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Volumes/Zakelijk/PGW Advies/Accounts/Servicepunt 71/EU Schoonmaak 2020/EUAB/Def/"/>
    </mc:Choice>
  </mc:AlternateContent>
  <xr:revisionPtr revIDLastSave="0" documentId="13_ncr:1_{1C6F4114-E655-6C46-BEEF-98219FADFBFB}" xr6:coauthVersionLast="45" xr6:coauthVersionMax="45" xr10:uidLastSave="{00000000-0000-0000-0000-000000000000}"/>
  <bookViews>
    <workbookView xWindow="420" yWindow="560" windowWidth="23860" windowHeight="23140" activeTab="5" xr2:uid="{7D84F281-A820-434B-87EB-F316EF12CD06}"/>
  </bookViews>
  <sheets>
    <sheet name="Toelichting" sheetId="6" r:id="rId1"/>
    <sheet name="Bepaling uurtarief" sheetId="2" r:id="rId2"/>
    <sheet name="Calc. uurtarief" sheetId="4" r:id="rId3"/>
    <sheet name="Staffellijst" sheetId="1" r:id="rId4"/>
    <sheet name="Glas per m2" sheetId="3" r:id="rId5"/>
    <sheet name="Kostenoverzicht" sheetId="5"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1_0_F" hidden="1">[1]Blad1!#REF!</definedName>
    <definedName name="_Fill" hidden="1">'[2]#REF'!#REF!</definedName>
    <definedName name="_xlnm._FilterDatabase" localSheetId="5" hidden="1">Kostenoverzicht!$A$1:$DC$96</definedName>
    <definedName name="_Key1" hidden="1">'[2]#REF'!#REF!</definedName>
    <definedName name="_Key2" hidden="1">#REF!</definedName>
    <definedName name="_Order1" hidden="1">255</definedName>
    <definedName name="_Order2" hidden="1">255</definedName>
    <definedName name="_Sort" hidden="1">#REF!</definedName>
    <definedName name="_xlnm.Print_Area" localSheetId="1">'Bepaling uurtarief'!$A$1:$J$42</definedName>
    <definedName name="_xlnm.Print_Area" localSheetId="2">'Calc. uurtarief'!$A$1:$D$11</definedName>
    <definedName name="_xlnm.Print_Area" localSheetId="4">'Glas per m2'!$A$1:$G$18</definedName>
    <definedName name="_xlnm.Print_Area" localSheetId="3">Staffellijst!$A$1:$G$19</definedName>
    <definedName name="_xlnm.Print_Area" localSheetId="0">Toelichting!$A$1:$B$9</definedName>
    <definedName name="dertien" localSheetId="2" hidden="1">{"'ma_vr'!$A$1:$AA$42"}</definedName>
    <definedName name="dertien" localSheetId="0" hidden="1">{"'ma_vr'!$A$1:$AA$42"}</definedName>
    <definedName name="dertien" hidden="1">{"'ma_vr'!$A$1:$AA$42"}</definedName>
    <definedName name="FRQ.5W" localSheetId="2">#REF!</definedName>
    <definedName name="FRQ.5W" localSheetId="4">#REF!</definedName>
    <definedName name="FRQ.5W" localSheetId="3">#REF!</definedName>
    <definedName name="FRQ.5W" localSheetId="0">#REF!</definedName>
    <definedName name="FRQ.5W">#REF!</definedName>
    <definedName name="FRQ.WF" localSheetId="2">#REF!</definedName>
    <definedName name="FRQ.WF" localSheetId="4">#REF!</definedName>
    <definedName name="FRQ.WF" localSheetId="3">#REF!</definedName>
    <definedName name="FRQ.WF" localSheetId="0">#REF!</definedName>
    <definedName name="FRQ.WF">#REF!</definedName>
    <definedName name="han" hidden="1">'[2]#REF'!#REF!</definedName>
    <definedName name="html" localSheetId="2" hidden="1">{"'Blad1'!$A$1:$Q$51"}</definedName>
    <definedName name="html" localSheetId="0" hidden="1">{"'Blad1'!$A$1:$Q$51"}</definedName>
    <definedName name="html" hidden="1">{"'Blad1'!$A$1:$Q$51"}</definedName>
    <definedName name="HTML_CodePage" hidden="1">1252</definedName>
    <definedName name="HTML_Control" localSheetId="2"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2" hidden="1">{"'Blad1'!$A$1:$Q$51"}</definedName>
    <definedName name="html2" localSheetId="0" hidden="1">{"'Blad1'!$A$1:$Q$51"}</definedName>
    <definedName name="html2" hidden="1">{"'Blad1'!$A$1:$Q$51"}</definedName>
    <definedName name="html3" localSheetId="2" hidden="1">{"'Blad1'!$A$1:$Q$51"}</definedName>
    <definedName name="html3" localSheetId="0" hidden="1">{"'Blad1'!$A$1:$Q$51"}</definedName>
    <definedName name="html3" hidden="1">{"'Blad1'!$A$1:$Q$51"}</definedName>
    <definedName name="KengCode">[3]Kengetal!$A$4:$F$28</definedName>
    <definedName name="Kengetal">'[4]2-Kengetal'!$A$9:$L$110</definedName>
    <definedName name="Mutatiederdekwartaal" localSheetId="2" hidden="1">{"'ma_vr'!$A$1:$AA$42"}</definedName>
    <definedName name="Mutatiederdekwartaal" localSheetId="0" hidden="1">{"'ma_vr'!$A$1:$AA$42"}</definedName>
    <definedName name="Mutatiederdekwartaal" hidden="1">{"'ma_vr'!$A$1:$AA$42"}</definedName>
    <definedName name="norm" localSheetId="2">#REF!</definedName>
    <definedName name="norm" localSheetId="4">#REF!</definedName>
    <definedName name="norm" localSheetId="3">#REF!</definedName>
    <definedName name="norm" localSheetId="0">#REF!</definedName>
    <definedName name="norm">#REF!</definedName>
    <definedName name="normen" localSheetId="2">[5]Normen!$A$1:$B$65536</definedName>
    <definedName name="normen" localSheetId="4">[5]Normen!$A$1:$B$65536</definedName>
    <definedName name="normen" localSheetId="0">[6]Normen!$A:$B</definedName>
    <definedName name="normen">[5]Normen!$A:$B</definedName>
    <definedName name="qry_tbv_Disk" localSheetId="2">#REF!</definedName>
    <definedName name="qry_tbv_Disk" localSheetId="4">#REF!</definedName>
    <definedName name="qry_tbv_Disk" localSheetId="3">#REF!</definedName>
    <definedName name="qry_tbv_Disk" localSheetId="0">#REF!</definedName>
    <definedName name="qry_tbv_Disk">#REF!</definedName>
    <definedName name="ST.BDL">'[7]CALC Intern'!$A$2:$A$275</definedName>
    <definedName name="ST.BDR.JR" localSheetId="2">#REF!</definedName>
    <definedName name="ST.BDR.JR" localSheetId="4">#REF!</definedName>
    <definedName name="ST.BDR.JR" localSheetId="0">#REF!</definedName>
    <definedName name="ST.BDR.JR">#REF!</definedName>
    <definedName name="ST.BDR.JR.WF" localSheetId="2">#REF!</definedName>
    <definedName name="ST.BDR.JR.WF" localSheetId="4">#REF!</definedName>
    <definedName name="ST.BDR.JR.WF" localSheetId="3">#REF!</definedName>
    <definedName name="ST.BDR.JR.WF" localSheetId="0">#REF!</definedName>
    <definedName name="ST.BDR.JR.WF">#REF!</definedName>
    <definedName name="ST.OPP">'[7]CALC Intern'!$G$2:$G$275</definedName>
    <definedName name="ST.OPP.WF">'[7]CALC Intern'!$G$278:$G$298</definedName>
    <definedName name="ST.RBN">'[7]CALC Intern'!$E$2:$E$275</definedName>
    <definedName name="ST.RBN.WF">'[7]CALC Intern'!$E$278:$E$298</definedName>
    <definedName name="ST.URN.DG">'[7]CALC Intern'!$Z$2:$Z$275</definedName>
    <definedName name="ST.URN.DG.WF">'[7]CALC Intern'!$Z$278:$Z$298</definedName>
    <definedName name="ST.URN.JR">'[7]CALC Intern'!$Y$2:$Y$275</definedName>
    <definedName name="ST.URN.JR.WF">'[7]CALC Intern'!$Y$278:$Y$298</definedName>
    <definedName name="staffel">[3]Kengetal!$A$4:$F$28</definedName>
    <definedName name="tabeltype" localSheetId="2">#REF!</definedName>
    <definedName name="tabeltype" localSheetId="4">#REF!</definedName>
    <definedName name="tabeltype" localSheetId="3">#REF!</definedName>
    <definedName name="tabeltype" localSheetId="0">#REF!</definedName>
    <definedName name="tabeltype">#REF!</definedName>
    <definedName name="test" localSheetId="2" hidden="1">{"'ma_vr'!$A$1:$AA$42"}</definedName>
    <definedName name="test" localSheetId="0" hidden="1">{"'ma_vr'!$A$1:$AA$42"}</definedName>
    <definedName name="test" hidden="1">{"'ma_vr'!$A$1:$AA$42"}</definedName>
    <definedName name="TRF.NMTZ" localSheetId="2">#REF!</definedName>
    <definedName name="TRF.NMTZ" localSheetId="4">#REF!</definedName>
    <definedName name="TRF.NMTZ" localSheetId="3">#REF!</definedName>
    <definedName name="TRF.NMTZ" localSheetId="0">#REF!</definedName>
    <definedName name="TRF.NMTZ">#REF!</definedName>
    <definedName name="TRF.RSM" localSheetId="2">#REF!</definedName>
    <definedName name="TRF.RSM" localSheetId="4">#REF!</definedName>
    <definedName name="TRF.RSM" localSheetId="0">#REF!</definedName>
    <definedName name="TRF.RSM">#REF!</definedName>
    <definedName name="TRF.SPEC" localSheetId="2">#REF!</definedName>
    <definedName name="TRF.SPEC" localSheetId="4">#REF!</definedName>
    <definedName name="TRF.SPEC" localSheetId="3">#REF!</definedName>
    <definedName name="TRF.SPEC" localSheetId="0">#REF!</definedName>
    <definedName name="TRF.SPEC">#REF!</definedName>
    <definedName name="TRF.WF" localSheetId="2">#REF!</definedName>
    <definedName name="TRF.WF" localSheetId="4">#REF!</definedName>
    <definedName name="TRF.WF" localSheetId="0">#REF!</definedName>
    <definedName name="TRF.WF">#REF!</definedName>
    <definedName name="ww" localSheetId="2" hidden="1">{"'ma_vr'!$A$1:$AA$42"}</definedName>
    <definedName name="ww" localSheetId="0" hidden="1">{"'ma_vr'!$A$1:$AA$42"}</definedName>
    <definedName name="ww" hidden="1">{"'ma_vr'!$A$1:$AA$42"}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3" i="5" l="1"/>
  <c r="F92" i="5"/>
  <c r="F78" i="5"/>
  <c r="F67" i="5"/>
  <c r="F66" i="5"/>
  <c r="F14" i="5"/>
  <c r="E66" i="5"/>
  <c r="E94" i="5"/>
  <c r="F94" i="5" s="1"/>
  <c r="E93" i="5"/>
  <c r="E88" i="5"/>
  <c r="F88" i="5" s="1"/>
  <c r="E85" i="5"/>
  <c r="F85" i="5" s="1"/>
  <c r="E82" i="5"/>
  <c r="F82" i="5" s="1"/>
  <c r="E92" i="5"/>
  <c r="E90" i="5"/>
  <c r="F90" i="5" s="1"/>
  <c r="E91" i="5"/>
  <c r="F91" i="5" s="1"/>
  <c r="E87" i="5" l="1"/>
  <c r="F87" i="5" s="1"/>
  <c r="E84" i="5"/>
  <c r="F84" i="5" s="1"/>
  <c r="C10" i="4"/>
  <c r="C9" i="4"/>
  <c r="C5" i="4"/>
  <c r="C4" i="4"/>
  <c r="C3" i="4"/>
  <c r="E13" i="4" l="1"/>
  <c r="B6" i="4"/>
  <c r="D5" i="4" s="1"/>
  <c r="B11" i="4"/>
  <c r="D10" i="4" s="1"/>
  <c r="D4" i="4" l="1"/>
  <c r="D3" i="4"/>
  <c r="D9" i="4"/>
  <c r="D11" i="4" s="1"/>
  <c r="D6" i="4" l="1"/>
  <c r="B15" i="4" s="1"/>
  <c r="D9" i="3" s="1"/>
  <c r="D13" i="3" s="1"/>
  <c r="F16" i="3"/>
  <c r="E15" i="3"/>
  <c r="F17" i="3"/>
  <c r="C15" i="3"/>
  <c r="G15" i="3"/>
  <c r="C12" i="2"/>
  <c r="C16" i="2" s="1"/>
  <c r="E12" i="2"/>
  <c r="G12" i="2"/>
  <c r="G15" i="2" s="1"/>
  <c r="I12" i="2"/>
  <c r="I14" i="2" s="1"/>
  <c r="C14" i="2"/>
  <c r="E14" i="2"/>
  <c r="G14" i="2"/>
  <c r="E15" i="2"/>
  <c r="E17" i="2" s="1"/>
  <c r="E16" i="2"/>
  <c r="G16" i="2"/>
  <c r="E17" i="1"/>
  <c r="E16" i="1"/>
  <c r="E15" i="1"/>
  <c r="E11" i="1"/>
  <c r="E10" i="1"/>
  <c r="E9" i="1"/>
  <c r="E5" i="1"/>
  <c r="E4" i="1"/>
  <c r="E3" i="1"/>
  <c r="C13" i="3" l="1"/>
  <c r="D16" i="3"/>
  <c r="G14" i="3"/>
  <c r="E20" i="5" s="1"/>
  <c r="F20" i="5" s="1"/>
  <c r="B15" i="3"/>
  <c r="E60" i="5" s="1"/>
  <c r="F60" i="5" s="1"/>
  <c r="G17" i="3"/>
  <c r="G13" i="3"/>
  <c r="E17" i="3"/>
  <c r="C14" i="3"/>
  <c r="E8" i="5" s="1"/>
  <c r="F8" i="5" s="1"/>
  <c r="F14" i="3"/>
  <c r="E29" i="5" s="1"/>
  <c r="F29" i="5" s="1"/>
  <c r="D14" i="3"/>
  <c r="B16" i="3"/>
  <c r="E16" i="3"/>
  <c r="B13" i="3"/>
  <c r="E45" i="5" s="1"/>
  <c r="F45" i="5" s="1"/>
  <c r="G16" i="3"/>
  <c r="D17" i="3"/>
  <c r="B14" i="3"/>
  <c r="E34" i="5" s="1"/>
  <c r="F34" i="5" s="1"/>
  <c r="F13" i="3"/>
  <c r="E23" i="5" s="1"/>
  <c r="F23" i="5" s="1"/>
  <c r="C17" i="3"/>
  <c r="E38" i="5" s="1"/>
  <c r="F38" i="5" s="1"/>
  <c r="E14" i="3"/>
  <c r="B17" i="3"/>
  <c r="C16" i="3"/>
  <c r="E13" i="3"/>
  <c r="E12" i="5" s="1"/>
  <c r="F12" i="5" s="1"/>
  <c r="D15" i="3"/>
  <c r="F15" i="3"/>
  <c r="C15" i="2"/>
  <c r="E13" i="5"/>
  <c r="F13" i="5" s="1"/>
  <c r="E74" i="5"/>
  <c r="F74" i="5" s="1"/>
  <c r="E56" i="5"/>
  <c r="F56" i="5" s="1"/>
  <c r="E6" i="5"/>
  <c r="F6" i="5" s="1"/>
  <c r="E52" i="5"/>
  <c r="F52" i="5" s="1"/>
  <c r="E65" i="5"/>
  <c r="F65" i="5" s="1"/>
  <c r="E21" i="5"/>
  <c r="F21" i="5" s="1"/>
  <c r="E48" i="5"/>
  <c r="F48" i="5" s="1"/>
  <c r="C17" i="2"/>
  <c r="I16" i="2"/>
  <c r="G17" i="2"/>
  <c r="G21" i="2" s="1"/>
  <c r="E2" i="5"/>
  <c r="F2" i="5" s="1"/>
  <c r="E81" i="5"/>
  <c r="F81" i="5" s="1"/>
  <c r="E58" i="5"/>
  <c r="F58" i="5" s="1"/>
  <c r="E40" i="5"/>
  <c r="F40" i="5" s="1"/>
  <c r="E11" i="5"/>
  <c r="F11" i="5" s="1"/>
  <c r="E54" i="5"/>
  <c r="F54" i="5" s="1"/>
  <c r="E33" i="5"/>
  <c r="F33" i="5" s="1"/>
  <c r="E3" i="5"/>
  <c r="F3" i="5" s="1"/>
  <c r="E76" i="5"/>
  <c r="F76" i="5" s="1"/>
  <c r="E61" i="5"/>
  <c r="F61" i="5" s="1"/>
  <c r="E46" i="5"/>
  <c r="F46" i="5" s="1"/>
  <c r="E18" i="5"/>
  <c r="F18" i="5" s="1"/>
  <c r="E71" i="5"/>
  <c r="F71" i="5" s="1"/>
  <c r="E50" i="5"/>
  <c r="F50" i="5" s="1"/>
  <c r="E27" i="5"/>
  <c r="F27" i="5" s="1"/>
  <c r="G19" i="2"/>
  <c r="E20" i="2"/>
  <c r="E21" i="2"/>
  <c r="E19" i="2"/>
  <c r="I15" i="2"/>
  <c r="I17" i="2" s="1"/>
  <c r="E19" i="5" l="1"/>
  <c r="F19" i="5" s="1"/>
  <c r="E69" i="5"/>
  <c r="F69" i="5" s="1"/>
  <c r="E77" i="5"/>
  <c r="F77" i="5" s="1"/>
  <c r="E63" i="5"/>
  <c r="F63" i="5" s="1"/>
  <c r="E4" i="5"/>
  <c r="F4" i="5" s="1"/>
  <c r="F95" i="5" s="1"/>
  <c r="E10" i="5"/>
  <c r="F10" i="5" s="1"/>
  <c r="E7" i="5"/>
  <c r="F7" i="5" s="1"/>
  <c r="E64" i="5"/>
  <c r="F64" i="5" s="1"/>
  <c r="E5" i="5"/>
  <c r="F5" i="5" s="1"/>
  <c r="E44" i="5"/>
  <c r="F44" i="5" s="1"/>
  <c r="E25" i="5"/>
  <c r="F25" i="5" s="1"/>
  <c r="E35" i="5"/>
  <c r="F35" i="5" s="1"/>
  <c r="E39" i="5"/>
  <c r="F39" i="5" s="1"/>
  <c r="E32" i="5"/>
  <c r="F32" i="5" s="1"/>
  <c r="E26" i="5"/>
  <c r="F26" i="5" s="1"/>
  <c r="E62" i="5"/>
  <c r="F62" i="5" s="1"/>
  <c r="E53" i="5"/>
  <c r="F53" i="5" s="1"/>
  <c r="E49" i="5"/>
  <c r="F49" i="5" s="1"/>
  <c r="E57" i="5"/>
  <c r="F57" i="5" s="1"/>
  <c r="E16" i="5"/>
  <c r="F16" i="5" s="1"/>
  <c r="E42" i="5"/>
  <c r="F42" i="5" s="1"/>
  <c r="E28" i="5"/>
  <c r="F28" i="5" s="1"/>
  <c r="E80" i="5"/>
  <c r="F80" i="5" s="1"/>
  <c r="E41" i="5"/>
  <c r="F41" i="5" s="1"/>
  <c r="E31" i="5"/>
  <c r="F31" i="5" s="1"/>
  <c r="E17" i="5"/>
  <c r="F17" i="5" s="1"/>
  <c r="E75" i="5"/>
  <c r="F75" i="5" s="1"/>
  <c r="E70" i="5"/>
  <c r="F70" i="5" s="1"/>
  <c r="E72" i="5"/>
  <c r="F72" i="5" s="1"/>
  <c r="E37" i="5"/>
  <c r="F37" i="5" s="1"/>
  <c r="E22" i="5"/>
  <c r="F22" i="5" s="1"/>
  <c r="G20" i="2"/>
  <c r="G22" i="2"/>
  <c r="G24" i="2" s="1"/>
  <c r="C21" i="2"/>
  <c r="C19" i="2"/>
  <c r="C22" i="2" s="1"/>
  <c r="C24" i="2" s="1"/>
  <c r="C20" i="2"/>
  <c r="I19" i="2"/>
  <c r="I21" i="2"/>
  <c r="I20" i="2"/>
  <c r="E22" i="2"/>
  <c r="E24" i="2" s="1"/>
  <c r="G28" i="2" l="1"/>
  <c r="G29" i="2"/>
  <c r="G26" i="2"/>
  <c r="G31" i="2"/>
  <c r="G34" i="2" s="1"/>
  <c r="G36" i="2" s="1"/>
  <c r="G38" i="2" s="1"/>
  <c r="G32" i="2"/>
  <c r="G30" i="2"/>
  <c r="G27" i="2"/>
  <c r="C29" i="2"/>
  <c r="C26" i="2"/>
  <c r="C27" i="2"/>
  <c r="C31" i="2"/>
  <c r="C28" i="2"/>
  <c r="C32" i="2"/>
  <c r="C30" i="2"/>
  <c r="E26" i="2"/>
  <c r="E27" i="2"/>
  <c r="E28" i="2"/>
  <c r="E29" i="2"/>
  <c r="E30" i="2"/>
  <c r="E31" i="2"/>
  <c r="E32" i="2"/>
  <c r="I22" i="2"/>
  <c r="I24" i="2" s="1"/>
  <c r="C34" i="2" l="1"/>
  <c r="C36" i="2" s="1"/>
  <c r="C38" i="2" s="1"/>
  <c r="E34" i="2"/>
  <c r="E36" i="2" s="1"/>
  <c r="E38" i="2" s="1"/>
  <c r="I28" i="2"/>
  <c r="I30" i="2"/>
  <c r="I32" i="2"/>
  <c r="I26" i="2"/>
  <c r="I27" i="2"/>
  <c r="I29" i="2"/>
  <c r="I31" i="2"/>
  <c r="G40" i="2"/>
  <c r="G42" i="2"/>
  <c r="C42" i="2" l="1"/>
  <c r="C40" i="2"/>
  <c r="I34" i="2"/>
  <c r="I36" i="2" s="1"/>
  <c r="I38" i="2" s="1"/>
  <c r="E40" i="2"/>
  <c r="E42" i="2"/>
  <c r="I42" i="2" l="1"/>
  <c r="I40" i="2"/>
  <c r="G11" i="1" l="1"/>
  <c r="G10" i="1"/>
  <c r="G16" i="1"/>
  <c r="G3" i="1"/>
  <c r="G4" i="1"/>
  <c r="G9" i="1"/>
  <c r="G15" i="1"/>
  <c r="G5" i="1"/>
  <c r="G17" i="1"/>
  <c r="F16" i="1" l="1"/>
  <c r="F9" i="1"/>
  <c r="F17" i="1"/>
  <c r="F10" i="1"/>
  <c r="F3" i="1"/>
  <c r="F11" i="1"/>
  <c r="F4" i="1"/>
  <c r="F5" i="1"/>
  <c r="F15" i="1"/>
</calcChain>
</file>

<file path=xl/sharedStrings.xml><?xml version="1.0" encoding="utf-8"?>
<sst xmlns="http://schemas.openxmlformats.org/spreadsheetml/2006/main" count="398" uniqueCount="161">
  <si>
    <t>Impregneren kozijnen</t>
  </si>
  <si>
    <r>
      <t>Kosten/m</t>
    </r>
    <r>
      <rPr>
        <vertAlign val="superscript"/>
        <sz val="10"/>
        <rFont val="Arial"/>
        <family val="2"/>
      </rPr>
      <t xml:space="preserve">1 </t>
    </r>
  </si>
  <si>
    <t>Index</t>
  </si>
  <si>
    <t>Kosten</t>
  </si>
  <si>
    <t>Loon</t>
  </si>
  <si>
    <t>Materiaal</t>
  </si>
  <si>
    <t>Overig</t>
  </si>
  <si>
    <t>Inschrijving</t>
  </si>
  <si>
    <t>Overeenkomst</t>
  </si>
  <si>
    <t>Totaal</t>
  </si>
  <si>
    <t xml:space="preserve">  50 - 250 m²</t>
  </si>
  <si>
    <t>250 - 1000 m²</t>
  </si>
  <si>
    <t xml:space="preserve">      &gt; 1000 m²</t>
  </si>
  <si>
    <t>Leeghalen dakgoot</t>
  </si>
  <si>
    <t>Gevelreiniging</t>
  </si>
  <si>
    <t>Kosten/m²</t>
  </si>
  <si>
    <t xml:space="preserve">  </t>
  </si>
  <si>
    <t>Tarief (feestdagen)</t>
  </si>
  <si>
    <t>Tarief (zaterdag en zondag)</t>
  </si>
  <si>
    <t>Tarief (maandag t/m vrijdag)</t>
  </si>
  <si>
    <t>Risico &amp; Winst</t>
  </si>
  <si>
    <t>Totaal indirecte kosten</t>
  </si>
  <si>
    <t>Reiskosten/ Autokosten</t>
  </si>
  <si>
    <t>Huisvestingskosten</t>
  </si>
  <si>
    <t>Administratiekosten</t>
  </si>
  <si>
    <t>Opleidingskosten</t>
  </si>
  <si>
    <t>P.Z. kosten</t>
  </si>
  <si>
    <t>Managementkosten</t>
  </si>
  <si>
    <t>Indirect Toezicht</t>
  </si>
  <si>
    <t>Totaal directe kosten</t>
  </si>
  <si>
    <t>Materiaalkosten totaal</t>
  </si>
  <si>
    <t>Machinekosten</t>
  </si>
  <si>
    <t>Werkkleding &amp; Uitrusting</t>
  </si>
  <si>
    <t>Materiaal &amp; Middelen</t>
  </si>
  <si>
    <t>Loonkosten totaal</t>
  </si>
  <si>
    <t>Overige Sociale Lasten</t>
  </si>
  <si>
    <t>Sociale Lasten</t>
  </si>
  <si>
    <t>Vakantietoeslag</t>
  </si>
  <si>
    <t>Totaal uurloon</t>
  </si>
  <si>
    <t>Overige toeslag</t>
  </si>
  <si>
    <t>Specialistentoeslag</t>
  </si>
  <si>
    <t>Basisuurloon</t>
  </si>
  <si>
    <t>%</t>
  </si>
  <si>
    <t>€</t>
  </si>
  <si>
    <t>Loongr. 2.</t>
  </si>
  <si>
    <t>Tariefopbouw</t>
  </si>
  <si>
    <t>Toeslag tarieven welke niet zijn opgenomen worden indien voorkomend op basis van de uitgangspunten (CAO) berekend</t>
  </si>
  <si>
    <t>Verplicht in te vullen (indien geen kosten dan dient "0" (nul) te worden ingevuld</t>
  </si>
  <si>
    <t>Toelichting</t>
  </si>
  <si>
    <t>Telescoop</t>
  </si>
  <si>
    <t>Steiger</t>
  </si>
  <si>
    <t>Hoogwerker</t>
  </si>
  <si>
    <t>Ladder</t>
  </si>
  <si>
    <t>Lopend</t>
  </si>
  <si>
    <t>Gevelbeplating / boeiboorden</t>
  </si>
  <si>
    <t>Dak / koepelglas</t>
  </si>
  <si>
    <t>Glas in lood</t>
  </si>
  <si>
    <t>Separatieglas</t>
  </si>
  <si>
    <t>Buitenglas</t>
  </si>
  <si>
    <t>Binnenglas</t>
  </si>
  <si>
    <t>Bereikbaarheid</t>
  </si>
  <si>
    <t>Prijs per m²</t>
  </si>
  <si>
    <t>Glazenwasserstarief</t>
  </si>
  <si>
    <t>Prestatie / m² per uur (max 2 decimalen achter de komma)</t>
  </si>
  <si>
    <t>Toezichtpercentage</t>
  </si>
  <si>
    <t>Kosten (uur)</t>
  </si>
  <si>
    <t>Tarief</t>
  </si>
  <si>
    <t>Percentage (100%)</t>
  </si>
  <si>
    <t>Toezicht</t>
  </si>
  <si>
    <t>Bepaling uurtarieven</t>
  </si>
  <si>
    <t>Glasbewassing (ook regiewerkzaamheden in de toekomst)</t>
  </si>
  <si>
    <t>Loongr. 4</t>
  </si>
  <si>
    <t>Loongr. 5</t>
  </si>
  <si>
    <t>Glazenwasser I</t>
  </si>
  <si>
    <t>Glazenwassr II</t>
  </si>
  <si>
    <t>Meewerkend voorman I</t>
  </si>
  <si>
    <t>Meewerkend voorman II</t>
  </si>
  <si>
    <t>Uren inzet loongroep 2</t>
  </si>
  <si>
    <t>Uren inzet loongroep 4</t>
  </si>
  <si>
    <t>Uren meewerkend toezicht loongr 4</t>
  </si>
  <si>
    <t>Uren toezicht loongroep 5 (obj.leid)</t>
  </si>
  <si>
    <t>Uurtarief inclusief toezicht</t>
  </si>
  <si>
    <t>Omschrijving</t>
  </si>
  <si>
    <t>M2</t>
  </si>
  <si>
    <t>Freq</t>
  </si>
  <si>
    <t>Bedrag per beurt</t>
  </si>
  <si>
    <t>Jaar prijs</t>
  </si>
  <si>
    <t>106929-FRT Servicepunt 71 Tweelinghuis Tweelingstraat 4 - 8 2312 LX Leiden</t>
  </si>
  <si>
    <t>Wassen loopbrug binnenzijde</t>
  </si>
  <si>
    <t>Wassen balustradeglas binnenzijde</t>
  </si>
  <si>
    <t>Wassen loopbrug buitenzijde</t>
  </si>
  <si>
    <t>Wassen balustradeglas buitenzijde</t>
  </si>
  <si>
    <t>Bedrag</t>
  </si>
  <si>
    <t>106930-FRT Stationsplein Stationsplein 107 2312 AJ Leiden</t>
  </si>
  <si>
    <t>Wassen glas in lood</t>
  </si>
  <si>
    <t>106932-FRT Stedelijk Beheer Admiraal Banckertweg 15 2315 SR Leiden</t>
  </si>
  <si>
    <t>Wassen dakkoepel binnenzijde</t>
  </si>
  <si>
    <t>Afwassen trespa beplating</t>
  </si>
  <si>
    <t>Wassen dakkoepel buitenzijde</t>
  </si>
  <si>
    <t>Wassen dakglas buitenzijde</t>
  </si>
  <si>
    <t>Wassen dakglas binnenzijde</t>
  </si>
  <si>
    <t>Wassen lift buitenzijde</t>
  </si>
  <si>
    <t>Wassen lift binnenzijde</t>
  </si>
  <si>
    <t>Wassen balustradeglas</t>
  </si>
  <si>
    <t>Wassen blindglas binnenzijde</t>
  </si>
  <si>
    <t>Wassen blindglas buitenzijde</t>
  </si>
  <si>
    <t>Wassen gevelramen buitenzijde</t>
  </si>
  <si>
    <t>Wassen gevelramen binnenzijde</t>
  </si>
  <si>
    <t>Wassen separatieglas</t>
  </si>
  <si>
    <t>Wassen binnenzijde en separatieglas</t>
  </si>
  <si>
    <t>Wassen separatieglas beide zijden</t>
  </si>
  <si>
    <t>Wassen gevelglas buitenzijde + hoogwerker</t>
  </si>
  <si>
    <t>Wassen gevelglas binnenzijde</t>
  </si>
  <si>
    <t>Wassen Atriumglas</t>
  </si>
  <si>
    <t>Wassen gevelramen binnenzijde inclusiefkozijnen beloopbaar</t>
  </si>
  <si>
    <t>Wassen gevelramen buitenzijde inclusiefkozijnen beloopbaar</t>
  </si>
  <si>
    <t>Wassen gevelramen binnenzijde inclusiefkozijnen</t>
  </si>
  <si>
    <t>Wassen separatieglas beide zijden exclusief kunstwerk</t>
  </si>
  <si>
    <t>Wassen gevelramen buitenzijde inclusiefkozijnen m.b.v. hoogwerker</t>
  </si>
  <si>
    <t>Wassen gevelramen binnenzijde inclusiefkozijnen beladderbaar</t>
  </si>
  <si>
    <t>Wassen separatieglas beide zijden exclusief lift binnenzijde</t>
  </si>
  <si>
    <t>Wassen gevelramen buitenzijde inclusiefkozijnen beladderbaar</t>
  </si>
  <si>
    <t>Wassen gevelramen buitenzijde inclusiefkozijnen</t>
  </si>
  <si>
    <t>Wassen gevelramen binnenzijde inclusiefkozijnen exclusief dakglas 2e etage binnen i.v.m. niet bereikbaar</t>
  </si>
  <si>
    <t>Wassen gevelramen buitenzijde inclusief kozijnen met telescopisch glaswas systeem</t>
  </si>
  <si>
    <t>Wassen gevelramen binnenzijde inclusiefkozijnen m.b.v. spinhoogwerker</t>
  </si>
  <si>
    <t>Schoonmaken entree richels houtwerk plafond plafond verlichting en wand openingstijden</t>
  </si>
  <si>
    <t>Inschrijfprijs</t>
  </si>
  <si>
    <t>Kleur</t>
  </si>
  <si>
    <r>
      <t>Blad gebruiken om offerte te maken</t>
    </r>
    <r>
      <rPr>
        <sz val="9"/>
        <color indexed="8"/>
        <rFont val="Verdana"/>
        <family val="2"/>
      </rPr>
      <t xml:space="preserve"> (geel betekent dat er een waarde dient te worden ingevuld in ieder veld).</t>
    </r>
  </si>
  <si>
    <t>Invulinstructie</t>
  </si>
  <si>
    <t>Bepaling uurtarief</t>
  </si>
  <si>
    <t>U dient hier per loongroep de geel gearceerde velden in te vullen. Een nadere toelichting is opgenomen in de eerste regels op het blad. Alle uurtarieven invullen aub!</t>
  </si>
  <si>
    <t>Glas per m2</t>
  </si>
  <si>
    <t>Per glassoort/beplating dient Inschrijver de prestatie per m2 op te geven. Na gunning dient een R.I.&amp; E te worden gehouden en dienen ook de m2 te worden gecontroleerd (opnieuw opgeleverd)</t>
  </si>
  <si>
    <t>Kostenoverzicht</t>
  </si>
  <si>
    <t>Op basis van de m2 prestaties en het opgegeven uurtarief wordt de prijs per locatie bepaald. Waar aangegeven dienen de kosten voor bereikbaarheidsmaterieel te worden opgegeven</t>
  </si>
  <si>
    <t>Staffellijst</t>
  </si>
  <si>
    <t>In dit tabblad dient per staffel een prijs te worden opgegeven. Het niet opgeven van een staffel leidt tot een prijs van  0 van die staffel.</t>
  </si>
  <si>
    <t>Calc. Uurtarief</t>
  </si>
  <si>
    <t>Hier dienen de verschillende loongroepen te worden verdeedl over de in te zetten uren waarmee het finale calculatieuurtareif wordt bepaald waarmee wordt gerekend om te komen tot de m2 prijzen in tabblad Glas per m2</t>
  </si>
  <si>
    <t>Informatieblad, er mogen geen zaken / formules worden aangepast in de bladen.</t>
  </si>
  <si>
    <t>Steunwijkteam De Mors</t>
  </si>
  <si>
    <t>Locatie</t>
  </si>
  <si>
    <t>Steunwijkteam Bos en Gasthuis</t>
  </si>
  <si>
    <t>Oegstgeest, Rhijngeesterstraatweg 13</t>
  </si>
  <si>
    <t>Wassen gevelramen buitenzijde (beloopbaar)</t>
  </si>
  <si>
    <t>Wassen gevelglas + hoogwerker</t>
  </si>
  <si>
    <t>Spinhoogwerker</t>
  </si>
  <si>
    <t>N.v.t.</t>
  </si>
  <si>
    <t>Leiden, Le Pooleweg 6</t>
  </si>
  <si>
    <t>Leiden, Le Pooleweg 11</t>
  </si>
  <si>
    <t>Leiden, Boisotkade 2</t>
  </si>
  <si>
    <t>Leiden, Kenauweg 3</t>
  </si>
  <si>
    <t>Zoeterwoude, Noordbuurtseweg 27</t>
  </si>
  <si>
    <t>Zoeterwoude, Noordbuurtseweg 56</t>
  </si>
  <si>
    <t>Zoeterwoude-Rijndijk, Kooikersplein 1</t>
  </si>
  <si>
    <t>Leiderdorp, Willem-Alexanderlaan 1</t>
  </si>
  <si>
    <t>Leiden, Middelstegracht 85</t>
  </si>
  <si>
    <t>Leiden, Arubapad 2</t>
  </si>
  <si>
    <t>Leiden, Parkzicht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</si>
</sst>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_(&quot;€&quot;\ * \(#,##0.00\);_(&quot;€&quot;\ * &quot;-&quot;??_);_(@_)"/>
    <numFmt numFmtId="164" formatCode="_-&quot;€&quot;\ * #,##0.00_-;_-&quot;€&quot;\ * #,##0.00\-;_-&quot;€&quot;\ * &quot;-&quot;??_-;_-@_-"/>
    <numFmt numFmtId="165" formatCode="_ &quot;€&quot;\ * #,##0.00_ ;_ &quot;€&quot;\ * \-#,##0.00_ ;_ &quot;€&quot;\ * &quot;-&quot;??_ ;_ @_ "/>
    <numFmt numFmtId="166" formatCode="_-* #,##0.00_-;_-* #,##0.00\-;_-* &quot;-&quot;??_-;_-@_-"/>
    <numFmt numFmtId="167" formatCode="_-* #,##0.00_-;\-* #,##0.00_-;_-* &quot;-&quot;??_-;_-@_-"/>
    <numFmt numFmtId="168" formatCode="0.000%"/>
    <numFmt numFmtId="169" formatCode="[$€-413]\ #,##0.00_-"/>
    <numFmt numFmtId="170" formatCode="_ * #,##0.00_ ;_ * \-#,##0.00_ ;_ * &quot;-&quot;??_ ;_ @_ "/>
    <numFmt numFmtId="171" formatCode="_ * #,##0_ ;_ * \-#,##0_ ;_ * &quot;-&quot;??_ ;_ @_ "/>
    <numFmt numFmtId="172" formatCode="&quot;€&quot;\ #,##0.00"/>
  </numFmts>
  <fonts count="24" x14ac:knownFonts="1">
    <font>
      <sz val="12"/>
      <color theme="1"/>
      <name val="Verdana"/>
      <family val="2"/>
    </font>
    <font>
      <sz val="12"/>
      <color theme="1"/>
      <name val="Verdana"/>
      <family val="2"/>
    </font>
    <font>
      <sz val="10"/>
      <name val="Times New Roman"/>
      <family val="1"/>
    </font>
    <font>
      <sz val="9"/>
      <name val="Verdana"/>
      <family val="2"/>
    </font>
    <font>
      <sz val="10"/>
      <name val="Arial"/>
      <family val="2"/>
    </font>
    <font>
      <vertAlign val="superscript"/>
      <sz val="10"/>
      <name val="Arial"/>
      <family val="2"/>
    </font>
    <font>
      <sz val="8"/>
      <color indexed="8"/>
      <name val="Arial"/>
      <family val="2"/>
    </font>
    <font>
      <sz val="9"/>
      <name val="Arial"/>
      <family val="2"/>
    </font>
    <font>
      <sz val="10"/>
      <name val="Helvetica"/>
      <family val="2"/>
    </font>
    <font>
      <b/>
      <sz val="10"/>
      <name val="Arial"/>
      <family val="2"/>
    </font>
    <font>
      <b/>
      <sz val="9"/>
      <name val="Arial"/>
      <family val="2"/>
    </font>
    <font>
      <sz val="9"/>
      <color indexed="8"/>
      <name val="Arial"/>
      <family val="2"/>
    </font>
    <font>
      <sz val="9"/>
      <color indexed="23"/>
      <name val="Arial"/>
      <family val="2"/>
    </font>
    <font>
      <b/>
      <sz val="9"/>
      <color indexed="23"/>
      <name val="Arial"/>
      <family val="2"/>
    </font>
    <font>
      <b/>
      <sz val="10"/>
      <color indexed="8"/>
      <name val="Arial"/>
      <family val="2"/>
    </font>
    <font>
      <sz val="10"/>
      <color indexed="8"/>
      <name val="Arial"/>
      <family val="2"/>
    </font>
    <font>
      <sz val="10"/>
      <color indexed="8"/>
      <name val="Verdana"/>
      <family val="2"/>
    </font>
    <font>
      <sz val="8"/>
      <color indexed="8"/>
      <name val="Verdana"/>
      <family val="2"/>
    </font>
    <font>
      <sz val="9"/>
      <color theme="1"/>
      <name val="Verdana"/>
      <family val="2"/>
    </font>
    <font>
      <b/>
      <sz val="9"/>
      <color theme="1"/>
      <name val="Verdana"/>
      <family val="2"/>
    </font>
    <font>
      <sz val="11"/>
      <color theme="1"/>
      <name val="Calibri"/>
      <family val="2"/>
      <scheme val="minor"/>
    </font>
    <font>
      <sz val="8"/>
      <color theme="1"/>
      <name val="Arial"/>
      <family val="2"/>
    </font>
    <font>
      <sz val="9"/>
      <color indexed="8"/>
      <name val="Verdana"/>
      <family val="2"/>
    </font>
    <font>
      <sz val="8"/>
      <name val="Verdana"/>
      <family val="2"/>
    </font>
  </fonts>
  <fills count="14">
    <fill>
      <patternFill patternType="none"/>
    </fill>
    <fill>
      <patternFill patternType="gray125"/>
    </fill>
    <fill>
      <patternFill patternType="solid">
        <fgColor theme="9" tint="0.59999389629810485"/>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65"/>
        <bgColor indexed="64"/>
      </patternFill>
    </fill>
    <fill>
      <patternFill patternType="solid">
        <fgColor theme="0"/>
        <bgColor indexed="64"/>
      </patternFill>
    </fill>
    <fill>
      <patternFill patternType="solid">
        <fgColor indexed="3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008000"/>
        <bgColor indexed="64"/>
      </patternFill>
    </fill>
    <fill>
      <patternFill patternType="solid">
        <fgColor rgb="FFFFFF66"/>
        <bgColor indexed="64"/>
      </patternFill>
    </fill>
  </fills>
  <borders count="21">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s>
  <cellStyleXfs count="1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5" fontId="6" fillId="0" borderId="0" applyFont="0" applyFill="0" applyBorder="0" applyAlignment="0" applyProtection="0"/>
    <xf numFmtId="9" fontId="6" fillId="0" borderId="0" applyFont="0" applyFill="0" applyBorder="0" applyAlignment="0" applyProtection="0"/>
    <xf numFmtId="0" fontId="4" fillId="0" borderId="0"/>
    <xf numFmtId="0" fontId="8" fillId="0" borderId="0"/>
    <xf numFmtId="167" fontId="8" fillId="0" borderId="0" applyFont="0" applyFill="0" applyBorder="0" applyAlignment="0" applyProtection="0"/>
    <xf numFmtId="0" fontId="6" fillId="0" borderId="0"/>
    <xf numFmtId="0" fontId="15" fillId="0" borderId="0"/>
    <xf numFmtId="170" fontId="6" fillId="0" borderId="0" applyFont="0" applyFill="0" applyBorder="0" applyAlignment="0" applyProtection="0"/>
    <xf numFmtId="0" fontId="6" fillId="0" borderId="0"/>
    <xf numFmtId="0" fontId="18" fillId="0" borderId="0"/>
    <xf numFmtId="0" fontId="20" fillId="0" borderId="0"/>
    <xf numFmtId="0" fontId="21" fillId="0" borderId="0"/>
    <xf numFmtId="0" fontId="21" fillId="0" borderId="0"/>
  </cellStyleXfs>
  <cellXfs count="142">
    <xf numFmtId="0" fontId="0" fillId="0" borderId="0" xfId="0"/>
    <xf numFmtId="0" fontId="3" fillId="2" borderId="1" xfId="3" applyFont="1" applyFill="1" applyBorder="1"/>
    <xf numFmtId="164" fontId="4" fillId="2" borderId="2" xfId="3" applyNumberFormat="1" applyFont="1" applyFill="1" applyBorder="1"/>
    <xf numFmtId="0" fontId="4" fillId="0" borderId="0" xfId="3" applyFont="1"/>
    <xf numFmtId="0" fontId="4" fillId="2" borderId="3" xfId="3" applyFont="1" applyFill="1" applyBorder="1" applyAlignment="1">
      <alignment horizontal="left"/>
    </xf>
    <xf numFmtId="164" fontId="4" fillId="2" borderId="4" xfId="3" applyNumberFormat="1" applyFont="1" applyFill="1" applyBorder="1"/>
    <xf numFmtId="0" fontId="4" fillId="2" borderId="5" xfId="3" applyFont="1" applyFill="1" applyBorder="1" applyAlignment="1">
      <alignment horizontal="left"/>
    </xf>
    <xf numFmtId="165" fontId="4" fillId="0" borderId="6" xfId="4" applyFont="1" applyBorder="1"/>
    <xf numFmtId="165" fontId="4" fillId="3" borderId="6" xfId="4" applyFont="1" applyFill="1" applyBorder="1"/>
    <xf numFmtId="9" fontId="4" fillId="3" borderId="6" xfId="5" applyFont="1" applyFill="1" applyBorder="1"/>
    <xf numFmtId="165" fontId="4" fillId="0" borderId="5" xfId="4" applyFont="1" applyBorder="1"/>
    <xf numFmtId="165" fontId="4" fillId="3" borderId="5" xfId="4" applyFont="1" applyFill="1" applyBorder="1"/>
    <xf numFmtId="9" fontId="4" fillId="3" borderId="5" xfId="5" applyFont="1" applyFill="1" applyBorder="1"/>
    <xf numFmtId="0" fontId="4" fillId="2" borderId="7" xfId="3" applyFont="1" applyFill="1" applyBorder="1"/>
    <xf numFmtId="165" fontId="4" fillId="0" borderId="7" xfId="4" applyFont="1" applyBorder="1"/>
    <xf numFmtId="165" fontId="4" fillId="3" borderId="7" xfId="4" applyFont="1" applyFill="1" applyBorder="1"/>
    <xf numFmtId="9" fontId="4" fillId="3" borderId="7" xfId="5" applyFont="1" applyFill="1" applyBorder="1"/>
    <xf numFmtId="0" fontId="4" fillId="3" borderId="0" xfId="3" applyFont="1" applyFill="1"/>
    <xf numFmtId="164" fontId="4" fillId="3" borderId="0" xfId="3" applyNumberFormat="1" applyFont="1" applyFill="1"/>
    <xf numFmtId="164" fontId="4" fillId="0" borderId="0" xfId="3" applyNumberFormat="1" applyFont="1"/>
    <xf numFmtId="0" fontId="7" fillId="0" borderId="0" xfId="6" applyFont="1"/>
    <xf numFmtId="0" fontId="7" fillId="3" borderId="0" xfId="6" applyFont="1" applyFill="1"/>
    <xf numFmtId="166" fontId="7" fillId="3" borderId="0" xfId="6" applyNumberFormat="1" applyFont="1" applyFill="1"/>
    <xf numFmtId="0" fontId="7" fillId="6" borderId="0" xfId="7" applyFont="1" applyFill="1" applyProtection="1">
      <protection hidden="1"/>
    </xf>
    <xf numFmtId="0" fontId="7" fillId="7" borderId="0" xfId="6" applyFont="1" applyFill="1"/>
    <xf numFmtId="165" fontId="9" fillId="3" borderId="8" xfId="4" applyFont="1" applyFill="1" applyBorder="1"/>
    <xf numFmtId="0" fontId="10" fillId="6" borderId="0" xfId="7" applyFont="1" applyFill="1" applyProtection="1">
      <protection hidden="1"/>
    </xf>
    <xf numFmtId="0" fontId="10" fillId="6" borderId="0" xfId="7" applyFont="1" applyFill="1" applyAlignment="1" applyProtection="1">
      <alignment horizontal="left" indent="1"/>
      <protection hidden="1"/>
    </xf>
    <xf numFmtId="0" fontId="7" fillId="6" borderId="0" xfId="6" applyFont="1" applyFill="1"/>
    <xf numFmtId="9" fontId="11" fillId="6" borderId="4" xfId="5" applyFont="1" applyFill="1" applyBorder="1" applyAlignment="1" applyProtection="1">
      <protection locked="0"/>
    </xf>
    <xf numFmtId="165" fontId="4" fillId="3" borderId="9" xfId="4" applyFont="1" applyFill="1" applyBorder="1"/>
    <xf numFmtId="0" fontId="7" fillId="6" borderId="10" xfId="7" applyFont="1" applyFill="1" applyBorder="1" applyProtection="1">
      <protection hidden="1"/>
    </xf>
    <xf numFmtId="0" fontId="7" fillId="6" borderId="9" xfId="7" applyFont="1" applyFill="1" applyBorder="1" applyProtection="1">
      <protection hidden="1"/>
    </xf>
    <xf numFmtId="10" fontId="12" fillId="6" borderId="11" xfId="6" applyNumberFormat="1" applyFont="1" applyFill="1" applyBorder="1" applyAlignment="1">
      <alignment horizontal="right"/>
    </xf>
    <xf numFmtId="166" fontId="7" fillId="6" borderId="12" xfId="8" applyNumberFormat="1" applyFont="1" applyFill="1" applyBorder="1" applyAlignment="1" applyProtection="1">
      <protection hidden="1"/>
    </xf>
    <xf numFmtId="0" fontId="7" fillId="6" borderId="12" xfId="7" applyFont="1" applyFill="1" applyBorder="1" applyProtection="1">
      <protection hidden="1"/>
    </xf>
    <xf numFmtId="166" fontId="13" fillId="6" borderId="11" xfId="5" applyNumberFormat="1" applyFont="1" applyFill="1" applyBorder="1" applyAlignment="1" applyProtection="1">
      <alignment horizontal="right"/>
      <protection hidden="1"/>
    </xf>
    <xf numFmtId="165" fontId="4" fillId="3" borderId="12" xfId="4" applyFont="1" applyFill="1" applyBorder="1"/>
    <xf numFmtId="0" fontId="10" fillId="6" borderId="12" xfId="7" applyFont="1" applyFill="1" applyBorder="1" applyAlignment="1" applyProtection="1">
      <alignment horizontal="left" indent="1"/>
      <protection hidden="1"/>
    </xf>
    <xf numFmtId="168" fontId="12" fillId="6" borderId="11" xfId="6" applyNumberFormat="1" applyFont="1" applyFill="1" applyBorder="1" applyAlignment="1">
      <alignment horizontal="right" vertical="center"/>
    </xf>
    <xf numFmtId="165" fontId="7" fillId="6" borderId="12" xfId="4" applyFont="1" applyFill="1" applyBorder="1" applyAlignment="1" applyProtection="1">
      <protection locked="0"/>
    </xf>
    <xf numFmtId="9" fontId="11" fillId="6" borderId="11" xfId="5" applyFont="1" applyFill="1" applyBorder="1" applyAlignment="1" applyProtection="1">
      <protection locked="0"/>
    </xf>
    <xf numFmtId="165" fontId="7" fillId="6" borderId="12" xfId="4" applyFont="1" applyFill="1" applyBorder="1" applyAlignment="1" applyProtection="1">
      <protection hidden="1"/>
    </xf>
    <xf numFmtId="168" fontId="12" fillId="6" borderId="11" xfId="5" applyNumberFormat="1" applyFont="1" applyFill="1" applyBorder="1" applyAlignment="1" applyProtection="1">
      <alignment horizontal="right"/>
      <protection hidden="1"/>
    </xf>
    <xf numFmtId="168" fontId="12" fillId="6" borderId="0" xfId="6" applyNumberFormat="1" applyFont="1" applyFill="1" applyAlignment="1">
      <alignment horizontal="right" vertical="center"/>
    </xf>
    <xf numFmtId="165" fontId="11" fillId="6" borderId="12" xfId="4" applyFont="1" applyFill="1" applyBorder="1" applyAlignment="1" applyProtection="1">
      <protection locked="0"/>
    </xf>
    <xf numFmtId="10" fontId="7" fillId="6" borderId="0" xfId="7" applyNumberFormat="1" applyFont="1" applyFill="1" applyProtection="1">
      <protection hidden="1"/>
    </xf>
    <xf numFmtId="2" fontId="7" fillId="6" borderId="12" xfId="7" applyNumberFormat="1" applyFont="1" applyFill="1" applyBorder="1" applyProtection="1">
      <protection hidden="1"/>
    </xf>
    <xf numFmtId="168" fontId="11" fillId="6" borderId="11" xfId="6" applyNumberFormat="1" applyFont="1" applyFill="1" applyBorder="1" applyAlignment="1">
      <alignment horizontal="right" vertical="center"/>
    </xf>
    <xf numFmtId="168" fontId="11" fillId="6" borderId="0" xfId="6" applyNumberFormat="1" applyFont="1" applyFill="1" applyAlignment="1">
      <alignment horizontal="right" vertical="center"/>
    </xf>
    <xf numFmtId="2" fontId="7" fillId="6" borderId="0" xfId="7" applyNumberFormat="1" applyFont="1" applyFill="1" applyProtection="1">
      <protection hidden="1"/>
    </xf>
    <xf numFmtId="168" fontId="10" fillId="6" borderId="2" xfId="6" applyNumberFormat="1" applyFont="1" applyFill="1" applyBorder="1" applyAlignment="1">
      <alignment horizontal="center" vertical="center"/>
    </xf>
    <xf numFmtId="169" fontId="10" fillId="6" borderId="13" xfId="8" applyNumberFormat="1" applyFont="1" applyFill="1" applyBorder="1" applyAlignment="1" applyProtection="1">
      <alignment horizontal="center"/>
      <protection hidden="1"/>
    </xf>
    <xf numFmtId="0" fontId="10" fillId="6" borderId="0" xfId="6" applyFont="1" applyFill="1"/>
    <xf numFmtId="0" fontId="10" fillId="6" borderId="12" xfId="6" applyFont="1" applyFill="1" applyBorder="1"/>
    <xf numFmtId="0" fontId="10" fillId="6" borderId="14" xfId="6" applyFont="1" applyFill="1" applyBorder="1"/>
    <xf numFmtId="0" fontId="10" fillId="6" borderId="13" xfId="6" applyFont="1" applyFill="1" applyBorder="1"/>
    <xf numFmtId="10" fontId="12" fillId="6" borderId="0" xfId="6" applyNumberFormat="1" applyFont="1" applyFill="1" applyAlignment="1">
      <alignment horizontal="right"/>
    </xf>
    <xf numFmtId="169" fontId="7" fillId="6" borderId="0" xfId="6" applyNumberFormat="1" applyFont="1" applyFill="1"/>
    <xf numFmtId="10" fontId="12" fillId="6" borderId="10" xfId="6" applyNumberFormat="1" applyFont="1" applyFill="1" applyBorder="1" applyAlignment="1">
      <alignment horizontal="right"/>
    </xf>
    <xf numFmtId="169" fontId="7" fillId="6" borderId="10" xfId="6" applyNumberFormat="1" applyFont="1" applyFill="1" applyBorder="1"/>
    <xf numFmtId="0" fontId="7" fillId="6" borderId="10" xfId="6" applyFont="1" applyFill="1" applyBorder="1"/>
    <xf numFmtId="0" fontId="10" fillId="6" borderId="10" xfId="6" applyFont="1" applyFill="1" applyBorder="1" applyAlignment="1">
      <alignment horizontal="left"/>
    </xf>
    <xf numFmtId="169" fontId="7" fillId="6" borderId="0" xfId="6" applyNumberFormat="1" applyFont="1" applyFill="1" applyAlignment="1">
      <alignment horizontal="left"/>
    </xf>
    <xf numFmtId="0" fontId="10" fillId="4" borderId="0" xfId="6" applyFont="1" applyFill="1" applyAlignment="1">
      <alignment horizontal="left"/>
    </xf>
    <xf numFmtId="0" fontId="14" fillId="2" borderId="15" xfId="9" applyFont="1" applyFill="1" applyBorder="1"/>
    <xf numFmtId="0" fontId="15" fillId="0" borderId="0" xfId="10"/>
    <xf numFmtId="0" fontId="15" fillId="3" borderId="0" xfId="10" applyFill="1"/>
    <xf numFmtId="0" fontId="4" fillId="8" borderId="16" xfId="10" applyFont="1" applyFill="1" applyBorder="1"/>
    <xf numFmtId="0" fontId="4" fillId="8" borderId="15" xfId="10" applyFont="1" applyFill="1" applyBorder="1" applyAlignment="1">
      <alignment wrapText="1"/>
    </xf>
    <xf numFmtId="0" fontId="4" fillId="8" borderId="15" xfId="10" applyFont="1" applyFill="1" applyBorder="1"/>
    <xf numFmtId="0" fontId="4" fillId="8" borderId="7" xfId="10" applyFont="1" applyFill="1" applyBorder="1"/>
    <xf numFmtId="0" fontId="4" fillId="8" borderId="5" xfId="10" applyFont="1" applyFill="1" applyBorder="1"/>
    <xf numFmtId="0" fontId="4" fillId="8" borderId="14" xfId="10" applyFont="1" applyFill="1" applyBorder="1"/>
    <xf numFmtId="165" fontId="4" fillId="3" borderId="15" xfId="4" applyFont="1" applyFill="1" applyBorder="1"/>
    <xf numFmtId="0" fontId="4" fillId="8" borderId="17" xfId="10" applyFont="1" applyFill="1" applyBorder="1"/>
    <xf numFmtId="0" fontId="4" fillId="8" borderId="18" xfId="10" applyFont="1" applyFill="1" applyBorder="1"/>
    <xf numFmtId="0" fontId="4" fillId="8" borderId="19" xfId="10" applyFont="1" applyFill="1" applyBorder="1"/>
    <xf numFmtId="171" fontId="4" fillId="0" borderId="7" xfId="11" applyNumberFormat="1" applyFont="1" applyBorder="1"/>
    <xf numFmtId="171" fontId="4" fillId="0" borderId="5" xfId="11" applyNumberFormat="1" applyFont="1" applyBorder="1"/>
    <xf numFmtId="171" fontId="4" fillId="0" borderId="6" xfId="11" applyNumberFormat="1" applyFont="1" applyBorder="1"/>
    <xf numFmtId="0" fontId="15" fillId="0" borderId="0" xfId="12" applyFont="1" applyAlignment="1">
      <alignment vertical="center"/>
    </xf>
    <xf numFmtId="9" fontId="16" fillId="6" borderId="15" xfId="5" applyFont="1" applyFill="1" applyBorder="1" applyAlignment="1" applyProtection="1">
      <alignment horizontal="center" vertical="center"/>
      <protection locked="0"/>
    </xf>
    <xf numFmtId="0" fontId="14" fillId="9" borderId="6" xfId="12" applyFont="1" applyFill="1" applyBorder="1" applyAlignment="1">
      <alignment vertical="center" wrapText="1"/>
    </xf>
    <xf numFmtId="165" fontId="14" fillId="0" borderId="15" xfId="4" applyFont="1" applyBorder="1" applyAlignment="1">
      <alignment vertical="center"/>
    </xf>
    <xf numFmtId="165" fontId="15" fillId="0" borderId="15" xfId="4" applyFont="1" applyBorder="1" applyAlignment="1">
      <alignment vertical="center"/>
    </xf>
    <xf numFmtId="9" fontId="15" fillId="0" borderId="15" xfId="5" applyFont="1" applyBorder="1" applyAlignment="1">
      <alignment horizontal="center" vertical="center"/>
    </xf>
    <xf numFmtId="165" fontId="15" fillId="0" borderId="5" xfId="4" applyFont="1" applyBorder="1" applyAlignment="1">
      <alignment vertical="center"/>
    </xf>
    <xf numFmtId="9" fontId="17" fillId="6" borderId="5" xfId="5" applyFont="1" applyFill="1" applyBorder="1" applyAlignment="1" applyProtection="1">
      <alignment horizontal="center" vertical="center"/>
      <protection locked="0"/>
    </xf>
    <xf numFmtId="0" fontId="14" fillId="9" borderId="15" xfId="12" applyFont="1" applyFill="1" applyBorder="1" applyAlignment="1">
      <alignment vertical="center" wrapText="1"/>
    </xf>
    <xf numFmtId="0" fontId="15" fillId="7" borderId="0" xfId="12" applyFont="1" applyFill="1" applyAlignment="1">
      <alignment vertical="center"/>
    </xf>
    <xf numFmtId="165" fontId="15" fillId="0" borderId="20" xfId="4" applyFont="1" applyBorder="1" applyAlignment="1">
      <alignment vertical="center"/>
    </xf>
    <xf numFmtId="9" fontId="17" fillId="6" borderId="20" xfId="5" applyFont="1" applyFill="1" applyBorder="1" applyAlignment="1" applyProtection="1">
      <alignment horizontal="center" vertical="center"/>
      <protection locked="0"/>
    </xf>
    <xf numFmtId="0" fontId="15" fillId="0" borderId="20" xfId="12" applyFont="1" applyBorder="1" applyAlignment="1">
      <alignment vertical="center"/>
    </xf>
    <xf numFmtId="0" fontId="15" fillId="0" borderId="5" xfId="12" applyFont="1" applyBorder="1" applyAlignment="1">
      <alignment vertical="center"/>
    </xf>
    <xf numFmtId="0" fontId="15" fillId="10" borderId="17" xfId="12" applyFont="1" applyFill="1" applyBorder="1" applyAlignment="1">
      <alignment vertical="center"/>
    </xf>
    <xf numFmtId="0" fontId="15" fillId="10" borderId="18" xfId="12" applyFont="1" applyFill="1" applyBorder="1" applyAlignment="1">
      <alignment vertical="center"/>
    </xf>
    <xf numFmtId="0" fontId="14" fillId="10" borderId="19" xfId="12" applyFont="1" applyFill="1" applyBorder="1" applyAlignment="1">
      <alignment vertical="center"/>
    </xf>
    <xf numFmtId="9" fontId="15" fillId="0" borderId="0" xfId="2" applyFont="1" applyAlignment="1">
      <alignment vertical="center"/>
    </xf>
    <xf numFmtId="44" fontId="16" fillId="6" borderId="15" xfId="1" applyFont="1" applyFill="1" applyBorder="1" applyAlignment="1" applyProtection="1">
      <alignment horizontal="center" vertical="center"/>
      <protection locked="0"/>
    </xf>
    <xf numFmtId="0" fontId="15" fillId="7" borderId="0" xfId="10" applyFill="1" applyBorder="1"/>
    <xf numFmtId="0" fontId="4" fillId="8" borderId="13" xfId="10" applyFont="1" applyFill="1" applyBorder="1"/>
    <xf numFmtId="0" fontId="4" fillId="8" borderId="2" xfId="10" applyFont="1" applyFill="1" applyBorder="1"/>
    <xf numFmtId="0" fontId="18" fillId="0" borderId="15" xfId="13" applyBorder="1"/>
    <xf numFmtId="172" fontId="18" fillId="0" borderId="15" xfId="13" applyNumberFormat="1" applyBorder="1"/>
    <xf numFmtId="0" fontId="18" fillId="0" borderId="0" xfId="13"/>
    <xf numFmtId="0" fontId="18" fillId="0" borderId="17" xfId="13" applyBorder="1"/>
    <xf numFmtId="0" fontId="19" fillId="0" borderId="15" xfId="13" applyFont="1" applyFill="1" applyBorder="1" applyAlignment="1">
      <alignment vertical="center"/>
    </xf>
    <xf numFmtId="0" fontId="19" fillId="0" borderId="0" xfId="13" applyFont="1" applyFill="1" applyAlignment="1">
      <alignment vertical="center"/>
    </xf>
    <xf numFmtId="0" fontId="19" fillId="0" borderId="17" xfId="13" applyFont="1" applyFill="1" applyBorder="1" applyAlignment="1">
      <alignment vertical="center"/>
    </xf>
    <xf numFmtId="0" fontId="18" fillId="0" borderId="3" xfId="13" applyBorder="1"/>
    <xf numFmtId="172" fontId="18" fillId="0" borderId="3" xfId="13" applyNumberFormat="1" applyBorder="1"/>
    <xf numFmtId="0" fontId="19" fillId="11" borderId="19" xfId="13" applyFont="1" applyFill="1" applyBorder="1"/>
    <xf numFmtId="0" fontId="19" fillId="11" borderId="18" xfId="13" applyFont="1" applyFill="1" applyBorder="1"/>
    <xf numFmtId="172" fontId="19" fillId="11" borderId="18" xfId="13" applyNumberFormat="1" applyFont="1" applyFill="1" applyBorder="1"/>
    <xf numFmtId="0" fontId="19" fillId="11" borderId="6" xfId="13" applyFont="1" applyFill="1" applyBorder="1" applyAlignment="1">
      <alignment vertical="center"/>
    </xf>
    <xf numFmtId="172" fontId="19" fillId="11" borderId="6" xfId="13" applyNumberFormat="1" applyFont="1" applyFill="1" applyBorder="1" applyAlignment="1">
      <alignment vertical="center"/>
    </xf>
    <xf numFmtId="0" fontId="18" fillId="0" borderId="5" xfId="13" applyBorder="1"/>
    <xf numFmtId="172" fontId="18" fillId="0" borderId="5" xfId="13" applyNumberFormat="1" applyBorder="1"/>
    <xf numFmtId="0" fontId="19" fillId="11" borderId="5" xfId="13" applyFont="1" applyFill="1" applyBorder="1" applyAlignment="1">
      <alignment vertical="center"/>
    </xf>
    <xf numFmtId="172" fontId="19" fillId="11" borderId="5" xfId="13" applyNumberFormat="1" applyFont="1" applyFill="1" applyBorder="1" applyAlignment="1">
      <alignment vertical="center"/>
    </xf>
    <xf numFmtId="1" fontId="18" fillId="0" borderId="5" xfId="13" applyNumberFormat="1" applyBorder="1"/>
    <xf numFmtId="0" fontId="18" fillId="0" borderId="7" xfId="13" applyBorder="1"/>
    <xf numFmtId="0" fontId="19" fillId="2" borderId="6" xfId="15" applyFont="1" applyFill="1" applyBorder="1" applyAlignment="1">
      <alignment vertical="center"/>
    </xf>
    <xf numFmtId="0" fontId="18" fillId="0" borderId="0" xfId="15" applyFont="1"/>
    <xf numFmtId="0" fontId="18" fillId="12" borderId="5" xfId="15" applyFont="1" applyFill="1" applyBorder="1" applyAlignment="1">
      <alignment horizontal="left" vertical="center"/>
    </xf>
    <xf numFmtId="0" fontId="18" fillId="0" borderId="5" xfId="15" applyFont="1" applyBorder="1" applyAlignment="1">
      <alignment horizontal="left" vertical="center" wrapText="1"/>
    </xf>
    <xf numFmtId="0" fontId="18" fillId="13" borderId="7" xfId="15" applyFont="1" applyFill="1" applyBorder="1" applyAlignment="1">
      <alignment horizontal="left" vertical="center"/>
    </xf>
    <xf numFmtId="0" fontId="18" fillId="0" borderId="7" xfId="15" applyFont="1" applyBorder="1" applyAlignment="1">
      <alignment horizontal="left" vertical="center" wrapText="1"/>
    </xf>
    <xf numFmtId="0" fontId="18" fillId="7" borderId="0" xfId="15" applyFont="1" applyFill="1" applyAlignment="1">
      <alignment horizontal="left" vertical="center"/>
    </xf>
    <xf numFmtId="0" fontId="18" fillId="13" borderId="5" xfId="15" applyFont="1" applyFill="1" applyBorder="1" applyAlignment="1">
      <alignment horizontal="left" vertical="center"/>
    </xf>
    <xf numFmtId="0" fontId="18" fillId="0" borderId="0" xfId="16" applyFont="1"/>
    <xf numFmtId="0" fontId="19" fillId="2" borderId="1" xfId="15" applyFont="1" applyFill="1" applyBorder="1" applyAlignment="1">
      <alignment horizontal="left" vertical="center"/>
    </xf>
    <xf numFmtId="0" fontId="18" fillId="13" borderId="6" xfId="15" applyFont="1" applyFill="1" applyBorder="1" applyAlignment="1">
      <alignment horizontal="left" vertical="center"/>
    </xf>
    <xf numFmtId="0" fontId="18" fillId="0" borderId="6" xfId="15" applyFont="1" applyBorder="1" applyAlignment="1">
      <alignment horizontal="left" vertical="center" wrapText="1"/>
    </xf>
    <xf numFmtId="169" fontId="7" fillId="5" borderId="13" xfId="8" applyNumberFormat="1" applyFont="1" applyFill="1" applyBorder="1" applyAlignment="1" applyProtection="1">
      <alignment horizontal="center" vertical="center"/>
      <protection hidden="1"/>
    </xf>
    <xf numFmtId="169" fontId="7" fillId="5" borderId="14" xfId="8" applyNumberFormat="1" applyFont="1" applyFill="1" applyBorder="1" applyAlignment="1" applyProtection="1">
      <alignment horizontal="center" vertical="center"/>
      <protection hidden="1"/>
    </xf>
    <xf numFmtId="169" fontId="7" fillId="5" borderId="2" xfId="8" applyNumberFormat="1" applyFont="1" applyFill="1" applyBorder="1" applyAlignment="1" applyProtection="1">
      <alignment horizontal="center" vertical="center"/>
      <protection hidden="1"/>
    </xf>
    <xf numFmtId="169" fontId="7" fillId="5" borderId="12" xfId="8" applyNumberFormat="1" applyFont="1" applyFill="1" applyBorder="1" applyAlignment="1" applyProtection="1">
      <alignment horizontal="center"/>
      <protection hidden="1"/>
    </xf>
    <xf numFmtId="169" fontId="7" fillId="5" borderId="11" xfId="8" applyNumberFormat="1" applyFont="1" applyFill="1" applyBorder="1" applyAlignment="1" applyProtection="1">
      <alignment horizontal="center"/>
      <protection hidden="1"/>
    </xf>
    <xf numFmtId="0" fontId="20" fillId="0" borderId="15" xfId="0" applyFont="1" applyBorder="1" applyAlignment="1">
      <alignment wrapText="1"/>
    </xf>
    <xf numFmtId="0" fontId="20" fillId="0" borderId="0" xfId="0" applyFont="1"/>
  </cellXfs>
  <cellStyles count="17">
    <cellStyle name="Comma_Uurtarieven 2000 LEVERANCIER" xfId="8" xr:uid="{29C2778F-718D-D546-9C8F-EAA536D54334}"/>
    <cellStyle name="Komma 2" xfId="11" xr:uid="{B16CC3C6-D4FE-5B48-8924-8B1CA55B6795}"/>
    <cellStyle name="Normaal 2" xfId="9" xr:uid="{E8C6D870-EF17-8B4B-A0D9-6005D244948D}"/>
    <cellStyle name="Normaal 3" xfId="15" xr:uid="{FE6D18E9-6A0E-7D41-9023-C3D4E9C225B7}"/>
    <cellStyle name="Normal_Uurtarieven 2000 LEVERANCIER" xfId="7" xr:uid="{B88ED909-01B2-A94C-B56D-3B95F915A936}"/>
    <cellStyle name="Procent" xfId="2" builtinId="5"/>
    <cellStyle name="Procent 2" xfId="5" xr:uid="{F614D361-73F1-1849-BAF5-4484B35A511B}"/>
    <cellStyle name="Stand. 2" xfId="16" xr:uid="{2C98132E-A5ED-0747-B31B-99791C0FAFC1}"/>
    <cellStyle name="Standaard" xfId="0" builtinId="0"/>
    <cellStyle name="Standaard 2" xfId="12" xr:uid="{6ABD681A-8DA1-9943-B454-3995EBFCCE7A}"/>
    <cellStyle name="Standaard 2 2" xfId="13" xr:uid="{AD8CB0F4-2251-FB43-99CA-8A913B8EC711}"/>
    <cellStyle name="Standaard 3" xfId="14" xr:uid="{5688779A-833E-454C-AE56-96DE482A1A7F}"/>
    <cellStyle name="Standaard_Bijlage 1 + 3" xfId="10" xr:uid="{2802EA96-9354-9B48-A72F-98D6BFD83558}"/>
    <cellStyle name="Standaard_Calculatiebijlage" xfId="6" xr:uid="{6331F527-44AC-E641-8FD9-58E37A753004}"/>
    <cellStyle name="Standaard_Staffels" xfId="3" xr:uid="{34462735-BA2C-0243-AAD0-6EBEB53FA667}"/>
    <cellStyle name="Valuta" xfId="1" builtinId="4"/>
    <cellStyle name="Valuta 2" xfId="4" xr:uid="{E20FBCB4-C714-374E-8BD4-6E3DF94C2044}"/>
  </cellStyles>
  <dxfs count="17">
    <dxf>
      <fill>
        <patternFill>
          <bgColor indexed="43"/>
        </patternFill>
      </fill>
    </dxf>
    <dxf>
      <fill>
        <patternFill>
          <bgColor indexed="43"/>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42"/>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2"/>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4</xdr:col>
      <xdr:colOff>25400</xdr:colOff>
      <xdr:row>45</xdr:row>
      <xdr:rowOff>76200</xdr:rowOff>
    </xdr:from>
    <xdr:to>
      <xdr:col>5</xdr:col>
      <xdr:colOff>25400</xdr:colOff>
      <xdr:row>46</xdr:row>
      <xdr:rowOff>76200</xdr:rowOff>
    </xdr:to>
    <xdr:sp macro="" textlink="">
      <xdr:nvSpPr>
        <xdr:cNvPr id="2" name="Rectangle 141">
          <a:extLst>
            <a:ext uri="{FF2B5EF4-FFF2-40B4-BE49-F238E27FC236}">
              <a16:creationId xmlns:a16="http://schemas.microsoft.com/office/drawing/2014/main" id="{EAD711DB-36B6-4748-8CD3-846374AB890B}"/>
            </a:ext>
          </a:extLst>
        </xdr:cNvPr>
        <xdr:cNvSpPr>
          <a:spLocks noChangeArrowheads="1"/>
        </xdr:cNvSpPr>
      </xdr:nvSpPr>
      <xdr:spPr bwMode="auto">
        <a:xfrm>
          <a:off x="10083800" y="8648700"/>
          <a:ext cx="2514600" cy="190500"/>
        </a:xfrm>
        <a:prstGeom prst="rect">
          <a:avLst/>
        </a:prstGeom>
        <a:noFill/>
        <a:ln w="9525">
          <a:solidFill>
            <a:srgbClr val="000000"/>
          </a:solidFill>
          <a:miter lim="800000"/>
          <a:headEnd/>
          <a:tailEnd/>
        </a:ln>
        <a:effectLst>
          <a:outerShdw blurRad="63500" dist="38099" dir="2700000" algn="ctr" rotWithShape="0">
            <a:srgbClr val="000000">
              <a:alpha val="74998"/>
            </a:srgbClr>
          </a:outerShdw>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val="1"/>
          </a:ext>
        </a:extLst>
      </xdr:spPr>
      <xdr:txBody>
        <a:bodyPr rtlCol="0"/>
        <a:lstStyle/>
        <a:p>
          <a:endParaRPr lang="nl-NL"/>
        </a:p>
      </xdr:txBody>
    </xdr:sp>
    <xdr:clientData/>
  </xdr:twoCellAnchor>
  <xdr:twoCellAnchor>
    <xdr:from>
      <xdr:col>4</xdr:col>
      <xdr:colOff>0</xdr:colOff>
      <xdr:row>45</xdr:row>
      <xdr:rowOff>63500</xdr:rowOff>
    </xdr:from>
    <xdr:to>
      <xdr:col>4</xdr:col>
      <xdr:colOff>0</xdr:colOff>
      <xdr:row>46</xdr:row>
      <xdr:rowOff>63500</xdr:rowOff>
    </xdr:to>
    <xdr:sp macro="" textlink="">
      <xdr:nvSpPr>
        <xdr:cNvPr id="3" name="Rectangle 194">
          <a:extLst>
            <a:ext uri="{FF2B5EF4-FFF2-40B4-BE49-F238E27FC236}">
              <a16:creationId xmlns:a16="http://schemas.microsoft.com/office/drawing/2014/main" id="{C2617EC3-42D4-8744-B375-73912525F588}"/>
            </a:ext>
          </a:extLst>
        </xdr:cNvPr>
        <xdr:cNvSpPr>
          <a:spLocks noChangeArrowheads="1"/>
        </xdr:cNvSpPr>
      </xdr:nvSpPr>
      <xdr:spPr bwMode="auto">
        <a:xfrm>
          <a:off x="10058400" y="8636000"/>
          <a:ext cx="0" cy="190500"/>
        </a:xfrm>
        <a:prstGeom prst="rect">
          <a:avLst/>
        </a:prstGeom>
        <a:noFill/>
        <a:ln w="9525">
          <a:solidFill>
            <a:srgbClr val="000000"/>
          </a:solidFill>
          <a:miter lim="800000"/>
          <a:headEnd/>
          <a:tailEnd/>
        </a:ln>
        <a:effectLst>
          <a:outerShdw blurRad="63500" dist="38099" dir="2700000" algn="ctr" rotWithShape="0">
            <a:srgbClr val="000000">
              <a:alpha val="74998"/>
            </a:srgbClr>
          </a:outerShdw>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 xmlns:a14="http://schemas.microsoft.com/office/drawing/2010/main" val="1"/>
          </a:ext>
        </a:extLst>
      </xdr:spPr>
      <xdr:txBody>
        <a:bodyPr rtlCol="0"/>
        <a:lstStyle/>
        <a:p>
          <a:endParaRPr lang="nl-NL"/>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ogin.commerce-hub.com/Users/patrickwolfert/PGW%20Advies/Accounts/Politie/Aanbesteding%20schoonmaak/PVE/Calculatiebestanden/bijna%20goed%20leeg/atir"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uimtestaat06.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015-03-26%20calculatiemodel%20CS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Medewerkers/CBI-tekst/EXCEL/Jankees/1.%20In%20behandeling/Da%20Vinci%20College/Offerte/DVC%20P1%202%20bijlage%201-3herzien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Medewerkers/CBI-tekst/EXCEL/Jankees/1.%20In%20behandeling/Da%20Vinci%20College/Offerte/DVC%20P1%202%20bijlage%201-3herzien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V:/2005/Aanbestedingen/district%20NWN/Velsen%20Noord/Verpleeghuis%20Lauwershof/Calculatie%20(Zaand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Volumes/Zakelijk/PGW%20Advies/Accounts/ZZ%20oud/URU/Glasbewassing/PVE%20def/Kostenverdeelsta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imtestaat06"/>
      <sheetName val="Kengetal"/>
      <sheetName val="Blad1"/>
      <sheetName val="Blad2"/>
      <sheetName val="Blad3"/>
      <sheetName val="#VERW"/>
      <sheetName val="Basis ruimtestaat bijlage 1"/>
      <sheetName val="draaitabel vloersoorten"/>
      <sheetName val="draaitabel m2"/>
      <sheetName val="Bijlage 1"/>
      <sheetName val="Bijlage 3.0. Calculatie_totaal"/>
      <sheetName val="Bijlage 3.1 Calculatieblad"/>
      <sheetName val="Bijlage 3.2 Additioneel werk"/>
      <sheetName val="Bijlage 3.3 Staffels "/>
      <sheetName val="Bijlage 3.4.1 Opbouw uurtarief"/>
      <sheetName val="Bijlage 3.4.2 Toeslag tarief"/>
      <sheetName val="Bijlage 3.5 Glasbewassing "/>
      <sheetName val="Bijlage 3.6 Sanitair "/>
    </sheetNames>
    <sheetDataSet>
      <sheetData sheetId="0" refreshError="1"/>
      <sheetData sheetId="1" refreshError="1">
        <row r="4">
          <cell r="A4">
            <v>0</v>
          </cell>
          <cell r="B4">
            <v>0</v>
          </cell>
          <cell r="C4">
            <v>0</v>
          </cell>
          <cell r="D4">
            <v>0</v>
          </cell>
          <cell r="F4">
            <v>0</v>
          </cell>
        </row>
        <row r="5">
          <cell r="A5" t="str">
            <v>01.00</v>
          </cell>
          <cell r="B5">
            <v>255</v>
          </cell>
          <cell r="C5" t="str">
            <v>Kantoren</v>
          </cell>
          <cell r="D5" t="str">
            <v>dagelijks</v>
          </cell>
        </row>
        <row r="6">
          <cell r="A6" t="str">
            <v>01.20</v>
          </cell>
          <cell r="B6">
            <v>104</v>
          </cell>
          <cell r="C6" t="str">
            <v>Kantoren</v>
          </cell>
          <cell r="D6" t="str">
            <v>tweemaal per week met dagelijks afvalbak legen</v>
          </cell>
        </row>
        <row r="7">
          <cell r="A7" t="str">
            <v>02.00</v>
          </cell>
          <cell r="B7">
            <v>255</v>
          </cell>
          <cell r="C7" t="str">
            <v>Sanitair</v>
          </cell>
          <cell r="D7" t="str">
            <v>dagelijks</v>
          </cell>
        </row>
        <row r="8">
          <cell r="A8" t="str">
            <v>02.02</v>
          </cell>
          <cell r="B8">
            <v>510</v>
          </cell>
          <cell r="C8" t="str">
            <v>Sanitair</v>
          </cell>
          <cell r="D8" t="str">
            <v>tweemaal per dag</v>
          </cell>
        </row>
        <row r="9">
          <cell r="A9" t="str">
            <v>03.00</v>
          </cell>
          <cell r="B9">
            <v>255</v>
          </cell>
          <cell r="C9" t="str">
            <v>Gangen</v>
          </cell>
          <cell r="D9" t="str">
            <v>dagelijks</v>
          </cell>
        </row>
        <row r="10">
          <cell r="A10" t="str">
            <v>03.10</v>
          </cell>
          <cell r="B10">
            <v>52</v>
          </cell>
          <cell r="C10" t="str">
            <v>Gangen</v>
          </cell>
          <cell r="D10" t="str">
            <v>wekelijks</v>
          </cell>
        </row>
        <row r="11">
          <cell r="A11" t="str">
            <v>03.20</v>
          </cell>
          <cell r="B11">
            <v>128</v>
          </cell>
          <cell r="C11" t="str">
            <v>Gangen</v>
          </cell>
          <cell r="D11" t="str">
            <v>tweemaal per week</v>
          </cell>
        </row>
        <row r="12">
          <cell r="A12" t="str">
            <v>04.20</v>
          </cell>
          <cell r="B12">
            <v>255</v>
          </cell>
          <cell r="C12" t="str">
            <v>Lift</v>
          </cell>
          <cell r="D12" t="str">
            <v>tweemaal per week</v>
          </cell>
        </row>
        <row r="13">
          <cell r="A13" t="str">
            <v>05.20</v>
          </cell>
          <cell r="B13">
            <v>255</v>
          </cell>
          <cell r="C13" t="str">
            <v>Trappenhuis</v>
          </cell>
          <cell r="D13" t="str">
            <v>tweemaal per week</v>
          </cell>
        </row>
        <row r="14">
          <cell r="A14" t="str">
            <v>06.00</v>
          </cell>
          <cell r="B14">
            <v>255</v>
          </cell>
          <cell r="C14" t="str">
            <v>Restauratieve ruimte</v>
          </cell>
          <cell r="D14" t="str">
            <v>dagelijks</v>
          </cell>
        </row>
        <row r="15">
          <cell r="A15" t="str">
            <v>06.20</v>
          </cell>
          <cell r="B15">
            <v>128</v>
          </cell>
          <cell r="C15" t="str">
            <v>Restauratieve ruimte</v>
          </cell>
          <cell r="D15" t="str">
            <v>tweemaal per week</v>
          </cell>
        </row>
        <row r="16">
          <cell r="A16" t="str">
            <v>07.00</v>
          </cell>
          <cell r="B16">
            <v>255</v>
          </cell>
          <cell r="C16" t="str">
            <v>Entrée/hal</v>
          </cell>
          <cell r="D16" t="str">
            <v>dagelijks</v>
          </cell>
        </row>
        <row r="17">
          <cell r="A17" t="str">
            <v>08.00</v>
          </cell>
          <cell r="B17">
            <v>255</v>
          </cell>
          <cell r="C17" t="str">
            <v>Pantry</v>
          </cell>
          <cell r="D17" t="str">
            <v>dagelijks</v>
          </cell>
        </row>
        <row r="18">
          <cell r="A18" t="str">
            <v>09.00</v>
          </cell>
          <cell r="B18">
            <v>255</v>
          </cell>
          <cell r="C18" t="str">
            <v>Rookruimte</v>
          </cell>
          <cell r="D18" t="str">
            <v>dagelijks</v>
          </cell>
        </row>
        <row r="19">
          <cell r="A19" t="str">
            <v>10.10</v>
          </cell>
          <cell r="B19">
            <v>52</v>
          </cell>
          <cell r="C19" t="str">
            <v>Archief</v>
          </cell>
          <cell r="D19" t="str">
            <v>wekelijks</v>
          </cell>
        </row>
        <row r="20">
          <cell r="A20" t="str">
            <v>10.12</v>
          </cell>
          <cell r="B20">
            <v>12</v>
          </cell>
          <cell r="C20" t="str">
            <v>Archief</v>
          </cell>
          <cell r="D20" t="str">
            <v>maandelijks</v>
          </cell>
        </row>
        <row r="21">
          <cell r="A21" t="str">
            <v>11.00</v>
          </cell>
          <cell r="B21">
            <v>255</v>
          </cell>
          <cell r="C21" t="str">
            <v>Vergaderkamer</v>
          </cell>
          <cell r="D21" t="str">
            <v>dagelijks</v>
          </cell>
        </row>
        <row r="22">
          <cell r="A22" t="str">
            <v>12.00</v>
          </cell>
          <cell r="B22">
            <v>255</v>
          </cell>
          <cell r="C22" t="str">
            <v>Kleedlokaal</v>
          </cell>
          <cell r="D22" t="str">
            <v>dagelijks</v>
          </cell>
        </row>
        <row r="27">
          <cell r="A27" t="str">
            <v>nvt</v>
          </cell>
          <cell r="B27">
            <v>0</v>
          </cell>
          <cell r="C27" t="str">
            <v>Niet van toepassing</v>
          </cell>
        </row>
        <row r="28">
          <cell r="C2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Kengetal"/>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enblad"/>
      <sheetName val="Tabel"/>
      <sheetName val="Normen"/>
      <sheetName val="Add. 220 en 230"/>
      <sheetName val="Sanitairronde extra"/>
      <sheetName val="Bijlage 1"/>
      <sheetName val="Bijlage 3.0. Calculatie_totaal"/>
      <sheetName val="Bijlage 3.1 Calculatieblad"/>
      <sheetName val="Bijlage 3.2 Additioneel werk"/>
      <sheetName val="Bijlage 3.3.1 Staffel(vloer)"/>
      <sheetName val="Bijlage 3.3.2 Staffel (Wand)"/>
      <sheetName val="Bijlage 3.3.3 Staffel (divers)"/>
      <sheetName val="Bijlage 3.4.1 Opbouw uurtarief"/>
      <sheetName val="Bijlage 3.4.2 Toeslag tarief"/>
      <sheetName val="Bijlage 3.5 Glasbewassing "/>
    </sheetNames>
    <sheetDataSet>
      <sheetData sheetId="0" refreshError="1"/>
      <sheetData sheetId="1" refreshError="1"/>
      <sheetData sheetId="2" refreshError="1">
        <row r="1">
          <cell r="A1" t="str">
            <v>Code</v>
          </cell>
          <cell r="B1" t="str">
            <v>Norm</v>
          </cell>
        </row>
        <row r="2">
          <cell r="A2" t="str">
            <v>001.200.70;Kantoor;Beton geverfd/gelakt</v>
          </cell>
          <cell r="B2">
            <v>392.20000000000005</v>
          </cell>
        </row>
        <row r="3">
          <cell r="A3" t="str">
            <v>001.200.70;Kantoor;Linoleum</v>
          </cell>
          <cell r="B3">
            <v>365.70000000000005</v>
          </cell>
        </row>
        <row r="4">
          <cell r="A4" t="str">
            <v>001.200.70;Kantoor;Rubber</v>
          </cell>
          <cell r="B4">
            <v>392.20000000000005</v>
          </cell>
        </row>
        <row r="5">
          <cell r="A5" t="str">
            <v>001.200.70;Kantoor;Tapijt</v>
          </cell>
          <cell r="B5">
            <v>392.20000000000005</v>
          </cell>
        </row>
        <row r="6">
          <cell r="A6" t="str">
            <v>002.200.70;Repro/Postkamer;Rubber</v>
          </cell>
          <cell r="B6">
            <v>418.70000000000005</v>
          </cell>
        </row>
        <row r="7">
          <cell r="A7" t="str">
            <v>005.200.70;Vergaderruimte;Hout/parket</v>
          </cell>
          <cell r="B7">
            <v>434.6</v>
          </cell>
        </row>
        <row r="8">
          <cell r="A8" t="str">
            <v>005.200.70;Vergaderruimte;Linoleum</v>
          </cell>
          <cell r="B8">
            <v>402.8</v>
          </cell>
        </row>
        <row r="9">
          <cell r="A9" t="str">
            <v>005.200.70;Vergaderruimte;Rubber</v>
          </cell>
          <cell r="B9">
            <v>434.6</v>
          </cell>
        </row>
        <row r="10">
          <cell r="A10" t="str">
            <v>005.200.70;Vergaderruimte;Tapijt</v>
          </cell>
          <cell r="B10">
            <v>434.6</v>
          </cell>
        </row>
        <row r="11">
          <cell r="A11" t="str">
            <v>008.200.70;Toilet;Epoxy</v>
          </cell>
          <cell r="B11">
            <v>74.2</v>
          </cell>
        </row>
        <row r="12">
          <cell r="A12" t="str">
            <v>008.200.70;Toilet;Steen/DHGT</v>
          </cell>
          <cell r="B12">
            <v>74.2</v>
          </cell>
        </row>
        <row r="13">
          <cell r="A13" t="str">
            <v>009.200.70;Douche;Epoxy</v>
          </cell>
          <cell r="B13">
            <v>116.60000000000001</v>
          </cell>
        </row>
        <row r="14">
          <cell r="A14" t="str">
            <v>009.200.70;Douche;Steen/DHGT</v>
          </cell>
          <cell r="B14">
            <v>116.60000000000001</v>
          </cell>
        </row>
        <row r="15">
          <cell r="A15" t="str">
            <v>011.200.70;Gang;Beton geverfd/gelakt</v>
          </cell>
          <cell r="B15">
            <v>556.5</v>
          </cell>
        </row>
        <row r="16">
          <cell r="A16" t="str">
            <v>011.200.70;Gang;Linoleum</v>
          </cell>
          <cell r="B16">
            <v>524.70000000000005</v>
          </cell>
        </row>
        <row r="17">
          <cell r="A17" t="str">
            <v>011.200.70;Gang;Rubber</v>
          </cell>
          <cell r="B17">
            <v>556.5</v>
          </cell>
        </row>
        <row r="18">
          <cell r="A18" t="str">
            <v>011.200.70;Gang;Tapijt</v>
          </cell>
          <cell r="B18">
            <v>556.5</v>
          </cell>
        </row>
        <row r="19">
          <cell r="A19" t="str">
            <v>012.200.70;Entree;Tapijt</v>
          </cell>
          <cell r="B19">
            <v>424</v>
          </cell>
        </row>
        <row r="20">
          <cell r="A20" t="str">
            <v>013.200.70;Atrium;Beton geverfd/gelakt</v>
          </cell>
          <cell r="B20">
            <v>296.8</v>
          </cell>
        </row>
        <row r="21">
          <cell r="A21" t="str">
            <v>013.200.70;Atrium;Linoleum</v>
          </cell>
          <cell r="B21">
            <v>280.90000000000003</v>
          </cell>
        </row>
        <row r="22">
          <cell r="A22" t="str">
            <v>015.200.70;Trap;Beton geverfd/gelakt</v>
          </cell>
          <cell r="B22">
            <v>286.2</v>
          </cell>
        </row>
        <row r="23">
          <cell r="A23" t="str">
            <v>015.200.70;Trap;Hout/parket</v>
          </cell>
          <cell r="B23">
            <v>259.7</v>
          </cell>
        </row>
        <row r="24">
          <cell r="A24" t="str">
            <v>015.200.70;Trap;Linoleum</v>
          </cell>
          <cell r="B24">
            <v>243.8</v>
          </cell>
        </row>
        <row r="25">
          <cell r="A25" t="str">
            <v>015.200.70;Trap;Metaal</v>
          </cell>
          <cell r="B25">
            <v>286.2</v>
          </cell>
        </row>
        <row r="26">
          <cell r="A26" t="str">
            <v>015.200.70;Trap;Rubber</v>
          </cell>
          <cell r="B26">
            <v>286.2</v>
          </cell>
        </row>
        <row r="27">
          <cell r="A27" t="str">
            <v>017.200.70;Lift;Linoleum</v>
          </cell>
          <cell r="B27">
            <v>106</v>
          </cell>
        </row>
        <row r="28">
          <cell r="A28" t="str">
            <v>017.200.70;Lift;Rubber</v>
          </cell>
          <cell r="B28">
            <v>106</v>
          </cell>
        </row>
        <row r="29">
          <cell r="A29" t="str">
            <v>021.200.70;Garderobe;Linoleum</v>
          </cell>
          <cell r="B29">
            <v>360.40000000000003</v>
          </cell>
        </row>
        <row r="30">
          <cell r="A30" t="str">
            <v>021.200.70;Garderobe;Rubber</v>
          </cell>
          <cell r="B30">
            <v>386.90000000000003</v>
          </cell>
        </row>
        <row r="31">
          <cell r="A31" t="str">
            <v>021.200.70;Garderobe;Tapijt</v>
          </cell>
          <cell r="B31">
            <v>386.90000000000003</v>
          </cell>
        </row>
        <row r="32">
          <cell r="A32" t="str">
            <v>022.200.70;Kleedruimte;Steen/DHGT</v>
          </cell>
          <cell r="B32">
            <v>137.80000000000001</v>
          </cell>
        </row>
        <row r="33">
          <cell r="A33" t="str">
            <v>024.200.70;Koffiecorner;Linoleum</v>
          </cell>
          <cell r="B33">
            <v>291.5</v>
          </cell>
        </row>
        <row r="34">
          <cell r="A34" t="str">
            <v>024.200.70;Koffiecorner;Tapijt</v>
          </cell>
          <cell r="B34">
            <v>312.7</v>
          </cell>
        </row>
        <row r="35">
          <cell r="A35" t="str">
            <v>026.200.70;Leslokaal theorie;Beton geverfd/gelakt</v>
          </cell>
          <cell r="B35">
            <v>371</v>
          </cell>
        </row>
        <row r="36">
          <cell r="A36" t="str">
            <v>026.200.70;Leslokaal theorie;Beton/Stoeptegel</v>
          </cell>
          <cell r="B36">
            <v>371</v>
          </cell>
        </row>
        <row r="37">
          <cell r="A37" t="str">
            <v>026.200.70;Leslokaal theorie;Linoleum</v>
          </cell>
          <cell r="B37">
            <v>349.8</v>
          </cell>
        </row>
        <row r="38">
          <cell r="A38" t="str">
            <v>026.200.70;Leslokaal theorie;Rubber</v>
          </cell>
          <cell r="B38">
            <v>371</v>
          </cell>
        </row>
        <row r="39">
          <cell r="A39" t="str">
            <v>026.200.70;Leslokaal theorie;Steen/DHGT</v>
          </cell>
          <cell r="B39">
            <v>360.40000000000003</v>
          </cell>
        </row>
        <row r="40">
          <cell r="A40" t="str">
            <v>026.200.70;Leslokaal theorie;Tapijt</v>
          </cell>
          <cell r="B40">
            <v>371</v>
          </cell>
        </row>
        <row r="41">
          <cell r="A41" t="str">
            <v>027.200.70;Leslokaal praktijk;Beton geverfd/gelakt</v>
          </cell>
          <cell r="B41">
            <v>371</v>
          </cell>
        </row>
        <row r="42">
          <cell r="A42" t="str">
            <v>027.200.70;Leslokaal praktijk;Linoleum</v>
          </cell>
          <cell r="B42">
            <v>349.8</v>
          </cell>
        </row>
        <row r="43">
          <cell r="A43" t="str">
            <v>027.200.70;Leslokaal praktijk;Rubber</v>
          </cell>
          <cell r="B43">
            <v>371</v>
          </cell>
        </row>
        <row r="44">
          <cell r="A44" t="str">
            <v>027.200.70;Leslokaal praktijk;Steen/DHGT</v>
          </cell>
          <cell r="B44">
            <v>371</v>
          </cell>
        </row>
        <row r="45">
          <cell r="A45" t="str">
            <v>028.200.70;Sportzaal;Sportvloer</v>
          </cell>
          <cell r="B45">
            <v>678.40000000000009</v>
          </cell>
        </row>
        <row r="46">
          <cell r="A46" t="str">
            <v>031.200.70;Restaurant;Linoleum</v>
          </cell>
          <cell r="B46">
            <v>302.10000000000002</v>
          </cell>
        </row>
        <row r="47">
          <cell r="A47" t="str">
            <v>031.200.70;Restaurant;Rubber</v>
          </cell>
          <cell r="B47">
            <v>312.7</v>
          </cell>
        </row>
        <row r="48">
          <cell r="A48" t="str">
            <v>033.200.70;Keuken;Epoxy</v>
          </cell>
          <cell r="B48">
            <v>328.6</v>
          </cell>
        </row>
        <row r="49">
          <cell r="A49" t="str">
            <v>053.200.70;Douche/Toilet;Steen/DHGT</v>
          </cell>
          <cell r="B49">
            <v>116.60000000000001</v>
          </cell>
        </row>
        <row r="50">
          <cell r="A50" t="str">
            <v>110.200.70;Was-/kleedruimte;Epoxy</v>
          </cell>
          <cell r="B50">
            <v>185.5</v>
          </cell>
        </row>
        <row r="51">
          <cell r="A51" t="str">
            <v>110.200.70;Was-/kleedruimte;Linoleum</v>
          </cell>
          <cell r="B51">
            <v>185.5</v>
          </cell>
        </row>
        <row r="52">
          <cell r="A52" t="str">
            <v>140.200.70;Personeelsruimte;Tapijt</v>
          </cell>
          <cell r="B52">
            <v>397.5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men"/>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Bestek"/>
      <sheetName val="Bestek Weekend"/>
      <sheetName val="NRMBLD"/>
      <sheetName val="CALC Intern"/>
    </sheetNames>
    <sheetDataSet>
      <sheetData sheetId="0"/>
      <sheetData sheetId="1"/>
      <sheetData sheetId="2"/>
      <sheetData sheetId="3" refreshError="1">
        <row r="2">
          <cell r="A2" t="str">
            <v>Behandelgebouw</v>
          </cell>
          <cell r="E2" t="str">
            <v>Verkeersruimten</v>
          </cell>
          <cell r="G2">
            <v>32</v>
          </cell>
          <cell r="Y2">
            <v>15.844660194174757</v>
          </cell>
          <cell r="Z2">
            <v>6.2135922330097085E-2</v>
          </cell>
        </row>
        <row r="3">
          <cell r="A3" t="str">
            <v>Behandelgebouw</v>
          </cell>
          <cell r="E3" t="str">
            <v>Verkeersruimten</v>
          </cell>
          <cell r="G3">
            <v>70</v>
          </cell>
          <cell r="Y3">
            <v>34.660194174757279</v>
          </cell>
          <cell r="Z3">
            <v>0.13592233009708737</v>
          </cell>
        </row>
        <row r="4">
          <cell r="A4" t="str">
            <v>Behandelgebouw</v>
          </cell>
          <cell r="E4" t="str">
            <v>Kantoren</v>
          </cell>
          <cell r="G4">
            <v>12</v>
          </cell>
          <cell r="Y4">
            <v>7.2857142857142847</v>
          </cell>
          <cell r="Z4">
            <v>2.8571428571428567E-2</v>
          </cell>
        </row>
        <row r="5">
          <cell r="A5" t="str">
            <v>Behandelgebouw</v>
          </cell>
          <cell r="E5" t="str">
            <v>Hallen</v>
          </cell>
          <cell r="G5">
            <v>27</v>
          </cell>
          <cell r="Y5">
            <v>14.195876288659795</v>
          </cell>
          <cell r="Z5">
            <v>5.5670103092783509E-2</v>
          </cell>
        </row>
        <row r="6">
          <cell r="A6" t="str">
            <v>Behandelgebouw</v>
          </cell>
          <cell r="E6" t="str">
            <v>Entrees</v>
          </cell>
          <cell r="G6">
            <v>9</v>
          </cell>
          <cell r="Y6">
            <v>5.0999999999999996</v>
          </cell>
          <cell r="Z6">
            <v>1.9999999999999997E-2</v>
          </cell>
        </row>
        <row r="7">
          <cell r="A7" t="str">
            <v>Behandelgebouw</v>
          </cell>
          <cell r="E7" t="str">
            <v>Trappen(huizen)</v>
          </cell>
          <cell r="G7">
            <v>15</v>
          </cell>
          <cell r="Y7">
            <v>7.7272727272727266</v>
          </cell>
          <cell r="Z7">
            <v>3.03030303030303E-2</v>
          </cell>
        </row>
        <row r="8">
          <cell r="A8" t="str">
            <v>Behandelgebouw</v>
          </cell>
          <cell r="E8" t="str">
            <v>Verkeersruimten</v>
          </cell>
          <cell r="G8">
            <v>54</v>
          </cell>
          <cell r="Y8">
            <v>26.737864077669904</v>
          </cell>
          <cell r="Z8">
            <v>0.10485436893203884</v>
          </cell>
        </row>
        <row r="9">
          <cell r="A9" t="str">
            <v>Behandelgebouw</v>
          </cell>
          <cell r="E9" t="str">
            <v>Lifthallen</v>
          </cell>
          <cell r="G9">
            <v>45</v>
          </cell>
          <cell r="Y9">
            <v>23.659793814432991</v>
          </cell>
          <cell r="Z9">
            <v>9.2783505154639179E-2</v>
          </cell>
        </row>
        <row r="10">
          <cell r="A10" t="str">
            <v>Behandelgebouw</v>
          </cell>
          <cell r="E10" t="str">
            <v>Liften</v>
          </cell>
          <cell r="G10">
            <v>6</v>
          </cell>
          <cell r="Y10">
            <v>5.5636363636363635</v>
          </cell>
          <cell r="Z10">
            <v>2.1818181818181816E-2</v>
          </cell>
        </row>
        <row r="11">
          <cell r="A11" t="str">
            <v>Behandelgebouw</v>
          </cell>
          <cell r="E11" t="str">
            <v>Liften</v>
          </cell>
          <cell r="G11">
            <v>6</v>
          </cell>
          <cell r="Y11">
            <v>5.5636363636363635</v>
          </cell>
          <cell r="Z11">
            <v>2.1818181818181816E-2</v>
          </cell>
        </row>
        <row r="12">
          <cell r="A12" t="str">
            <v>Behandelgebouw</v>
          </cell>
          <cell r="E12" t="str">
            <v>Liften</v>
          </cell>
          <cell r="G12">
            <v>1</v>
          </cell>
          <cell r="Y12">
            <v>0.92727272727272725</v>
          </cell>
          <cell r="Z12">
            <v>3.6363636363636364E-3</v>
          </cell>
        </row>
        <row r="13">
          <cell r="A13" t="str">
            <v>Behandelgebouw</v>
          </cell>
          <cell r="E13" t="str">
            <v>Kleed-/Doucheruimten</v>
          </cell>
          <cell r="G13">
            <v>15</v>
          </cell>
          <cell r="Y13">
            <v>19.125</v>
          </cell>
          <cell r="Z13">
            <v>7.4999999999999997E-2</v>
          </cell>
        </row>
        <row r="14">
          <cell r="A14" t="str">
            <v>Behandelgebouw</v>
          </cell>
          <cell r="E14" t="str">
            <v>Werkkasten</v>
          </cell>
          <cell r="G14">
            <v>2</v>
          </cell>
          <cell r="Y14">
            <v>0</v>
          </cell>
          <cell r="Z14">
            <v>0</v>
          </cell>
        </row>
        <row r="15">
          <cell r="A15" t="str">
            <v>Behandelgebouw</v>
          </cell>
          <cell r="E15" t="str">
            <v>Kleed-/Doucheruimten</v>
          </cell>
          <cell r="G15">
            <v>27</v>
          </cell>
          <cell r="Y15">
            <v>34.424999999999997</v>
          </cell>
          <cell r="Z15">
            <v>0.13499999999999998</v>
          </cell>
        </row>
        <row r="16">
          <cell r="A16" t="str">
            <v>Behandelgebouw</v>
          </cell>
          <cell r="E16" t="str">
            <v>Kantoren</v>
          </cell>
          <cell r="G16">
            <v>12</v>
          </cell>
          <cell r="Y16">
            <v>7.2857142857142847</v>
          </cell>
          <cell r="Z16">
            <v>2.8571428571428567E-2</v>
          </cell>
        </row>
        <row r="17">
          <cell r="A17" t="str">
            <v>Behandelgebouw</v>
          </cell>
          <cell r="E17" t="str">
            <v>Kantoren</v>
          </cell>
          <cell r="G17">
            <v>12</v>
          </cell>
          <cell r="Y17">
            <v>7.2857142857142847</v>
          </cell>
          <cell r="Z17">
            <v>2.8571428571428567E-2</v>
          </cell>
        </row>
        <row r="18">
          <cell r="A18" t="str">
            <v>Behandelgebouw</v>
          </cell>
          <cell r="E18" t="str">
            <v>Entrees</v>
          </cell>
          <cell r="G18">
            <v>99</v>
          </cell>
          <cell r="Y18">
            <v>56.1</v>
          </cell>
          <cell r="Z18">
            <v>0.22</v>
          </cell>
        </row>
        <row r="19">
          <cell r="A19" t="str">
            <v>Behandelgebouw</v>
          </cell>
          <cell r="E19" t="str">
            <v>Entrees</v>
          </cell>
          <cell r="G19">
            <v>10</v>
          </cell>
          <cell r="Y19">
            <v>5.6666666666666661</v>
          </cell>
          <cell r="Z19">
            <v>2.222222222222222E-2</v>
          </cell>
        </row>
        <row r="20">
          <cell r="A20" t="str">
            <v>Behandelgebouw</v>
          </cell>
          <cell r="E20" t="str">
            <v>Entrees</v>
          </cell>
          <cell r="G20">
            <v>8</v>
          </cell>
          <cell r="Y20">
            <v>4.5333333333333332</v>
          </cell>
          <cell r="Z20">
            <v>1.7777777777777778E-2</v>
          </cell>
        </row>
        <row r="21">
          <cell r="A21" t="str">
            <v>Behandelgebouw</v>
          </cell>
          <cell r="E21" t="str">
            <v>Centrale Hallen</v>
          </cell>
          <cell r="G21">
            <v>187</v>
          </cell>
          <cell r="Y21">
            <v>104.80219780219781</v>
          </cell>
          <cell r="Z21">
            <v>0.41098901098901103</v>
          </cell>
        </row>
        <row r="22">
          <cell r="A22" t="str">
            <v>Behandelgebouw</v>
          </cell>
          <cell r="E22" t="str">
            <v>Recepties</v>
          </cell>
          <cell r="G22">
            <v>8</v>
          </cell>
          <cell r="Y22">
            <v>4.975609756097561</v>
          </cell>
          <cell r="Z22">
            <v>1.9512195121951219E-2</v>
          </cell>
        </row>
        <row r="23">
          <cell r="A23" t="str">
            <v>Behandelgebouw</v>
          </cell>
          <cell r="E23" t="str">
            <v>Winkels</v>
          </cell>
          <cell r="G23">
            <v>22</v>
          </cell>
          <cell r="Y23">
            <v>12.606741573033707</v>
          </cell>
          <cell r="Z23">
            <v>4.9438202247191011E-2</v>
          </cell>
        </row>
        <row r="24">
          <cell r="A24" t="str">
            <v>Behandelgebouw</v>
          </cell>
          <cell r="E24" t="str">
            <v>Activiteitenruimten</v>
          </cell>
          <cell r="G24">
            <v>46</v>
          </cell>
          <cell r="Y24">
            <v>23.46</v>
          </cell>
          <cell r="Z24">
            <v>9.1999999999999998E-2</v>
          </cell>
        </row>
        <row r="25">
          <cell r="A25" t="str">
            <v>Behandelgebouw</v>
          </cell>
          <cell r="E25" t="str">
            <v>Winkels</v>
          </cell>
          <cell r="G25">
            <v>20</v>
          </cell>
          <cell r="Y25">
            <v>11.460674157303369</v>
          </cell>
          <cell r="Z25">
            <v>4.4943820224719093E-2</v>
          </cell>
        </row>
        <row r="26">
          <cell r="A26" t="str">
            <v>Behandelgebouw</v>
          </cell>
          <cell r="E26" t="str">
            <v>Kantoren</v>
          </cell>
          <cell r="G26">
            <v>5</v>
          </cell>
          <cell r="Y26">
            <v>3.0357142857142856</v>
          </cell>
          <cell r="Z26">
            <v>1.1904761904761904E-2</v>
          </cell>
        </row>
        <row r="27">
          <cell r="A27" t="str">
            <v>Behandelgebouw</v>
          </cell>
          <cell r="E27" t="str">
            <v>Kantoren</v>
          </cell>
          <cell r="G27">
            <v>5</v>
          </cell>
          <cell r="Y27">
            <v>3.0357142857142856</v>
          </cell>
          <cell r="Z27">
            <v>1.1904761904761904E-2</v>
          </cell>
        </row>
        <row r="28">
          <cell r="A28" t="str">
            <v>Behandelgebouw</v>
          </cell>
          <cell r="E28" t="str">
            <v>Kantoren</v>
          </cell>
          <cell r="G28">
            <v>13</v>
          </cell>
          <cell r="Y28">
            <v>7.8928571428571423</v>
          </cell>
          <cell r="Z28">
            <v>3.095238095238095E-2</v>
          </cell>
        </row>
        <row r="29">
          <cell r="A29" t="str">
            <v>Behandelgebouw</v>
          </cell>
          <cell r="E29" t="str">
            <v>Kantoren</v>
          </cell>
          <cell r="G29">
            <v>5</v>
          </cell>
          <cell r="Y29">
            <v>3.0357142857142856</v>
          </cell>
          <cell r="Z29">
            <v>1.1904761904761904E-2</v>
          </cell>
        </row>
        <row r="30">
          <cell r="A30" t="str">
            <v>Behandelgebouw</v>
          </cell>
          <cell r="E30" t="str">
            <v>Verkeersruimten</v>
          </cell>
          <cell r="G30">
            <v>50</v>
          </cell>
          <cell r="Y30">
            <v>24.757281553398059</v>
          </cell>
          <cell r="Z30">
            <v>9.7087378640776698E-2</v>
          </cell>
        </row>
        <row r="31">
          <cell r="A31" t="str">
            <v>Behandelgebouw</v>
          </cell>
          <cell r="E31" t="str">
            <v>Recreatieruimten</v>
          </cell>
          <cell r="G31">
            <v>190</v>
          </cell>
          <cell r="Y31">
            <v>96.9</v>
          </cell>
          <cell r="Z31">
            <v>0.38</v>
          </cell>
        </row>
        <row r="32">
          <cell r="A32" t="str">
            <v>Behandelgebouw</v>
          </cell>
          <cell r="E32" t="str">
            <v>Keukens</v>
          </cell>
          <cell r="G32">
            <v>3</v>
          </cell>
          <cell r="Y32">
            <v>4.371428571428571</v>
          </cell>
          <cell r="Z32">
            <v>1.714285714285714E-2</v>
          </cell>
        </row>
        <row r="33">
          <cell r="A33" t="str">
            <v>Behandelgebouw</v>
          </cell>
          <cell r="E33" t="str">
            <v>Sanitair Invaliden</v>
          </cell>
          <cell r="G33">
            <v>4</v>
          </cell>
          <cell r="Y33">
            <v>13.6</v>
          </cell>
          <cell r="Z33">
            <v>5.333333333333333E-2</v>
          </cell>
        </row>
        <row r="34">
          <cell r="A34" t="str">
            <v>Behandelgebouw</v>
          </cell>
          <cell r="E34" t="str">
            <v>Sanitair</v>
          </cell>
          <cell r="G34">
            <v>6</v>
          </cell>
          <cell r="Y34">
            <v>22.5</v>
          </cell>
          <cell r="Z34">
            <v>8.8235294117647065E-2</v>
          </cell>
        </row>
        <row r="35">
          <cell r="A35" t="str">
            <v>Behandelgebouw</v>
          </cell>
          <cell r="E35" t="str">
            <v>Sanitair</v>
          </cell>
          <cell r="G35">
            <v>6</v>
          </cell>
          <cell r="Y35">
            <v>22.5</v>
          </cell>
          <cell r="Z35">
            <v>8.8235294117647065E-2</v>
          </cell>
        </row>
        <row r="36">
          <cell r="A36" t="str">
            <v>Behandelgebouw</v>
          </cell>
          <cell r="E36" t="str">
            <v>Verkeersruimten</v>
          </cell>
          <cell r="G36">
            <v>27</v>
          </cell>
          <cell r="Y36">
            <v>13.368932038834952</v>
          </cell>
          <cell r="Z36">
            <v>5.2427184466019419E-2</v>
          </cell>
        </row>
        <row r="37">
          <cell r="A37" t="str">
            <v>Behandelgebouw</v>
          </cell>
          <cell r="E37" t="str">
            <v>Verkeersruimten</v>
          </cell>
          <cell r="G37">
            <v>8</v>
          </cell>
          <cell r="Y37">
            <v>3.9611650485436893</v>
          </cell>
          <cell r="Z37">
            <v>1.5533980582524271E-2</v>
          </cell>
        </row>
        <row r="38">
          <cell r="A38" t="str">
            <v>Behandelgebouw</v>
          </cell>
          <cell r="E38" t="str">
            <v>Bibliotheken</v>
          </cell>
          <cell r="G38">
            <v>25</v>
          </cell>
          <cell r="Y38">
            <v>14.325842696629213</v>
          </cell>
          <cell r="Z38">
            <v>5.6179775280898875E-2</v>
          </cell>
        </row>
        <row r="39">
          <cell r="A39" t="str">
            <v>Behandelgebouw</v>
          </cell>
          <cell r="E39" t="str">
            <v>Sanitair</v>
          </cell>
          <cell r="G39">
            <v>6</v>
          </cell>
          <cell r="Y39">
            <v>22.5</v>
          </cell>
          <cell r="Z39">
            <v>8.8235294117647065E-2</v>
          </cell>
        </row>
        <row r="40">
          <cell r="A40" t="str">
            <v>Behandelgebouw</v>
          </cell>
          <cell r="E40" t="str">
            <v>Opslag</v>
          </cell>
          <cell r="G40">
            <v>19</v>
          </cell>
          <cell r="Y40">
            <v>0</v>
          </cell>
          <cell r="Z40">
            <v>0</v>
          </cell>
        </row>
        <row r="41">
          <cell r="A41" t="str">
            <v>Behandelgebouw</v>
          </cell>
          <cell r="E41" t="str">
            <v>Behandelruimten</v>
          </cell>
          <cell r="G41">
            <v>179</v>
          </cell>
          <cell r="Y41">
            <v>120.11842105263158</v>
          </cell>
          <cell r="Z41">
            <v>0.47105263157894733</v>
          </cell>
        </row>
        <row r="42">
          <cell r="A42" t="str">
            <v>Behandelgebouw</v>
          </cell>
          <cell r="E42" t="str">
            <v>Verkeersruimten</v>
          </cell>
          <cell r="G42">
            <v>53</v>
          </cell>
          <cell r="Y42">
            <v>26.242718446601941</v>
          </cell>
          <cell r="Z42">
            <v>0.1029126213592233</v>
          </cell>
        </row>
        <row r="43">
          <cell r="A43" t="str">
            <v>Behandelgebouw</v>
          </cell>
          <cell r="E43" t="str">
            <v>Behandelruimten</v>
          </cell>
          <cell r="G43">
            <v>10</v>
          </cell>
          <cell r="Y43">
            <v>6.7105263157894735</v>
          </cell>
          <cell r="Z43">
            <v>2.6315789473684209E-2</v>
          </cell>
        </row>
        <row r="44">
          <cell r="A44" t="str">
            <v>Behandelgebouw</v>
          </cell>
          <cell r="E44" t="str">
            <v>Kantoren</v>
          </cell>
          <cell r="G44">
            <v>12</v>
          </cell>
          <cell r="Y44">
            <v>7.2857142857142847</v>
          </cell>
          <cell r="Z44">
            <v>2.8571428571428567E-2</v>
          </cell>
        </row>
        <row r="45">
          <cell r="A45" t="str">
            <v>Behandelgebouw</v>
          </cell>
          <cell r="E45" t="str">
            <v>Kantoren</v>
          </cell>
          <cell r="G45">
            <v>12</v>
          </cell>
          <cell r="Y45">
            <v>7.2857142857142847</v>
          </cell>
          <cell r="Z45">
            <v>2.8571428571428567E-2</v>
          </cell>
        </row>
        <row r="46">
          <cell r="A46" t="str">
            <v>Behandelgebouw</v>
          </cell>
          <cell r="E46" t="str">
            <v>Kantoren</v>
          </cell>
          <cell r="G46">
            <v>12</v>
          </cell>
          <cell r="Y46">
            <v>7.2857142857142847</v>
          </cell>
          <cell r="Z46">
            <v>2.8571428571428567E-2</v>
          </cell>
        </row>
        <row r="47">
          <cell r="A47" t="str">
            <v>Behandelgebouw</v>
          </cell>
          <cell r="E47" t="str">
            <v>Keukens</v>
          </cell>
          <cell r="G47">
            <v>20</v>
          </cell>
          <cell r="Y47">
            <v>29.142857142857142</v>
          </cell>
          <cell r="Z47">
            <v>0.11428571428571428</v>
          </cell>
        </row>
        <row r="48">
          <cell r="A48" t="str">
            <v>Behandelgebouw</v>
          </cell>
          <cell r="E48" t="str">
            <v>Behandelruimten</v>
          </cell>
          <cell r="G48">
            <v>20</v>
          </cell>
          <cell r="Y48">
            <v>13.421052631578947</v>
          </cell>
          <cell r="Z48">
            <v>5.2631578947368418E-2</v>
          </cell>
        </row>
        <row r="49">
          <cell r="A49" t="str">
            <v>Behandelgebouw</v>
          </cell>
          <cell r="E49" t="str">
            <v>Behandelruimten</v>
          </cell>
          <cell r="G49">
            <v>12</v>
          </cell>
          <cell r="Y49">
            <v>8.0526315789473681</v>
          </cell>
          <cell r="Z49">
            <v>3.1578947368421054E-2</v>
          </cell>
        </row>
        <row r="50">
          <cell r="A50" t="str">
            <v>Behandelgebouw</v>
          </cell>
          <cell r="E50" t="str">
            <v>Behandelruimten</v>
          </cell>
          <cell r="G50">
            <v>12</v>
          </cell>
          <cell r="Y50">
            <v>8.0526315789473681</v>
          </cell>
          <cell r="Z50">
            <v>3.1578947368421054E-2</v>
          </cell>
        </row>
        <row r="51">
          <cell r="A51" t="str">
            <v>Behandelgebouw</v>
          </cell>
          <cell r="E51" t="str">
            <v>Behandelruimten</v>
          </cell>
          <cell r="G51">
            <v>26</v>
          </cell>
          <cell r="Y51">
            <v>17.44736842105263</v>
          </cell>
          <cell r="Z51">
            <v>6.8421052631578938E-2</v>
          </cell>
        </row>
        <row r="52">
          <cell r="A52" t="str">
            <v>Behandelgebouw</v>
          </cell>
          <cell r="E52" t="str">
            <v>Sanitair</v>
          </cell>
          <cell r="G52">
            <v>6</v>
          </cell>
          <cell r="Y52">
            <v>22.5</v>
          </cell>
          <cell r="Z52">
            <v>8.8235294117647065E-2</v>
          </cell>
        </row>
        <row r="53">
          <cell r="A53" t="str">
            <v>Behandelgebouw</v>
          </cell>
          <cell r="E53" t="str">
            <v>Werkkasten</v>
          </cell>
          <cell r="G53">
            <v>2</v>
          </cell>
          <cell r="Y53">
            <v>0</v>
          </cell>
          <cell r="Z53">
            <v>0</v>
          </cell>
        </row>
        <row r="54">
          <cell r="A54" t="str">
            <v>Behandelgebouw</v>
          </cell>
          <cell r="E54" t="str">
            <v>Sanitair Bezoek</v>
          </cell>
          <cell r="G54">
            <v>4</v>
          </cell>
          <cell r="Y54">
            <v>16.451612903225808</v>
          </cell>
          <cell r="Z54">
            <v>6.4516129032258077E-2</v>
          </cell>
        </row>
        <row r="55">
          <cell r="A55" t="str">
            <v>Behandelgebouw</v>
          </cell>
          <cell r="E55" t="str">
            <v>Verkeersruimten</v>
          </cell>
          <cell r="G55">
            <v>38</v>
          </cell>
          <cell r="Y55">
            <v>18.815533980582526</v>
          </cell>
          <cell r="Z55">
            <v>7.3786407766990303E-2</v>
          </cell>
        </row>
        <row r="56">
          <cell r="A56" t="str">
            <v>Behandelgebouw</v>
          </cell>
          <cell r="E56" t="str">
            <v>Sanitair Bezoek</v>
          </cell>
          <cell r="G56">
            <v>4</v>
          </cell>
          <cell r="Y56">
            <v>16.451612903225808</v>
          </cell>
          <cell r="Z56">
            <v>6.4516129032258077E-2</v>
          </cell>
        </row>
        <row r="57">
          <cell r="A57" t="str">
            <v>Behandelgebouw</v>
          </cell>
          <cell r="E57" t="str">
            <v>Verkeersruimten</v>
          </cell>
          <cell r="G57">
            <v>3</v>
          </cell>
          <cell r="Y57">
            <v>1.4854368932038835</v>
          </cell>
          <cell r="Z57">
            <v>5.8252427184466021E-3</v>
          </cell>
        </row>
        <row r="58">
          <cell r="A58" t="str">
            <v>Behandelgebouw</v>
          </cell>
          <cell r="E58" t="str">
            <v>Sanitair</v>
          </cell>
          <cell r="G58">
            <v>6</v>
          </cell>
          <cell r="Y58">
            <v>22.5</v>
          </cell>
          <cell r="Z58">
            <v>8.8235294117647065E-2</v>
          </cell>
        </row>
        <row r="59">
          <cell r="A59" t="str">
            <v>Behandelgebouw</v>
          </cell>
          <cell r="E59" t="str">
            <v>Behandelruimten</v>
          </cell>
          <cell r="G59">
            <v>12</v>
          </cell>
          <cell r="Y59">
            <v>8.0526315789473681</v>
          </cell>
          <cell r="Z59">
            <v>3.1578947368421054E-2</v>
          </cell>
        </row>
        <row r="60">
          <cell r="A60" t="str">
            <v>Behandelgebouw</v>
          </cell>
          <cell r="E60" t="str">
            <v>Spreek-/Wachtruimten</v>
          </cell>
          <cell r="G60">
            <v>9</v>
          </cell>
          <cell r="Y60">
            <v>5.337209302325582</v>
          </cell>
          <cell r="Z60">
            <v>2.0930232558139538E-2</v>
          </cell>
        </row>
        <row r="61">
          <cell r="A61" t="str">
            <v>Behandelgebouw</v>
          </cell>
          <cell r="E61" t="str">
            <v>Behandelruimten</v>
          </cell>
          <cell r="G61">
            <v>26</v>
          </cell>
          <cell r="Y61">
            <v>17.44736842105263</v>
          </cell>
          <cell r="Z61">
            <v>6.8421052631578938E-2</v>
          </cell>
        </row>
        <row r="62">
          <cell r="A62" t="str">
            <v>Behandelgebouw</v>
          </cell>
          <cell r="E62" t="str">
            <v>Behandelruimten</v>
          </cell>
          <cell r="G62">
            <v>26</v>
          </cell>
          <cell r="Y62">
            <v>17.44736842105263</v>
          </cell>
          <cell r="Z62">
            <v>6.8421052631578938E-2</v>
          </cell>
        </row>
        <row r="63">
          <cell r="A63" t="str">
            <v>Behandelgebouw</v>
          </cell>
          <cell r="E63" t="str">
            <v>Kantoren</v>
          </cell>
          <cell r="G63">
            <v>15</v>
          </cell>
          <cell r="Y63">
            <v>9.1071428571428559</v>
          </cell>
          <cell r="Z63">
            <v>3.5714285714285712E-2</v>
          </cell>
        </row>
        <row r="64">
          <cell r="A64" t="str">
            <v>Behandelgebouw</v>
          </cell>
          <cell r="E64" t="str">
            <v>Overigen</v>
          </cell>
          <cell r="G64">
            <v>5</v>
          </cell>
          <cell r="Y64">
            <v>2.9310344827586206</v>
          </cell>
          <cell r="Z64">
            <v>1.1494252873563218E-2</v>
          </cell>
        </row>
        <row r="65">
          <cell r="A65" t="str">
            <v>Behandelgebouw</v>
          </cell>
          <cell r="E65" t="str">
            <v>Rookzones</v>
          </cell>
          <cell r="G65">
            <v>36</v>
          </cell>
          <cell r="Y65">
            <v>20.629213483146067</v>
          </cell>
          <cell r="Z65">
            <v>8.0898876404494377E-2</v>
          </cell>
        </row>
        <row r="66">
          <cell r="A66" t="str">
            <v>Behandelgebouw</v>
          </cell>
          <cell r="E66" t="str">
            <v>Trappen(huizen)</v>
          </cell>
          <cell r="G66">
            <v>16</v>
          </cell>
          <cell r="Y66">
            <v>8.2424242424242422</v>
          </cell>
          <cell r="Z66">
            <v>3.2323232323232323E-2</v>
          </cell>
        </row>
        <row r="67">
          <cell r="A67" t="str">
            <v>Behandelgebouw</v>
          </cell>
          <cell r="E67" t="str">
            <v>Lifthallen</v>
          </cell>
          <cell r="G67">
            <v>49</v>
          </cell>
          <cell r="Y67">
            <v>25.762886597938145</v>
          </cell>
          <cell r="Z67">
            <v>0.10103092783505155</v>
          </cell>
        </row>
        <row r="68">
          <cell r="A68" t="str">
            <v>Behandelgebouw</v>
          </cell>
          <cell r="E68" t="str">
            <v>Vergaderruimten</v>
          </cell>
          <cell r="G68">
            <v>41</v>
          </cell>
          <cell r="Y68">
            <v>23.494382022471907</v>
          </cell>
          <cell r="Z68">
            <v>9.2134831460674138E-2</v>
          </cell>
        </row>
        <row r="69">
          <cell r="A69" t="str">
            <v>Behandelgebouw</v>
          </cell>
          <cell r="E69" t="str">
            <v>Kantoren</v>
          </cell>
          <cell r="G69">
            <v>13</v>
          </cell>
          <cell r="Y69">
            <v>7.8928571428571423</v>
          </cell>
          <cell r="Z69">
            <v>3.095238095238095E-2</v>
          </cell>
        </row>
        <row r="70">
          <cell r="A70" t="str">
            <v>Behandelgebouw</v>
          </cell>
          <cell r="E70" t="str">
            <v>Kantoren</v>
          </cell>
          <cell r="G70">
            <v>13</v>
          </cell>
          <cell r="Y70">
            <v>7.8928571428571423</v>
          </cell>
          <cell r="Z70">
            <v>3.095238095238095E-2</v>
          </cell>
        </row>
        <row r="71">
          <cell r="A71" t="str">
            <v>Behandelgebouw</v>
          </cell>
          <cell r="E71" t="str">
            <v>Kantoren</v>
          </cell>
          <cell r="G71">
            <v>20</v>
          </cell>
          <cell r="Y71">
            <v>12.142857142857142</v>
          </cell>
          <cell r="Z71">
            <v>4.7619047619047616E-2</v>
          </cell>
        </row>
        <row r="72">
          <cell r="A72" t="str">
            <v>Behandelgebouw</v>
          </cell>
          <cell r="E72" t="str">
            <v>Kantoren</v>
          </cell>
          <cell r="G72">
            <v>18</v>
          </cell>
          <cell r="Y72">
            <v>10.928571428571427</v>
          </cell>
          <cell r="Z72">
            <v>4.2857142857142851E-2</v>
          </cell>
        </row>
        <row r="73">
          <cell r="A73" t="str">
            <v>Behandelgebouw</v>
          </cell>
          <cell r="E73" t="str">
            <v>Kantoren</v>
          </cell>
          <cell r="G73">
            <v>13</v>
          </cell>
          <cell r="Y73">
            <v>7.8928571428571423</v>
          </cell>
          <cell r="Z73">
            <v>3.095238095238095E-2</v>
          </cell>
        </row>
        <row r="74">
          <cell r="A74" t="str">
            <v>Behandelgebouw</v>
          </cell>
          <cell r="E74" t="str">
            <v>Kantoren</v>
          </cell>
          <cell r="G74">
            <v>13</v>
          </cell>
          <cell r="Y74">
            <v>7.8928571428571423</v>
          </cell>
          <cell r="Z74">
            <v>3.095238095238095E-2</v>
          </cell>
        </row>
        <row r="75">
          <cell r="A75" t="str">
            <v>Behandelgebouw</v>
          </cell>
          <cell r="E75" t="str">
            <v>Kantoren</v>
          </cell>
          <cell r="G75">
            <v>20</v>
          </cell>
          <cell r="Y75">
            <v>12.142857142857142</v>
          </cell>
          <cell r="Z75">
            <v>4.7619047619047616E-2</v>
          </cell>
        </row>
        <row r="76">
          <cell r="A76" t="str">
            <v>Behandelgebouw</v>
          </cell>
          <cell r="E76" t="str">
            <v>Kantoren</v>
          </cell>
          <cell r="G76">
            <v>20</v>
          </cell>
          <cell r="Y76">
            <v>12.142857142857142</v>
          </cell>
          <cell r="Z76">
            <v>4.7619047619047616E-2</v>
          </cell>
        </row>
        <row r="77">
          <cell r="A77" t="str">
            <v>Behandelgebouw</v>
          </cell>
          <cell r="E77" t="str">
            <v>Kantoren</v>
          </cell>
          <cell r="G77">
            <v>25</v>
          </cell>
          <cell r="Y77">
            <v>15.178571428571427</v>
          </cell>
          <cell r="Z77">
            <v>5.9523809523809521E-2</v>
          </cell>
        </row>
        <row r="78">
          <cell r="A78" t="str">
            <v>Behandelgebouw</v>
          </cell>
          <cell r="E78" t="str">
            <v>Kantoren</v>
          </cell>
          <cell r="G78">
            <v>25</v>
          </cell>
          <cell r="Y78">
            <v>15.178571428571427</v>
          </cell>
          <cell r="Z78">
            <v>5.9523809523809521E-2</v>
          </cell>
        </row>
        <row r="79">
          <cell r="A79" t="str">
            <v>Behandelgebouw</v>
          </cell>
          <cell r="E79" t="str">
            <v>Activiteitenruimten</v>
          </cell>
          <cell r="G79">
            <v>108</v>
          </cell>
          <cell r="Y79">
            <v>55.08</v>
          </cell>
          <cell r="Z79">
            <v>0.216</v>
          </cell>
        </row>
        <row r="80">
          <cell r="A80" t="str">
            <v>Behandelgebouw</v>
          </cell>
          <cell r="E80" t="str">
            <v>Kantoren</v>
          </cell>
          <cell r="G80">
            <v>16</v>
          </cell>
          <cell r="Y80">
            <v>9.7142857142857135</v>
          </cell>
          <cell r="Z80">
            <v>3.8095238095238092E-2</v>
          </cell>
        </row>
        <row r="81">
          <cell r="A81" t="str">
            <v>Behandelgebouw</v>
          </cell>
          <cell r="E81" t="str">
            <v>Trappen(huizen)</v>
          </cell>
          <cell r="G81">
            <v>12</v>
          </cell>
          <cell r="Y81">
            <v>6.1818181818181817</v>
          </cell>
          <cell r="Z81">
            <v>2.4242424242424242E-2</v>
          </cell>
        </row>
        <row r="82">
          <cell r="A82" t="str">
            <v>Behandelgebouw</v>
          </cell>
          <cell r="E82" t="str">
            <v>Archieven</v>
          </cell>
          <cell r="G82">
            <v>5</v>
          </cell>
          <cell r="Y82">
            <v>0</v>
          </cell>
          <cell r="Z82">
            <v>0</v>
          </cell>
        </row>
        <row r="83">
          <cell r="A83" t="str">
            <v>Behandelgebouw</v>
          </cell>
          <cell r="E83" t="str">
            <v>Archieven</v>
          </cell>
          <cell r="G83">
            <v>5</v>
          </cell>
          <cell r="Y83">
            <v>0</v>
          </cell>
          <cell r="Z83">
            <v>0</v>
          </cell>
        </row>
        <row r="84">
          <cell r="A84" t="str">
            <v>Behandelgebouw</v>
          </cell>
          <cell r="E84" t="str">
            <v>Sanitair</v>
          </cell>
          <cell r="G84">
            <v>5</v>
          </cell>
          <cell r="Y84">
            <v>18.75</v>
          </cell>
          <cell r="Z84">
            <v>7.3529411764705885E-2</v>
          </cell>
        </row>
        <row r="85">
          <cell r="A85" t="str">
            <v>Behandelgebouw</v>
          </cell>
          <cell r="E85" t="str">
            <v>Kantoren</v>
          </cell>
          <cell r="G85">
            <v>14</v>
          </cell>
          <cell r="Y85">
            <v>8.5</v>
          </cell>
          <cell r="Z85">
            <v>3.3333333333333333E-2</v>
          </cell>
        </row>
        <row r="86">
          <cell r="A86" t="str">
            <v>Behandelgebouw</v>
          </cell>
          <cell r="E86" t="str">
            <v>Verkeersruimten</v>
          </cell>
          <cell r="G86">
            <v>54</v>
          </cell>
          <cell r="Y86">
            <v>26.737864077669904</v>
          </cell>
          <cell r="Z86">
            <v>0.10485436893203884</v>
          </cell>
        </row>
        <row r="87">
          <cell r="A87" t="str">
            <v>Behandelgebouw</v>
          </cell>
          <cell r="E87" t="str">
            <v>Activiteitenruimten</v>
          </cell>
          <cell r="G87">
            <v>9</v>
          </cell>
          <cell r="Y87">
            <v>4.59</v>
          </cell>
          <cell r="Z87">
            <v>1.7999999999999999E-2</v>
          </cell>
        </row>
        <row r="88">
          <cell r="A88" t="str">
            <v>Behandelgebouw</v>
          </cell>
          <cell r="E88" t="str">
            <v>Kantoren</v>
          </cell>
          <cell r="G88">
            <v>20</v>
          </cell>
          <cell r="Y88">
            <v>12.142857142857142</v>
          </cell>
          <cell r="Z88">
            <v>4.7619047619047616E-2</v>
          </cell>
        </row>
        <row r="89">
          <cell r="A89" t="str">
            <v>Behandelgebouw</v>
          </cell>
          <cell r="E89" t="str">
            <v>Sanitair</v>
          </cell>
          <cell r="G89">
            <v>4</v>
          </cell>
          <cell r="Y89">
            <v>15</v>
          </cell>
          <cell r="Z89">
            <v>5.8823529411764705E-2</v>
          </cell>
        </row>
        <row r="90">
          <cell r="A90" t="str">
            <v>Behandelgebouw</v>
          </cell>
          <cell r="E90" t="str">
            <v>Sanitair</v>
          </cell>
          <cell r="G90">
            <v>4</v>
          </cell>
          <cell r="Y90">
            <v>15</v>
          </cell>
          <cell r="Z90">
            <v>5.8823529411764705E-2</v>
          </cell>
        </row>
        <row r="91">
          <cell r="A91" t="str">
            <v>Behandelgebouw</v>
          </cell>
          <cell r="E91" t="str">
            <v>Winkels</v>
          </cell>
          <cell r="G91">
            <v>18</v>
          </cell>
          <cell r="Y91">
            <v>10.314606741573034</v>
          </cell>
          <cell r="Z91">
            <v>4.0449438202247189E-2</v>
          </cell>
        </row>
        <row r="92">
          <cell r="A92" t="str">
            <v>Behandelgebouw</v>
          </cell>
          <cell r="E92" t="str">
            <v>Verkeersruimten</v>
          </cell>
          <cell r="G92">
            <v>42</v>
          </cell>
          <cell r="Y92">
            <v>20.796116504854368</v>
          </cell>
          <cell r="Z92">
            <v>8.1553398058252416E-2</v>
          </cell>
        </row>
        <row r="93">
          <cell r="A93" t="str">
            <v>Behandelgebouw</v>
          </cell>
          <cell r="E93" t="str">
            <v>Restaurants</v>
          </cell>
          <cell r="G93">
            <v>148</v>
          </cell>
          <cell r="Y93">
            <v>150.96</v>
          </cell>
          <cell r="Z93">
            <v>0.59200000000000008</v>
          </cell>
        </row>
        <row r="94">
          <cell r="A94" t="str">
            <v>Behandelgebouw</v>
          </cell>
          <cell r="E94" t="str">
            <v>Keukens</v>
          </cell>
          <cell r="G94">
            <v>16</v>
          </cell>
          <cell r="Y94">
            <v>23.314285714285713</v>
          </cell>
          <cell r="Z94">
            <v>9.1428571428571428E-2</v>
          </cell>
        </row>
        <row r="95">
          <cell r="A95" t="str">
            <v>Behandelgebouw</v>
          </cell>
          <cell r="E95" t="str">
            <v>Keukens</v>
          </cell>
          <cell r="G95">
            <v>6</v>
          </cell>
          <cell r="Y95">
            <v>8.742857142857142</v>
          </cell>
          <cell r="Z95">
            <v>3.428571428571428E-2</v>
          </cell>
        </row>
        <row r="96">
          <cell r="A96" t="str">
            <v>Behandelgebouw</v>
          </cell>
          <cell r="E96" t="str">
            <v>Lifthallen</v>
          </cell>
          <cell r="G96">
            <v>49</v>
          </cell>
          <cell r="Y96">
            <v>25.762886597938145</v>
          </cell>
          <cell r="Z96">
            <v>0.10103092783505155</v>
          </cell>
        </row>
        <row r="97">
          <cell r="A97" t="str">
            <v>Behandelgebouw</v>
          </cell>
          <cell r="E97" t="str">
            <v>Trappen(huizen)</v>
          </cell>
          <cell r="G97">
            <v>16</v>
          </cell>
          <cell r="Y97">
            <v>8.2424242424242422</v>
          </cell>
          <cell r="Z97">
            <v>3.2323232323232323E-2</v>
          </cell>
        </row>
        <row r="98">
          <cell r="A98" t="str">
            <v>Behandelgebouw</v>
          </cell>
          <cell r="E98" t="str">
            <v>Verkeersruimten</v>
          </cell>
          <cell r="G98">
            <v>65</v>
          </cell>
          <cell r="Y98">
            <v>32.184466019417478</v>
          </cell>
          <cell r="Z98">
            <v>0.12621359223300971</v>
          </cell>
        </row>
        <row r="99">
          <cell r="A99" t="str">
            <v>Behandelgebouw</v>
          </cell>
          <cell r="E99" t="str">
            <v>Huiskamers</v>
          </cell>
          <cell r="G99">
            <v>46</v>
          </cell>
          <cell r="Y99">
            <v>27.279069767441865</v>
          </cell>
          <cell r="Z99">
            <v>0.10697674418604652</v>
          </cell>
        </row>
        <row r="100">
          <cell r="A100" t="str">
            <v>Behandelgebouw</v>
          </cell>
          <cell r="E100" t="str">
            <v>Huiskamers</v>
          </cell>
          <cell r="G100">
            <v>54</v>
          </cell>
          <cell r="Y100">
            <v>32.02325581395349</v>
          </cell>
          <cell r="Z100">
            <v>0.12558139534883722</v>
          </cell>
        </row>
        <row r="101">
          <cell r="A101" t="str">
            <v>Behandelgebouw</v>
          </cell>
          <cell r="E101" t="str">
            <v>Sanitair Invaliden</v>
          </cell>
          <cell r="G101">
            <v>8</v>
          </cell>
          <cell r="Y101">
            <v>27.2</v>
          </cell>
          <cell r="Z101">
            <v>0.10666666666666666</v>
          </cell>
        </row>
        <row r="102">
          <cell r="A102" t="str">
            <v>Behandelgebouw</v>
          </cell>
          <cell r="E102" t="str">
            <v>Kantoren</v>
          </cell>
          <cell r="G102">
            <v>11</v>
          </cell>
          <cell r="Y102">
            <v>6.6785714285714279</v>
          </cell>
          <cell r="Z102">
            <v>2.6190476190476188E-2</v>
          </cell>
        </row>
        <row r="103">
          <cell r="A103" t="str">
            <v>Behandelgebouw</v>
          </cell>
          <cell r="E103" t="str">
            <v>Kantoren</v>
          </cell>
          <cell r="G103">
            <v>12</v>
          </cell>
          <cell r="Y103">
            <v>7.2857142857142847</v>
          </cell>
          <cell r="Z103">
            <v>2.8571428571428567E-2</v>
          </cell>
        </row>
        <row r="104">
          <cell r="A104" t="str">
            <v>Behandelgebouw</v>
          </cell>
          <cell r="E104" t="str">
            <v>Kantoren</v>
          </cell>
          <cell r="G104">
            <v>5</v>
          </cell>
          <cell r="Y104">
            <v>3.0357142857142856</v>
          </cell>
          <cell r="Z104">
            <v>1.1904761904761904E-2</v>
          </cell>
        </row>
        <row r="105">
          <cell r="A105" t="str">
            <v>Verpleeggebouw</v>
          </cell>
          <cell r="E105" t="str">
            <v>Patientenkamers-4</v>
          </cell>
          <cell r="G105">
            <v>132</v>
          </cell>
          <cell r="Y105">
            <v>112.2</v>
          </cell>
          <cell r="Z105">
            <v>0.44</v>
          </cell>
        </row>
        <row r="106">
          <cell r="A106" t="str">
            <v>Verpleeggebouw</v>
          </cell>
          <cell r="E106" t="str">
            <v>Patientenkamers-1</v>
          </cell>
          <cell r="G106">
            <v>13</v>
          </cell>
          <cell r="Y106">
            <v>11.237288135593221</v>
          </cell>
          <cell r="Z106">
            <v>4.4067796610169498E-2</v>
          </cell>
        </row>
        <row r="107">
          <cell r="A107" t="str">
            <v>Verpleeggebouw</v>
          </cell>
          <cell r="E107" t="str">
            <v>Patientenkamers-4</v>
          </cell>
          <cell r="G107">
            <v>66</v>
          </cell>
          <cell r="Y107">
            <v>56.1</v>
          </cell>
          <cell r="Z107">
            <v>0.22</v>
          </cell>
        </row>
        <row r="108">
          <cell r="A108" t="str">
            <v>Verpleeggebouw</v>
          </cell>
          <cell r="E108" t="str">
            <v>Verkeersruimten</v>
          </cell>
          <cell r="G108">
            <v>266</v>
          </cell>
          <cell r="Y108">
            <v>131.70873786407768</v>
          </cell>
          <cell r="Z108">
            <v>0.51650485436893201</v>
          </cell>
        </row>
        <row r="109">
          <cell r="A109" t="str">
            <v>Verpleeggebouw</v>
          </cell>
          <cell r="E109" t="str">
            <v>Patientenkamers-2</v>
          </cell>
          <cell r="G109">
            <v>40</v>
          </cell>
          <cell r="Y109">
            <v>34.576271186440678</v>
          </cell>
          <cell r="Z109">
            <v>0.13559322033898305</v>
          </cell>
        </row>
        <row r="110">
          <cell r="A110" t="str">
            <v>Verpleeggebouw</v>
          </cell>
          <cell r="E110" t="str">
            <v>Trappen(huizen)</v>
          </cell>
          <cell r="G110">
            <v>9</v>
          </cell>
          <cell r="Y110">
            <v>4.6363636363636367</v>
          </cell>
          <cell r="Z110">
            <v>1.8181818181818184E-2</v>
          </cell>
        </row>
        <row r="111">
          <cell r="A111" t="str">
            <v>Verpleeggebouw</v>
          </cell>
          <cell r="E111" t="str">
            <v>Entrees</v>
          </cell>
          <cell r="G111">
            <v>15</v>
          </cell>
          <cell r="Y111">
            <v>8.5</v>
          </cell>
          <cell r="Z111">
            <v>3.3333333333333333E-2</v>
          </cell>
        </row>
        <row r="112">
          <cell r="A112" t="str">
            <v>Verpleeggebouw</v>
          </cell>
          <cell r="E112" t="str">
            <v>Wasruimten</v>
          </cell>
          <cell r="G112">
            <v>13</v>
          </cell>
          <cell r="Y112">
            <v>22.099999999999998</v>
          </cell>
          <cell r="Z112">
            <v>8.6666666666666656E-2</v>
          </cell>
        </row>
        <row r="113">
          <cell r="A113" t="str">
            <v>Verpleeggebouw</v>
          </cell>
          <cell r="E113" t="str">
            <v>Spoelkeukens</v>
          </cell>
          <cell r="G113">
            <v>13</v>
          </cell>
          <cell r="Y113">
            <v>18.942857142857143</v>
          </cell>
          <cell r="Z113">
            <v>7.4285714285714288E-2</v>
          </cell>
        </row>
        <row r="114">
          <cell r="A114" t="str">
            <v>Verpleeggebouw</v>
          </cell>
          <cell r="E114" t="str">
            <v>Sanitair Invaliden</v>
          </cell>
          <cell r="G114">
            <v>4</v>
          </cell>
          <cell r="Y114">
            <v>13.6</v>
          </cell>
          <cell r="Z114">
            <v>5.333333333333333E-2</v>
          </cell>
        </row>
        <row r="115">
          <cell r="A115" t="str">
            <v>Verpleeggebouw</v>
          </cell>
          <cell r="E115" t="str">
            <v>Patientenkamers-1</v>
          </cell>
          <cell r="G115">
            <v>12</v>
          </cell>
          <cell r="Y115">
            <v>10.372881355932204</v>
          </cell>
          <cell r="Z115">
            <v>4.0677966101694919E-2</v>
          </cell>
        </row>
        <row r="116">
          <cell r="A116" t="str">
            <v>Verpleeggebouw</v>
          </cell>
          <cell r="E116" t="str">
            <v>Patientenkamers-1</v>
          </cell>
          <cell r="G116">
            <v>12</v>
          </cell>
          <cell r="Y116">
            <v>10.372881355932204</v>
          </cell>
          <cell r="Z116">
            <v>4.0677966101694919E-2</v>
          </cell>
        </row>
        <row r="117">
          <cell r="A117" t="str">
            <v>Verpleeggebouw</v>
          </cell>
          <cell r="E117" t="str">
            <v>Patientenkamers-1</v>
          </cell>
          <cell r="G117">
            <v>13</v>
          </cell>
          <cell r="Y117">
            <v>11.237288135593221</v>
          </cell>
          <cell r="Z117">
            <v>4.4067796610169498E-2</v>
          </cell>
        </row>
        <row r="118">
          <cell r="A118" t="str">
            <v>Verpleeggebouw</v>
          </cell>
          <cell r="E118" t="str">
            <v>Wasruimten</v>
          </cell>
          <cell r="G118">
            <v>12</v>
          </cell>
          <cell r="Y118">
            <v>20.399999999999999</v>
          </cell>
          <cell r="Z118">
            <v>7.9999999999999988E-2</v>
          </cell>
        </row>
        <row r="119">
          <cell r="A119" t="str">
            <v>Verpleeggebouw</v>
          </cell>
          <cell r="E119" t="str">
            <v>Werkkasten</v>
          </cell>
          <cell r="G119">
            <v>2</v>
          </cell>
          <cell r="Y119">
            <v>0</v>
          </cell>
          <cell r="Z119">
            <v>0</v>
          </cell>
        </row>
        <row r="120">
          <cell r="A120" t="str">
            <v>Verpleeggebouw</v>
          </cell>
          <cell r="E120" t="str">
            <v>Garderobes</v>
          </cell>
          <cell r="G120">
            <v>13</v>
          </cell>
          <cell r="Y120">
            <v>7.6206896551724128</v>
          </cell>
          <cell r="Z120">
            <v>2.9885057471264364E-2</v>
          </cell>
        </row>
        <row r="121">
          <cell r="A121" t="str">
            <v>Verpleeggebouw</v>
          </cell>
          <cell r="E121" t="str">
            <v>Activiteitenruimten</v>
          </cell>
          <cell r="G121">
            <v>23</v>
          </cell>
          <cell r="Y121">
            <v>11.73</v>
          </cell>
          <cell r="Z121">
            <v>4.5999999999999999E-2</v>
          </cell>
        </row>
        <row r="122">
          <cell r="A122" t="str">
            <v>Verpleeggebouw</v>
          </cell>
          <cell r="E122" t="str">
            <v>Sanitair Bezoek</v>
          </cell>
          <cell r="G122">
            <v>3</v>
          </cell>
          <cell r="Y122">
            <v>12.338709677419356</v>
          </cell>
          <cell r="Z122">
            <v>4.8387096774193554E-2</v>
          </cell>
        </row>
        <row r="123">
          <cell r="A123" t="str">
            <v>Verpleeggebouw</v>
          </cell>
          <cell r="E123" t="str">
            <v>Sanitair Invaliden</v>
          </cell>
          <cell r="G123">
            <v>8</v>
          </cell>
          <cell r="Y123">
            <v>27.2</v>
          </cell>
          <cell r="Z123">
            <v>0.10666666666666666</v>
          </cell>
        </row>
        <row r="124">
          <cell r="A124" t="str">
            <v>Verpleeggebouw</v>
          </cell>
          <cell r="E124" t="str">
            <v>Garderobes</v>
          </cell>
          <cell r="G124">
            <v>5</v>
          </cell>
          <cell r="Y124">
            <v>2.9310344827586206</v>
          </cell>
          <cell r="Z124">
            <v>1.1494252873563218E-2</v>
          </cell>
        </row>
        <row r="125">
          <cell r="A125" t="str">
            <v>Verpleeggebouw</v>
          </cell>
          <cell r="E125" t="str">
            <v>Kantoren</v>
          </cell>
          <cell r="G125">
            <v>14</v>
          </cell>
          <cell r="Y125">
            <v>8.5</v>
          </cell>
          <cell r="Z125">
            <v>3.3333333333333333E-2</v>
          </cell>
        </row>
        <row r="126">
          <cell r="A126" t="str">
            <v>Verpleeggebouw</v>
          </cell>
          <cell r="E126" t="str">
            <v>Huiskamers</v>
          </cell>
          <cell r="G126">
            <v>22</v>
          </cell>
          <cell r="Y126">
            <v>13.046511627906979</v>
          </cell>
          <cell r="Z126">
            <v>5.1162790697674425E-2</v>
          </cell>
        </row>
        <row r="127">
          <cell r="A127" t="str">
            <v>Verpleeggebouw</v>
          </cell>
          <cell r="E127" t="str">
            <v>Pantrys</v>
          </cell>
          <cell r="G127">
            <v>12</v>
          </cell>
          <cell r="Y127">
            <v>11.127272727272727</v>
          </cell>
          <cell r="Z127">
            <v>4.3636363636363633E-2</v>
          </cell>
        </row>
        <row r="128">
          <cell r="A128" t="str">
            <v>Verpleeggebouw</v>
          </cell>
          <cell r="E128" t="str">
            <v>Sanitair Invaliden</v>
          </cell>
          <cell r="G128">
            <v>6</v>
          </cell>
          <cell r="Y128">
            <v>20.399999999999999</v>
          </cell>
          <cell r="Z128">
            <v>7.9999999999999988E-2</v>
          </cell>
        </row>
        <row r="129">
          <cell r="A129" t="str">
            <v>Verpleeggebouw</v>
          </cell>
          <cell r="E129" t="str">
            <v>Kantoren</v>
          </cell>
          <cell r="G129">
            <v>14</v>
          </cell>
          <cell r="Y129">
            <v>8.5</v>
          </cell>
          <cell r="Z129">
            <v>3.3333333333333333E-2</v>
          </cell>
        </row>
        <row r="130">
          <cell r="A130" t="str">
            <v>Verpleeggebouw</v>
          </cell>
          <cell r="E130" t="str">
            <v>Bergingen</v>
          </cell>
          <cell r="G130">
            <v>2</v>
          </cell>
          <cell r="Y130">
            <v>1.1086956521739131</v>
          </cell>
          <cell r="Z130">
            <v>4.3478260869565218E-3</v>
          </cell>
        </row>
        <row r="131">
          <cell r="A131" t="str">
            <v>Verpleeggebouw</v>
          </cell>
          <cell r="E131" t="str">
            <v>Patientenkamers-1</v>
          </cell>
          <cell r="G131">
            <v>13</v>
          </cell>
          <cell r="Y131">
            <v>11.237288135593221</v>
          </cell>
          <cell r="Z131">
            <v>4.4067796610169498E-2</v>
          </cell>
        </row>
        <row r="132">
          <cell r="A132" t="str">
            <v>Verpleeggebouw</v>
          </cell>
          <cell r="E132" t="str">
            <v>Patientenkamers-4</v>
          </cell>
          <cell r="G132">
            <v>43</v>
          </cell>
          <cell r="Y132">
            <v>36.549999999999997</v>
          </cell>
          <cell r="Z132">
            <v>0.14333333333333331</v>
          </cell>
        </row>
        <row r="133">
          <cell r="A133" t="str">
            <v>Verpleeggebouw</v>
          </cell>
          <cell r="E133" t="str">
            <v>Behandelruimten</v>
          </cell>
          <cell r="G133">
            <v>156</v>
          </cell>
          <cell r="Y133">
            <v>104.68421052631578</v>
          </cell>
          <cell r="Z133">
            <v>0.41052631578947363</v>
          </cell>
        </row>
        <row r="134">
          <cell r="A134" t="str">
            <v>Verpleeggebouw</v>
          </cell>
          <cell r="E134" t="str">
            <v>Patientenkamers-4</v>
          </cell>
          <cell r="G134">
            <v>165</v>
          </cell>
          <cell r="Y134">
            <v>140.25</v>
          </cell>
          <cell r="Z134">
            <v>0.55000000000000004</v>
          </cell>
        </row>
        <row r="135">
          <cell r="A135" t="str">
            <v>Verpleeggebouw</v>
          </cell>
          <cell r="E135" t="str">
            <v>Patientenkamers-1</v>
          </cell>
          <cell r="G135">
            <v>13</v>
          </cell>
          <cell r="Y135">
            <v>11.237288135593221</v>
          </cell>
          <cell r="Z135">
            <v>4.4067796610169498E-2</v>
          </cell>
        </row>
        <row r="136">
          <cell r="A136" t="str">
            <v>Verpleeggebouw</v>
          </cell>
          <cell r="E136" t="str">
            <v>Patientenkamers-4</v>
          </cell>
          <cell r="G136">
            <v>66</v>
          </cell>
          <cell r="Y136">
            <v>56.1</v>
          </cell>
          <cell r="Z136">
            <v>0.22</v>
          </cell>
        </row>
        <row r="137">
          <cell r="A137" t="str">
            <v>Verpleeggebouw</v>
          </cell>
          <cell r="E137" t="str">
            <v>Huiskamers</v>
          </cell>
          <cell r="G137">
            <v>42</v>
          </cell>
          <cell r="Y137">
            <v>24.90697674418605</v>
          </cell>
          <cell r="Z137">
            <v>9.7674418604651175E-2</v>
          </cell>
        </row>
        <row r="138">
          <cell r="A138" t="str">
            <v>Verpleeggebouw</v>
          </cell>
          <cell r="E138" t="str">
            <v>Verkeersruimten</v>
          </cell>
          <cell r="G138">
            <v>198</v>
          </cell>
          <cell r="Y138">
            <v>98.038834951456309</v>
          </cell>
          <cell r="Z138">
            <v>0.38446601941747571</v>
          </cell>
        </row>
        <row r="139">
          <cell r="A139" t="str">
            <v>Verpleeggebouw</v>
          </cell>
          <cell r="E139" t="str">
            <v>Patientenkamers-2</v>
          </cell>
          <cell r="G139">
            <v>40</v>
          </cell>
          <cell r="Y139">
            <v>34.576271186440678</v>
          </cell>
          <cell r="Z139">
            <v>0.13559322033898305</v>
          </cell>
        </row>
        <row r="140">
          <cell r="A140" t="str">
            <v>Verpleeggebouw</v>
          </cell>
          <cell r="E140" t="str">
            <v>Trappen(huizen)</v>
          </cell>
          <cell r="G140">
            <v>9</v>
          </cell>
          <cell r="Y140">
            <v>4.6363636363636367</v>
          </cell>
          <cell r="Z140">
            <v>1.8181818181818184E-2</v>
          </cell>
        </row>
        <row r="141">
          <cell r="A141" t="str">
            <v>Verpleeggebouw</v>
          </cell>
          <cell r="E141" t="str">
            <v>Wasruimten</v>
          </cell>
          <cell r="G141">
            <v>7</v>
          </cell>
          <cell r="Y141">
            <v>11.9</v>
          </cell>
          <cell r="Z141">
            <v>4.6666666666666669E-2</v>
          </cell>
        </row>
        <row r="142">
          <cell r="A142" t="str">
            <v>Verpleeggebouw</v>
          </cell>
          <cell r="E142" t="str">
            <v>Wasruimten</v>
          </cell>
          <cell r="G142">
            <v>13</v>
          </cell>
          <cell r="Y142">
            <v>22.099999999999998</v>
          </cell>
          <cell r="Z142">
            <v>8.6666666666666656E-2</v>
          </cell>
        </row>
        <row r="143">
          <cell r="A143" t="str">
            <v>Verpleeggebouw</v>
          </cell>
          <cell r="E143" t="str">
            <v>Sanitair Invaliden</v>
          </cell>
          <cell r="G143">
            <v>4</v>
          </cell>
          <cell r="Y143">
            <v>13.6</v>
          </cell>
          <cell r="Z143">
            <v>5.333333333333333E-2</v>
          </cell>
        </row>
        <row r="144">
          <cell r="A144" t="str">
            <v>Verpleeggebouw</v>
          </cell>
          <cell r="E144" t="str">
            <v>Spoelkeukens</v>
          </cell>
          <cell r="G144">
            <v>9</v>
          </cell>
          <cell r="Y144">
            <v>13.114285714285714</v>
          </cell>
          <cell r="Z144">
            <v>5.1428571428571428E-2</v>
          </cell>
        </row>
        <row r="145">
          <cell r="A145" t="str">
            <v>Verpleeggebouw</v>
          </cell>
          <cell r="E145" t="str">
            <v>Patientenkamers-2</v>
          </cell>
          <cell r="G145">
            <v>26</v>
          </cell>
          <cell r="Y145">
            <v>22.474576271186443</v>
          </cell>
          <cell r="Z145">
            <v>8.8135593220338995E-2</v>
          </cell>
        </row>
        <row r="146">
          <cell r="A146" t="str">
            <v>Verpleeggebouw</v>
          </cell>
          <cell r="E146" t="str">
            <v>Patientenkamers-1</v>
          </cell>
          <cell r="G146">
            <v>12</v>
          </cell>
          <cell r="Y146">
            <v>10.372881355932204</v>
          </cell>
          <cell r="Z146">
            <v>4.0677966101694919E-2</v>
          </cell>
        </row>
        <row r="147">
          <cell r="A147" t="str">
            <v>Verpleeggebouw</v>
          </cell>
          <cell r="E147" t="str">
            <v>Patientenkamers-1</v>
          </cell>
          <cell r="G147">
            <v>13</v>
          </cell>
          <cell r="Y147">
            <v>11.237288135593221</v>
          </cell>
          <cell r="Z147">
            <v>4.4067796610169498E-2</v>
          </cell>
        </row>
        <row r="148">
          <cell r="A148" t="str">
            <v>Verpleeggebouw</v>
          </cell>
          <cell r="E148" t="str">
            <v>Wasruimten</v>
          </cell>
          <cell r="G148">
            <v>12</v>
          </cell>
          <cell r="Y148">
            <v>20.399999999999999</v>
          </cell>
          <cell r="Z148">
            <v>7.9999999999999988E-2</v>
          </cell>
        </row>
        <row r="149">
          <cell r="A149" t="str">
            <v>Verpleeggebouw</v>
          </cell>
          <cell r="E149" t="str">
            <v>Werkkasten</v>
          </cell>
          <cell r="G149">
            <v>2</v>
          </cell>
          <cell r="Y149">
            <v>0</v>
          </cell>
          <cell r="Z149">
            <v>0</v>
          </cell>
        </row>
        <row r="150">
          <cell r="A150" t="str">
            <v>Verpleeggebouw</v>
          </cell>
          <cell r="E150" t="str">
            <v>Patientenkamers-1</v>
          </cell>
          <cell r="G150">
            <v>12</v>
          </cell>
          <cell r="Y150">
            <v>10.372881355932204</v>
          </cell>
          <cell r="Z150">
            <v>4.0677966101694919E-2</v>
          </cell>
        </row>
        <row r="151">
          <cell r="A151" t="str">
            <v>Verpleeggebouw</v>
          </cell>
          <cell r="E151" t="str">
            <v>Huiskamers</v>
          </cell>
          <cell r="G151">
            <v>28</v>
          </cell>
          <cell r="Y151">
            <v>16.604651162790699</v>
          </cell>
          <cell r="Z151">
            <v>6.5116279069767441E-2</v>
          </cell>
        </row>
        <row r="152">
          <cell r="A152" t="str">
            <v>Verpleeggebouw</v>
          </cell>
          <cell r="E152" t="str">
            <v>Sanitair Invaliden</v>
          </cell>
          <cell r="G152">
            <v>12</v>
          </cell>
          <cell r="Y152">
            <v>40.799999999999997</v>
          </cell>
          <cell r="Z152">
            <v>0.15999999999999998</v>
          </cell>
        </row>
        <row r="153">
          <cell r="A153" t="str">
            <v>Verpleeggebouw</v>
          </cell>
          <cell r="E153" t="str">
            <v>Garderobes</v>
          </cell>
          <cell r="G153">
            <v>13</v>
          </cell>
          <cell r="Y153">
            <v>7.6206896551724128</v>
          </cell>
          <cell r="Z153">
            <v>2.9885057471264364E-2</v>
          </cell>
        </row>
        <row r="154">
          <cell r="A154" t="str">
            <v>Verpleeggebouw</v>
          </cell>
          <cell r="E154" t="str">
            <v>Bergingen</v>
          </cell>
          <cell r="G154">
            <v>2</v>
          </cell>
          <cell r="Y154">
            <v>1.1086956521739131</v>
          </cell>
          <cell r="Z154">
            <v>4.3478260869565218E-3</v>
          </cell>
        </row>
        <row r="155">
          <cell r="A155" t="str">
            <v>Verpleeggebouw</v>
          </cell>
          <cell r="E155" t="str">
            <v>Pantrys</v>
          </cell>
          <cell r="G155">
            <v>27</v>
          </cell>
          <cell r="Y155">
            <v>25.036363636363635</v>
          </cell>
          <cell r="Z155">
            <v>9.8181818181818176E-2</v>
          </cell>
        </row>
        <row r="156">
          <cell r="A156" t="str">
            <v>Verpleeggebouw</v>
          </cell>
          <cell r="E156" t="str">
            <v>Patientenkamers-4</v>
          </cell>
          <cell r="G156">
            <v>132</v>
          </cell>
          <cell r="Y156">
            <v>112.2</v>
          </cell>
          <cell r="Z156">
            <v>0.44</v>
          </cell>
        </row>
        <row r="157">
          <cell r="A157" t="str">
            <v>Verpleeggebouw</v>
          </cell>
          <cell r="E157" t="str">
            <v>Patientenkamers-1</v>
          </cell>
          <cell r="G157">
            <v>30</v>
          </cell>
          <cell r="Y157">
            <v>25.932203389830509</v>
          </cell>
          <cell r="Z157">
            <v>0.10169491525423729</v>
          </cell>
        </row>
        <row r="158">
          <cell r="A158" t="str">
            <v>Verpleeggebouw</v>
          </cell>
          <cell r="E158" t="str">
            <v>Patientenkamers-4</v>
          </cell>
          <cell r="G158">
            <v>66</v>
          </cell>
          <cell r="Y158">
            <v>56.1</v>
          </cell>
          <cell r="Z158">
            <v>0.22</v>
          </cell>
        </row>
        <row r="159">
          <cell r="A159" t="str">
            <v>Verpleeggebouw</v>
          </cell>
          <cell r="E159" t="str">
            <v>Huiskamers</v>
          </cell>
          <cell r="G159">
            <v>56</v>
          </cell>
          <cell r="Y159">
            <v>33.209302325581397</v>
          </cell>
          <cell r="Z159">
            <v>0.13023255813953488</v>
          </cell>
        </row>
        <row r="160">
          <cell r="A160" t="str">
            <v>Verpleeggebouw</v>
          </cell>
          <cell r="E160" t="str">
            <v>Verkeersruimten</v>
          </cell>
          <cell r="G160">
            <v>153</v>
          </cell>
          <cell r="Y160">
            <v>75.757281553398059</v>
          </cell>
          <cell r="Z160">
            <v>0.29708737864077672</v>
          </cell>
        </row>
        <row r="161">
          <cell r="A161" t="str">
            <v>Verpleeggebouw</v>
          </cell>
          <cell r="E161" t="str">
            <v>Patientenkamers-2</v>
          </cell>
          <cell r="G161">
            <v>40</v>
          </cell>
          <cell r="Y161">
            <v>34.576271186440678</v>
          </cell>
          <cell r="Z161">
            <v>0.13559322033898305</v>
          </cell>
        </row>
        <row r="162">
          <cell r="A162" t="str">
            <v>Verpleeggebouw</v>
          </cell>
          <cell r="E162" t="str">
            <v>Trappen(huizen)</v>
          </cell>
          <cell r="G162">
            <v>9</v>
          </cell>
          <cell r="Y162">
            <v>4.6363636363636367</v>
          </cell>
          <cell r="Z162">
            <v>1.8181818181818184E-2</v>
          </cell>
        </row>
        <row r="163">
          <cell r="A163" t="str">
            <v>Verpleeggebouw</v>
          </cell>
          <cell r="E163" t="str">
            <v>Wasruimten</v>
          </cell>
          <cell r="G163">
            <v>13</v>
          </cell>
          <cell r="Y163">
            <v>22.099999999999998</v>
          </cell>
          <cell r="Z163">
            <v>8.6666666666666656E-2</v>
          </cell>
        </row>
        <row r="164">
          <cell r="A164" t="str">
            <v>Verpleeggebouw</v>
          </cell>
          <cell r="E164" t="str">
            <v>Sanitair Invaliden</v>
          </cell>
          <cell r="G164">
            <v>4</v>
          </cell>
          <cell r="Y164">
            <v>13.6</v>
          </cell>
          <cell r="Z164">
            <v>5.333333333333333E-2</v>
          </cell>
        </row>
        <row r="165">
          <cell r="A165" t="str">
            <v>Verpleeggebouw</v>
          </cell>
          <cell r="E165" t="str">
            <v>Spoelkeukens</v>
          </cell>
          <cell r="G165">
            <v>9</v>
          </cell>
          <cell r="Y165">
            <v>13.114285714285714</v>
          </cell>
          <cell r="Z165">
            <v>5.1428571428571428E-2</v>
          </cell>
        </row>
        <row r="166">
          <cell r="A166" t="str">
            <v>Verpleeggebouw</v>
          </cell>
          <cell r="E166" t="str">
            <v>Patientenkamers-1</v>
          </cell>
          <cell r="G166">
            <v>13</v>
          </cell>
          <cell r="Y166">
            <v>11.237288135593221</v>
          </cell>
          <cell r="Z166">
            <v>4.4067796610169498E-2</v>
          </cell>
        </row>
        <row r="167">
          <cell r="A167" t="str">
            <v>Verpleeggebouw</v>
          </cell>
          <cell r="E167" t="str">
            <v>Kantoren</v>
          </cell>
          <cell r="G167">
            <v>14</v>
          </cell>
          <cell r="Y167">
            <v>8.5</v>
          </cell>
          <cell r="Z167">
            <v>3.3333333333333333E-2</v>
          </cell>
        </row>
        <row r="168">
          <cell r="A168" t="str">
            <v>Verpleeggebouw</v>
          </cell>
          <cell r="E168" t="str">
            <v>Patientenkamers-1</v>
          </cell>
          <cell r="G168">
            <v>12</v>
          </cell>
          <cell r="Y168">
            <v>10.372881355932204</v>
          </cell>
          <cell r="Z168">
            <v>4.0677966101694919E-2</v>
          </cell>
        </row>
        <row r="169">
          <cell r="A169" t="str">
            <v>Verpleeggebouw</v>
          </cell>
          <cell r="E169" t="str">
            <v>Patientenkamers-1</v>
          </cell>
          <cell r="G169">
            <v>12</v>
          </cell>
          <cell r="Y169">
            <v>10.372881355932204</v>
          </cell>
          <cell r="Z169">
            <v>4.0677966101694919E-2</v>
          </cell>
        </row>
        <row r="170">
          <cell r="A170" t="str">
            <v>Verpleeggebouw</v>
          </cell>
          <cell r="E170" t="str">
            <v>Wasruimten</v>
          </cell>
          <cell r="G170">
            <v>12</v>
          </cell>
          <cell r="Y170">
            <v>20.399999999999999</v>
          </cell>
          <cell r="Z170">
            <v>7.9999999999999988E-2</v>
          </cell>
        </row>
        <row r="171">
          <cell r="A171" t="str">
            <v>Verpleeggebouw</v>
          </cell>
          <cell r="E171" t="str">
            <v>Werkkasten</v>
          </cell>
          <cell r="G171">
            <v>2</v>
          </cell>
          <cell r="Y171">
            <v>0</v>
          </cell>
          <cell r="Z171">
            <v>0</v>
          </cell>
        </row>
        <row r="172">
          <cell r="A172" t="str">
            <v>Verpleeggebouw</v>
          </cell>
          <cell r="E172" t="str">
            <v>Wasruimten</v>
          </cell>
          <cell r="G172">
            <v>13</v>
          </cell>
          <cell r="Y172">
            <v>22.099999999999998</v>
          </cell>
          <cell r="Z172">
            <v>8.6666666666666656E-2</v>
          </cell>
        </row>
        <row r="173">
          <cell r="A173" t="str">
            <v>Verpleeggebouw</v>
          </cell>
          <cell r="E173" t="str">
            <v>Wasruimten</v>
          </cell>
          <cell r="G173">
            <v>13</v>
          </cell>
          <cell r="Y173">
            <v>22.099999999999998</v>
          </cell>
          <cell r="Z173">
            <v>8.6666666666666656E-2</v>
          </cell>
        </row>
        <row r="174">
          <cell r="A174" t="str">
            <v>Verpleeggebouw</v>
          </cell>
          <cell r="E174" t="str">
            <v>Sanitair Invaliden</v>
          </cell>
          <cell r="G174">
            <v>12</v>
          </cell>
          <cell r="Y174">
            <v>40.799999999999997</v>
          </cell>
          <cell r="Z174">
            <v>0.15999999999999998</v>
          </cell>
        </row>
        <row r="175">
          <cell r="A175" t="str">
            <v>Verpleeggebouw</v>
          </cell>
          <cell r="E175" t="str">
            <v>Huiskamers</v>
          </cell>
          <cell r="G175">
            <v>28</v>
          </cell>
          <cell r="Y175">
            <v>16.604651162790699</v>
          </cell>
          <cell r="Z175">
            <v>6.5116279069767441E-2</v>
          </cell>
        </row>
        <row r="176">
          <cell r="A176" t="str">
            <v>Verpleeggebouw</v>
          </cell>
          <cell r="E176" t="str">
            <v>Pantrys</v>
          </cell>
          <cell r="G176">
            <v>27</v>
          </cell>
          <cell r="Y176">
            <v>25.036363636363635</v>
          </cell>
          <cell r="Z176">
            <v>9.8181818181818176E-2</v>
          </cell>
        </row>
        <row r="177">
          <cell r="A177" t="str">
            <v>Verpleeggebouw</v>
          </cell>
          <cell r="E177" t="str">
            <v>Garderobes</v>
          </cell>
          <cell r="G177">
            <v>5</v>
          </cell>
          <cell r="Y177">
            <v>2.9310344827586206</v>
          </cell>
          <cell r="Z177">
            <v>1.1494252873563218E-2</v>
          </cell>
        </row>
        <row r="178">
          <cell r="A178" t="str">
            <v>Verpleeggebouw</v>
          </cell>
          <cell r="E178" t="str">
            <v>Lifthallen</v>
          </cell>
          <cell r="G178">
            <v>48</v>
          </cell>
          <cell r="Y178">
            <v>25.237113402061858</v>
          </cell>
          <cell r="Z178">
            <v>9.8969072164948463E-2</v>
          </cell>
        </row>
        <row r="179">
          <cell r="A179" t="str">
            <v>Verpleeggebouw</v>
          </cell>
          <cell r="E179" t="str">
            <v>Trappen(huizen)</v>
          </cell>
          <cell r="G179">
            <v>13</v>
          </cell>
          <cell r="Y179">
            <v>6.6969696969696972</v>
          </cell>
          <cell r="Z179">
            <v>2.6262626262626265E-2</v>
          </cell>
        </row>
        <row r="180">
          <cell r="A180" t="str">
            <v>Verpleeggebouw</v>
          </cell>
          <cell r="E180" t="str">
            <v>Kantoren</v>
          </cell>
          <cell r="G180">
            <v>14</v>
          </cell>
          <cell r="Y180">
            <v>8.5</v>
          </cell>
          <cell r="Z180">
            <v>3.3333333333333333E-2</v>
          </cell>
        </row>
        <row r="181">
          <cell r="A181" t="str">
            <v>Verpleeggebouw</v>
          </cell>
          <cell r="E181" t="str">
            <v>Bergingen</v>
          </cell>
          <cell r="G181">
            <v>2</v>
          </cell>
          <cell r="Y181">
            <v>1.1086956521739131</v>
          </cell>
          <cell r="Z181">
            <v>4.3478260869565218E-3</v>
          </cell>
        </row>
        <row r="182">
          <cell r="A182" t="str">
            <v>Verpleeggebouw</v>
          </cell>
          <cell r="E182" t="str">
            <v>Patientenkamers-4</v>
          </cell>
          <cell r="G182">
            <v>132</v>
          </cell>
          <cell r="Y182">
            <v>112.2</v>
          </cell>
          <cell r="Z182">
            <v>0.44</v>
          </cell>
        </row>
        <row r="183">
          <cell r="A183" t="str">
            <v>Verpleeggebouw</v>
          </cell>
          <cell r="E183" t="str">
            <v>Patientenkamers-1</v>
          </cell>
          <cell r="G183">
            <v>26</v>
          </cell>
          <cell r="Y183">
            <v>22.474576271186443</v>
          </cell>
          <cell r="Z183">
            <v>8.8135593220338995E-2</v>
          </cell>
        </row>
        <row r="184">
          <cell r="A184" t="str">
            <v>Verpleeggebouw</v>
          </cell>
          <cell r="E184" t="str">
            <v>Patientenkamers-4</v>
          </cell>
          <cell r="G184">
            <v>66</v>
          </cell>
          <cell r="Y184">
            <v>56.1</v>
          </cell>
          <cell r="Z184">
            <v>0.22</v>
          </cell>
        </row>
        <row r="185">
          <cell r="A185" t="str">
            <v>Verpleeggebouw</v>
          </cell>
          <cell r="E185" t="str">
            <v>Rookzones</v>
          </cell>
          <cell r="G185">
            <v>21</v>
          </cell>
          <cell r="Y185">
            <v>12.033707865168539</v>
          </cell>
          <cell r="Z185">
            <v>4.7191011235955059E-2</v>
          </cell>
        </row>
        <row r="186">
          <cell r="A186" t="str">
            <v>Verpleeggebouw</v>
          </cell>
          <cell r="E186" t="str">
            <v>Verkeersruimten</v>
          </cell>
          <cell r="G186">
            <v>148</v>
          </cell>
          <cell r="Y186">
            <v>73.28155339805825</v>
          </cell>
          <cell r="Z186">
            <v>0.287378640776699</v>
          </cell>
        </row>
        <row r="187">
          <cell r="A187" t="str">
            <v>Verpleeggebouw</v>
          </cell>
          <cell r="E187" t="str">
            <v>Patientenkamers-2</v>
          </cell>
          <cell r="G187">
            <v>40</v>
          </cell>
          <cell r="Y187">
            <v>34.576271186440678</v>
          </cell>
          <cell r="Z187">
            <v>0.13559322033898305</v>
          </cell>
        </row>
        <row r="188">
          <cell r="A188" t="str">
            <v>Verpleeggebouw</v>
          </cell>
          <cell r="E188" t="str">
            <v>Trappen(huizen)</v>
          </cell>
          <cell r="G188">
            <v>9</v>
          </cell>
          <cell r="Y188">
            <v>4.6363636363636367</v>
          </cell>
          <cell r="Z188">
            <v>1.8181818181818184E-2</v>
          </cell>
        </row>
        <row r="189">
          <cell r="A189" t="str">
            <v>Verpleeggebouw</v>
          </cell>
          <cell r="E189" t="str">
            <v>Sanitair</v>
          </cell>
          <cell r="G189">
            <v>5</v>
          </cell>
          <cell r="Y189">
            <v>18.75</v>
          </cell>
          <cell r="Z189">
            <v>7.3529411764705885E-2</v>
          </cell>
        </row>
        <row r="190">
          <cell r="A190" t="str">
            <v>Verpleeggebouw</v>
          </cell>
          <cell r="E190" t="str">
            <v>Garderobes</v>
          </cell>
          <cell r="G190">
            <v>13</v>
          </cell>
          <cell r="Y190">
            <v>7.6206896551724128</v>
          </cell>
          <cell r="Z190">
            <v>2.9885057471264364E-2</v>
          </cell>
        </row>
        <row r="191">
          <cell r="A191" t="str">
            <v>Verpleeggebouw</v>
          </cell>
          <cell r="E191" t="str">
            <v>Sanitair Invaliden</v>
          </cell>
          <cell r="G191">
            <v>4</v>
          </cell>
          <cell r="Y191">
            <v>13.6</v>
          </cell>
          <cell r="Z191">
            <v>5.333333333333333E-2</v>
          </cell>
        </row>
        <row r="192">
          <cell r="A192" t="str">
            <v>Verpleeggebouw</v>
          </cell>
          <cell r="E192" t="str">
            <v>Spoelkeukens</v>
          </cell>
          <cell r="G192">
            <v>9</v>
          </cell>
          <cell r="Y192">
            <v>13.114285714285714</v>
          </cell>
          <cell r="Z192">
            <v>5.1428571428571428E-2</v>
          </cell>
        </row>
        <row r="193">
          <cell r="A193" t="str">
            <v>Verpleeggebouw</v>
          </cell>
          <cell r="E193" t="str">
            <v>Patientenkamers-1</v>
          </cell>
          <cell r="G193">
            <v>13</v>
          </cell>
          <cell r="Y193">
            <v>11.237288135593221</v>
          </cell>
          <cell r="Z193">
            <v>4.4067796610169498E-2</v>
          </cell>
        </row>
        <row r="194">
          <cell r="A194" t="str">
            <v>Verpleeggebouw</v>
          </cell>
          <cell r="E194" t="str">
            <v>Kantoren</v>
          </cell>
          <cell r="G194">
            <v>14</v>
          </cell>
          <cell r="Y194">
            <v>8.5</v>
          </cell>
          <cell r="Z194">
            <v>3.3333333333333333E-2</v>
          </cell>
        </row>
        <row r="195">
          <cell r="A195" t="str">
            <v>Verpleeggebouw</v>
          </cell>
          <cell r="E195" t="str">
            <v>Kantoren</v>
          </cell>
          <cell r="G195">
            <v>14</v>
          </cell>
          <cell r="Y195">
            <v>8.5</v>
          </cell>
          <cell r="Z195">
            <v>3.3333333333333333E-2</v>
          </cell>
        </row>
        <row r="196">
          <cell r="A196" t="str">
            <v>Verpleeggebouw</v>
          </cell>
          <cell r="E196" t="str">
            <v>Patientenkamers-1</v>
          </cell>
          <cell r="G196">
            <v>12</v>
          </cell>
          <cell r="Y196">
            <v>10.372881355932204</v>
          </cell>
          <cell r="Z196">
            <v>4.0677966101694919E-2</v>
          </cell>
        </row>
        <row r="197">
          <cell r="A197" t="str">
            <v>Verpleeggebouw</v>
          </cell>
          <cell r="E197" t="str">
            <v>Wasruimten</v>
          </cell>
          <cell r="G197">
            <v>12</v>
          </cell>
          <cell r="Y197">
            <v>20.399999999999999</v>
          </cell>
          <cell r="Z197">
            <v>7.9999999999999988E-2</v>
          </cell>
        </row>
        <row r="198">
          <cell r="A198" t="str">
            <v>Verpleeggebouw</v>
          </cell>
          <cell r="E198" t="str">
            <v>Werkkasten</v>
          </cell>
          <cell r="G198">
            <v>2</v>
          </cell>
          <cell r="Y198">
            <v>0</v>
          </cell>
          <cell r="Z198">
            <v>0</v>
          </cell>
        </row>
        <row r="199">
          <cell r="A199" t="str">
            <v>Verpleeggebouw</v>
          </cell>
          <cell r="E199" t="str">
            <v>Wasruimten</v>
          </cell>
          <cell r="G199">
            <v>13</v>
          </cell>
          <cell r="Y199">
            <v>22.099999999999998</v>
          </cell>
          <cell r="Z199">
            <v>8.6666666666666656E-2</v>
          </cell>
        </row>
        <row r="200">
          <cell r="A200" t="str">
            <v>Verpleeggebouw</v>
          </cell>
          <cell r="E200" t="str">
            <v>Behandelruimten</v>
          </cell>
          <cell r="G200">
            <v>13</v>
          </cell>
          <cell r="Y200">
            <v>8.723684210526315</v>
          </cell>
          <cell r="Z200">
            <v>3.4210526315789469E-2</v>
          </cell>
        </row>
        <row r="201">
          <cell r="A201" t="str">
            <v>Verpleeggebouw</v>
          </cell>
          <cell r="E201" t="str">
            <v>Huiskamers</v>
          </cell>
          <cell r="G201">
            <v>28</v>
          </cell>
          <cell r="Y201">
            <v>16.604651162790699</v>
          </cell>
          <cell r="Z201">
            <v>6.5116279069767441E-2</v>
          </cell>
        </row>
        <row r="202">
          <cell r="A202" t="str">
            <v>Verpleeggebouw</v>
          </cell>
          <cell r="E202" t="str">
            <v>Sanitair Invaliden</v>
          </cell>
          <cell r="G202">
            <v>12</v>
          </cell>
          <cell r="Y202">
            <v>40.799999999999997</v>
          </cell>
          <cell r="Z202">
            <v>0.15999999999999998</v>
          </cell>
        </row>
        <row r="203">
          <cell r="A203" t="str">
            <v>Verpleeggebouw</v>
          </cell>
          <cell r="E203" t="str">
            <v>Pantrys</v>
          </cell>
          <cell r="G203">
            <v>27</v>
          </cell>
          <cell r="Y203">
            <v>25.036363636363635</v>
          </cell>
          <cell r="Z203">
            <v>9.8181818181818176E-2</v>
          </cell>
        </row>
        <row r="204">
          <cell r="A204" t="str">
            <v>Verpleeggebouw</v>
          </cell>
          <cell r="E204" t="str">
            <v>Lifthallen</v>
          </cell>
          <cell r="G204">
            <v>48</v>
          </cell>
          <cell r="Y204">
            <v>25.237113402061858</v>
          </cell>
          <cell r="Z204">
            <v>9.8969072164948463E-2</v>
          </cell>
        </row>
        <row r="205">
          <cell r="A205" t="str">
            <v>Verpleeggebouw</v>
          </cell>
          <cell r="E205" t="str">
            <v>Trappen(huizen)</v>
          </cell>
          <cell r="G205">
            <v>13</v>
          </cell>
          <cell r="Y205">
            <v>6.6969696969696972</v>
          </cell>
          <cell r="Z205">
            <v>2.6262626262626265E-2</v>
          </cell>
        </row>
        <row r="206">
          <cell r="A206" t="str">
            <v>Verpleeggebouw</v>
          </cell>
          <cell r="E206" t="str">
            <v>Huiskamers</v>
          </cell>
          <cell r="G206">
            <v>34</v>
          </cell>
          <cell r="Y206">
            <v>20.162790697674421</v>
          </cell>
          <cell r="Z206">
            <v>7.9069767441860478E-2</v>
          </cell>
        </row>
        <row r="207">
          <cell r="A207" t="str">
            <v>Verpleeggebouw</v>
          </cell>
          <cell r="E207" t="str">
            <v>Bergingen</v>
          </cell>
          <cell r="G207">
            <v>2</v>
          </cell>
          <cell r="Y207">
            <v>1.1086956521739131</v>
          </cell>
          <cell r="Z207">
            <v>4.3478260869565218E-3</v>
          </cell>
        </row>
        <row r="208">
          <cell r="A208" t="str">
            <v>Verpleeggebouw</v>
          </cell>
          <cell r="E208" t="str">
            <v>Patientenkamers-1</v>
          </cell>
          <cell r="G208">
            <v>12</v>
          </cell>
          <cell r="Y208">
            <v>10.372881355932204</v>
          </cell>
          <cell r="Z208">
            <v>4.0677966101694919E-2</v>
          </cell>
        </row>
        <row r="209">
          <cell r="A209" t="str">
            <v>Verpleeggebouw</v>
          </cell>
          <cell r="E209" t="str">
            <v>Patientenkamers-4</v>
          </cell>
          <cell r="G209">
            <v>132</v>
          </cell>
          <cell r="Y209">
            <v>112.2</v>
          </cell>
          <cell r="Z209">
            <v>0.44</v>
          </cell>
        </row>
        <row r="210">
          <cell r="A210" t="str">
            <v>Verpleeggebouw</v>
          </cell>
          <cell r="E210" t="str">
            <v>Patientenkamers-1</v>
          </cell>
          <cell r="G210">
            <v>26</v>
          </cell>
          <cell r="Y210">
            <v>22.474576271186443</v>
          </cell>
          <cell r="Z210">
            <v>8.8135593220338995E-2</v>
          </cell>
        </row>
        <row r="211">
          <cell r="A211" t="str">
            <v>Verpleeggebouw</v>
          </cell>
          <cell r="E211" t="str">
            <v>Patientenkamers-4</v>
          </cell>
          <cell r="G211">
            <v>66</v>
          </cell>
          <cell r="Y211">
            <v>56.1</v>
          </cell>
          <cell r="Z211">
            <v>0.22</v>
          </cell>
        </row>
        <row r="212">
          <cell r="A212" t="str">
            <v>Verpleeggebouw</v>
          </cell>
          <cell r="E212" t="str">
            <v>Huiskamers</v>
          </cell>
          <cell r="G212">
            <v>56</v>
          </cell>
          <cell r="Y212">
            <v>33.209302325581397</v>
          </cell>
          <cell r="Z212">
            <v>0.13023255813953488</v>
          </cell>
        </row>
        <row r="213">
          <cell r="A213" t="str">
            <v>Verpleeggebouw</v>
          </cell>
          <cell r="E213" t="str">
            <v>Verkeersruimten</v>
          </cell>
          <cell r="G213">
            <v>148</v>
          </cell>
          <cell r="Y213">
            <v>73.28155339805825</v>
          </cell>
          <cell r="Z213">
            <v>0.287378640776699</v>
          </cell>
        </row>
        <row r="214">
          <cell r="A214" t="str">
            <v>Verpleeggebouw</v>
          </cell>
          <cell r="E214" t="str">
            <v>Patientenkamers-2</v>
          </cell>
          <cell r="G214">
            <v>40</v>
          </cell>
          <cell r="Y214">
            <v>34.576271186440678</v>
          </cell>
          <cell r="Z214">
            <v>0.13559322033898305</v>
          </cell>
        </row>
        <row r="215">
          <cell r="A215" t="str">
            <v>Verpleeggebouw</v>
          </cell>
          <cell r="E215" t="str">
            <v>Trappen(huizen)</v>
          </cell>
          <cell r="G215">
            <v>9</v>
          </cell>
          <cell r="Y215">
            <v>4.6363636363636367</v>
          </cell>
          <cell r="Z215">
            <v>1.8181818181818184E-2</v>
          </cell>
        </row>
        <row r="216">
          <cell r="A216" t="str">
            <v>Verpleeggebouw</v>
          </cell>
          <cell r="E216" t="str">
            <v>Sanitair</v>
          </cell>
          <cell r="G216">
            <v>5</v>
          </cell>
          <cell r="Y216">
            <v>18.75</v>
          </cell>
          <cell r="Z216">
            <v>7.3529411764705885E-2</v>
          </cell>
        </row>
        <row r="217">
          <cell r="A217" t="str">
            <v>Verpleeggebouw</v>
          </cell>
          <cell r="E217" t="str">
            <v>Wasruimten</v>
          </cell>
          <cell r="G217">
            <v>13</v>
          </cell>
          <cell r="Y217">
            <v>22.099999999999998</v>
          </cell>
          <cell r="Z217">
            <v>8.6666666666666656E-2</v>
          </cell>
        </row>
        <row r="218">
          <cell r="A218" t="str">
            <v>Verpleeggebouw</v>
          </cell>
          <cell r="E218" t="str">
            <v>Sanitair Invaliden</v>
          </cell>
          <cell r="G218">
            <v>4</v>
          </cell>
          <cell r="Y218">
            <v>13.6</v>
          </cell>
          <cell r="Z218">
            <v>5.333333333333333E-2</v>
          </cell>
        </row>
        <row r="219">
          <cell r="A219" t="str">
            <v>Verpleeggebouw</v>
          </cell>
          <cell r="E219" t="str">
            <v>Spoelkeukens</v>
          </cell>
          <cell r="G219">
            <v>9</v>
          </cell>
          <cell r="Y219">
            <v>13.114285714285714</v>
          </cell>
          <cell r="Z219">
            <v>5.1428571428571428E-2</v>
          </cell>
        </row>
        <row r="220">
          <cell r="A220" t="str">
            <v>Verpleeggebouw</v>
          </cell>
          <cell r="E220" t="str">
            <v>Patientenkamers-1</v>
          </cell>
          <cell r="G220">
            <v>12</v>
          </cell>
          <cell r="Y220">
            <v>10.372881355932204</v>
          </cell>
          <cell r="Z220">
            <v>4.0677966101694919E-2</v>
          </cell>
        </row>
        <row r="221">
          <cell r="A221" t="str">
            <v>Verpleeggebouw</v>
          </cell>
          <cell r="E221" t="str">
            <v>Kantoren</v>
          </cell>
          <cell r="G221">
            <v>14</v>
          </cell>
          <cell r="Y221">
            <v>8.5</v>
          </cell>
          <cell r="Z221">
            <v>3.3333333333333333E-2</v>
          </cell>
        </row>
        <row r="222">
          <cell r="A222" t="str">
            <v>Verpleeggebouw</v>
          </cell>
          <cell r="E222" t="str">
            <v>Patientenkamers-1</v>
          </cell>
          <cell r="G222">
            <v>13</v>
          </cell>
          <cell r="Y222">
            <v>11.237288135593221</v>
          </cell>
          <cell r="Z222">
            <v>4.4067796610169498E-2</v>
          </cell>
        </row>
        <row r="223">
          <cell r="A223" t="str">
            <v>Verpleeggebouw</v>
          </cell>
          <cell r="E223" t="str">
            <v>Patientenkamers-1</v>
          </cell>
          <cell r="G223">
            <v>12</v>
          </cell>
          <cell r="Y223">
            <v>10.372881355932204</v>
          </cell>
          <cell r="Z223">
            <v>4.0677966101694919E-2</v>
          </cell>
        </row>
        <row r="224">
          <cell r="A224" t="str">
            <v>Verpleeggebouw</v>
          </cell>
          <cell r="E224" t="str">
            <v>Wasruimten</v>
          </cell>
          <cell r="G224">
            <v>12</v>
          </cell>
          <cell r="Y224">
            <v>20.399999999999999</v>
          </cell>
          <cell r="Z224">
            <v>7.9999999999999988E-2</v>
          </cell>
        </row>
        <row r="225">
          <cell r="A225" t="str">
            <v>Verpleeggebouw</v>
          </cell>
          <cell r="E225" t="str">
            <v>Werkkasten</v>
          </cell>
          <cell r="G225">
            <v>2</v>
          </cell>
          <cell r="Y225">
            <v>0</v>
          </cell>
          <cell r="Z225">
            <v>0</v>
          </cell>
        </row>
        <row r="226">
          <cell r="A226" t="str">
            <v>Verpleeggebouw</v>
          </cell>
          <cell r="E226" t="str">
            <v>Wasruimten</v>
          </cell>
          <cell r="G226">
            <v>13</v>
          </cell>
          <cell r="Y226">
            <v>22.099999999999998</v>
          </cell>
          <cell r="Z226">
            <v>8.6666666666666656E-2</v>
          </cell>
        </row>
        <row r="227">
          <cell r="A227" t="str">
            <v>Verpleeggebouw</v>
          </cell>
          <cell r="E227" t="str">
            <v>Patientenkamers</v>
          </cell>
          <cell r="G227">
            <v>13</v>
          </cell>
          <cell r="Y227">
            <v>11.237288135593221</v>
          </cell>
          <cell r="Z227">
            <v>4.4067796610169498E-2</v>
          </cell>
        </row>
        <row r="228">
          <cell r="A228" t="str">
            <v>Verpleeggebouw</v>
          </cell>
          <cell r="E228" t="str">
            <v>Huiskamers</v>
          </cell>
          <cell r="G228">
            <v>28</v>
          </cell>
          <cell r="Y228">
            <v>16.604651162790699</v>
          </cell>
          <cell r="Z228">
            <v>6.5116279069767441E-2</v>
          </cell>
        </row>
        <row r="229">
          <cell r="A229" t="str">
            <v>Verpleeggebouw</v>
          </cell>
          <cell r="E229" t="str">
            <v>Sanitair Invaliden</v>
          </cell>
          <cell r="G229">
            <v>12</v>
          </cell>
          <cell r="Y229">
            <v>40.799999999999997</v>
          </cell>
          <cell r="Z229">
            <v>0.15999999999999998</v>
          </cell>
        </row>
        <row r="230">
          <cell r="A230" t="str">
            <v>Verpleeggebouw</v>
          </cell>
          <cell r="E230" t="str">
            <v>Pantrys</v>
          </cell>
          <cell r="G230">
            <v>27</v>
          </cell>
          <cell r="Y230">
            <v>25.036363636363635</v>
          </cell>
          <cell r="Z230">
            <v>9.8181818181818176E-2</v>
          </cell>
        </row>
        <row r="231">
          <cell r="A231" t="str">
            <v>Verpleeggebouw</v>
          </cell>
          <cell r="E231" t="str">
            <v>Lifthallen</v>
          </cell>
          <cell r="G231">
            <v>48</v>
          </cell>
          <cell r="Y231">
            <v>25.237113402061858</v>
          </cell>
          <cell r="Z231">
            <v>9.8969072164948463E-2</v>
          </cell>
        </row>
        <row r="232">
          <cell r="A232" t="str">
            <v>Verpleeggebouw</v>
          </cell>
          <cell r="E232" t="str">
            <v>Trappen(huizen)</v>
          </cell>
          <cell r="G232">
            <v>13</v>
          </cell>
          <cell r="Y232">
            <v>6.6969696969696972</v>
          </cell>
          <cell r="Z232">
            <v>2.6262626262626265E-2</v>
          </cell>
        </row>
        <row r="233">
          <cell r="A233" t="str">
            <v>Verpleeggebouw</v>
          </cell>
          <cell r="E233" t="str">
            <v>Kantoren</v>
          </cell>
          <cell r="G233">
            <v>14</v>
          </cell>
          <cell r="Y233">
            <v>8.5</v>
          </cell>
          <cell r="Z233">
            <v>3.3333333333333333E-2</v>
          </cell>
        </row>
        <row r="234">
          <cell r="A234" t="str">
            <v>Verpleeggebouw</v>
          </cell>
          <cell r="E234" t="str">
            <v>Bergingen</v>
          </cell>
          <cell r="G234">
            <v>2</v>
          </cell>
          <cell r="Y234">
            <v>1.1086956521739131</v>
          </cell>
          <cell r="Z234">
            <v>4.3478260869565218E-3</v>
          </cell>
        </row>
        <row r="235">
          <cell r="A235" t="str">
            <v>Verpleeggebouw</v>
          </cell>
          <cell r="E235" t="str">
            <v>Patientenkamers-4</v>
          </cell>
          <cell r="G235">
            <v>132</v>
          </cell>
          <cell r="Y235">
            <v>112.2</v>
          </cell>
          <cell r="Z235">
            <v>0.44</v>
          </cell>
        </row>
        <row r="236">
          <cell r="A236" t="str">
            <v>Verpleeggebouw</v>
          </cell>
          <cell r="E236" t="str">
            <v>Patientenkamers-1</v>
          </cell>
          <cell r="G236">
            <v>26</v>
          </cell>
          <cell r="Y236">
            <v>22.474576271186443</v>
          </cell>
          <cell r="Z236">
            <v>8.8135593220338995E-2</v>
          </cell>
        </row>
        <row r="237">
          <cell r="A237" t="str">
            <v>Verpleeggebouw</v>
          </cell>
          <cell r="E237" t="str">
            <v>Patientenkamers-4</v>
          </cell>
          <cell r="G237">
            <v>66</v>
          </cell>
          <cell r="Y237">
            <v>56.1</v>
          </cell>
          <cell r="Z237">
            <v>0.22</v>
          </cell>
        </row>
        <row r="238">
          <cell r="A238" t="str">
            <v>Verpleeggebouw</v>
          </cell>
          <cell r="E238" t="str">
            <v>Huiskamers</v>
          </cell>
          <cell r="G238">
            <v>56</v>
          </cell>
          <cell r="Y238">
            <v>33.209302325581397</v>
          </cell>
          <cell r="Z238">
            <v>0.13023255813953488</v>
          </cell>
        </row>
        <row r="239">
          <cell r="A239" t="str">
            <v>Verpleeggebouw</v>
          </cell>
          <cell r="E239" t="str">
            <v>Verkeersruimten</v>
          </cell>
          <cell r="G239">
            <v>148</v>
          </cell>
          <cell r="Y239">
            <v>73.28155339805825</v>
          </cell>
          <cell r="Z239">
            <v>0.287378640776699</v>
          </cell>
        </row>
        <row r="240">
          <cell r="A240" t="str">
            <v>Verpleeggebouw</v>
          </cell>
          <cell r="E240" t="str">
            <v>Patientenkamers-2</v>
          </cell>
          <cell r="G240">
            <v>40</v>
          </cell>
          <cell r="Y240">
            <v>34.576271186440678</v>
          </cell>
          <cell r="Z240">
            <v>0.13559322033898305</v>
          </cell>
        </row>
        <row r="241">
          <cell r="A241" t="str">
            <v>Verpleeggebouw</v>
          </cell>
          <cell r="E241" t="str">
            <v>Trappen(huizen)</v>
          </cell>
          <cell r="G241">
            <v>9</v>
          </cell>
          <cell r="Y241">
            <v>4.6363636363636367</v>
          </cell>
          <cell r="Z241">
            <v>1.8181818181818184E-2</v>
          </cell>
        </row>
        <row r="242">
          <cell r="A242" t="str">
            <v>Verpleeggebouw</v>
          </cell>
          <cell r="E242" t="str">
            <v>Wasruimten</v>
          </cell>
          <cell r="G242">
            <v>7</v>
          </cell>
          <cell r="Y242">
            <v>11.9</v>
          </cell>
          <cell r="Z242">
            <v>4.6666666666666669E-2</v>
          </cell>
        </row>
        <row r="243">
          <cell r="A243" t="str">
            <v>Verpleeggebouw</v>
          </cell>
          <cell r="E243" t="str">
            <v>Bergingen</v>
          </cell>
          <cell r="G243">
            <v>17</v>
          </cell>
          <cell r="Y243">
            <v>9.4239130434782616</v>
          </cell>
          <cell r="Z243">
            <v>3.6956521739130437E-2</v>
          </cell>
        </row>
        <row r="244">
          <cell r="A244" t="str">
            <v>Verpleeggebouw</v>
          </cell>
          <cell r="E244" t="str">
            <v>Sanitair Invaliden</v>
          </cell>
          <cell r="G244">
            <v>4</v>
          </cell>
          <cell r="Y244">
            <v>13.6</v>
          </cell>
          <cell r="Z244">
            <v>5.333333333333333E-2</v>
          </cell>
        </row>
        <row r="245">
          <cell r="A245" t="str">
            <v>Verpleeggebouw</v>
          </cell>
          <cell r="E245" t="str">
            <v>Spoelkeukens</v>
          </cell>
          <cell r="G245">
            <v>9</v>
          </cell>
          <cell r="Y245">
            <v>13.114285714285714</v>
          </cell>
          <cell r="Z245">
            <v>5.1428571428571428E-2</v>
          </cell>
        </row>
        <row r="246">
          <cell r="A246" t="str">
            <v>Verpleeggebouw</v>
          </cell>
          <cell r="E246" t="str">
            <v>Kantoren</v>
          </cell>
          <cell r="G246">
            <v>14</v>
          </cell>
          <cell r="Y246">
            <v>8.5</v>
          </cell>
          <cell r="Z246">
            <v>3.3333333333333333E-2</v>
          </cell>
        </row>
        <row r="247">
          <cell r="A247" t="str">
            <v>Verpleeggebouw</v>
          </cell>
          <cell r="E247" t="str">
            <v>Kantoren</v>
          </cell>
          <cell r="G247">
            <v>14</v>
          </cell>
          <cell r="Y247">
            <v>8.5</v>
          </cell>
          <cell r="Z247">
            <v>3.3333333333333333E-2</v>
          </cell>
        </row>
        <row r="248">
          <cell r="A248" t="str">
            <v>Verpleeggebouw</v>
          </cell>
          <cell r="E248" t="str">
            <v>Patientenkamers-1</v>
          </cell>
          <cell r="G248">
            <v>13</v>
          </cell>
          <cell r="Y248">
            <v>11.237288135593221</v>
          </cell>
          <cell r="Z248">
            <v>4.4067796610169498E-2</v>
          </cell>
        </row>
        <row r="249">
          <cell r="A249" t="str">
            <v>Verpleeggebouw</v>
          </cell>
          <cell r="E249" t="str">
            <v>Patientenkamers-1</v>
          </cell>
          <cell r="G249">
            <v>12</v>
          </cell>
          <cell r="Y249">
            <v>10.372881355932204</v>
          </cell>
          <cell r="Z249">
            <v>4.0677966101694919E-2</v>
          </cell>
        </row>
        <row r="250">
          <cell r="A250" t="str">
            <v>Verpleeggebouw</v>
          </cell>
          <cell r="E250" t="str">
            <v>Wasruimten</v>
          </cell>
          <cell r="G250">
            <v>12</v>
          </cell>
          <cell r="Y250">
            <v>20.399999999999999</v>
          </cell>
          <cell r="Z250">
            <v>7.9999999999999988E-2</v>
          </cell>
        </row>
        <row r="251">
          <cell r="A251" t="str">
            <v>Verpleeggebouw</v>
          </cell>
          <cell r="E251" t="str">
            <v>Werkkasten</v>
          </cell>
          <cell r="G251">
            <v>2</v>
          </cell>
          <cell r="Y251">
            <v>0</v>
          </cell>
          <cell r="Z251">
            <v>0</v>
          </cell>
        </row>
        <row r="252">
          <cell r="A252" t="str">
            <v>Verpleeggebouw</v>
          </cell>
          <cell r="E252" t="str">
            <v>Garderobes</v>
          </cell>
          <cell r="G252">
            <v>13</v>
          </cell>
          <cell r="Y252">
            <v>7.6206896551724128</v>
          </cell>
          <cell r="Z252">
            <v>2.9885057471264364E-2</v>
          </cell>
        </row>
        <row r="253">
          <cell r="A253" t="str">
            <v>Verpleeggebouw</v>
          </cell>
          <cell r="E253" t="str">
            <v>Spoelkeukens</v>
          </cell>
          <cell r="G253">
            <v>11</v>
          </cell>
          <cell r="Y253">
            <v>16.028571428571428</v>
          </cell>
          <cell r="Z253">
            <v>6.2857142857142861E-2</v>
          </cell>
        </row>
        <row r="254">
          <cell r="A254" t="str">
            <v>Verpleeggebouw</v>
          </cell>
          <cell r="E254" t="str">
            <v>Behandelruimten</v>
          </cell>
          <cell r="G254">
            <v>13</v>
          </cell>
          <cell r="Y254">
            <v>8.723684210526315</v>
          </cell>
          <cell r="Z254">
            <v>3.4210526315789469E-2</v>
          </cell>
        </row>
        <row r="255">
          <cell r="A255" t="str">
            <v>Verpleeggebouw</v>
          </cell>
          <cell r="E255" t="str">
            <v>Huiskamers</v>
          </cell>
          <cell r="G255">
            <v>28</v>
          </cell>
          <cell r="Y255">
            <v>16.604651162790699</v>
          </cell>
          <cell r="Z255">
            <v>6.5116279069767441E-2</v>
          </cell>
        </row>
        <row r="256">
          <cell r="A256" t="str">
            <v>Verpleeggebouw</v>
          </cell>
          <cell r="E256" t="str">
            <v>Sanitair Invaliden</v>
          </cell>
          <cell r="G256">
            <v>12</v>
          </cell>
          <cell r="Y256">
            <v>40.799999999999997</v>
          </cell>
          <cell r="Z256">
            <v>0.15999999999999998</v>
          </cell>
        </row>
        <row r="257">
          <cell r="A257" t="str">
            <v>Verpleeggebouw</v>
          </cell>
          <cell r="E257" t="str">
            <v>Huiskamers</v>
          </cell>
          <cell r="G257">
            <v>27</v>
          </cell>
          <cell r="Y257">
            <v>16.011627906976745</v>
          </cell>
          <cell r="Z257">
            <v>6.2790697674418611E-2</v>
          </cell>
        </row>
        <row r="258">
          <cell r="A258" t="str">
            <v>Verpleeggebouw</v>
          </cell>
          <cell r="E258" t="str">
            <v>Lifthallen</v>
          </cell>
          <cell r="G258">
            <v>48</v>
          </cell>
          <cell r="Y258">
            <v>25.237113402061858</v>
          </cell>
          <cell r="Z258">
            <v>9.8969072164948463E-2</v>
          </cell>
        </row>
        <row r="259">
          <cell r="A259" t="str">
            <v>Verpleeggebouw</v>
          </cell>
          <cell r="E259" t="str">
            <v>Trappen(huizen)</v>
          </cell>
          <cell r="G259">
            <v>13</v>
          </cell>
          <cell r="Y259">
            <v>6.6969696969696972</v>
          </cell>
          <cell r="Z259">
            <v>2.6262626262626265E-2</v>
          </cell>
        </row>
        <row r="260">
          <cell r="A260" t="str">
            <v>Verpleeggebouw</v>
          </cell>
          <cell r="E260" t="str">
            <v>Bergingen</v>
          </cell>
          <cell r="G260">
            <v>2</v>
          </cell>
          <cell r="Y260">
            <v>1.1086956521739131</v>
          </cell>
          <cell r="Z260">
            <v>4.3478260869565218E-3</v>
          </cell>
        </row>
        <row r="261">
          <cell r="A261" t="str">
            <v>Verpleeggebouw</v>
          </cell>
          <cell r="E261" t="str">
            <v>Patientenkamers</v>
          </cell>
          <cell r="G261">
            <v>12</v>
          </cell>
          <cell r="Y261">
            <v>10.372881355932204</v>
          </cell>
          <cell r="Z261">
            <v>4.0677966101694919E-2</v>
          </cell>
        </row>
        <row r="262">
          <cell r="A262" t="str">
            <v>Dagbehandeling</v>
          </cell>
          <cell r="E262" t="str">
            <v>Huiskamers</v>
          </cell>
          <cell r="G262">
            <v>90</v>
          </cell>
          <cell r="Y262">
            <v>53.372093023255822</v>
          </cell>
          <cell r="Z262">
            <v>0.20930232558139539</v>
          </cell>
        </row>
        <row r="263">
          <cell r="A263" t="str">
            <v>Dagbehandeling</v>
          </cell>
          <cell r="E263" t="str">
            <v>Rustkamers</v>
          </cell>
          <cell r="G263">
            <v>13</v>
          </cell>
          <cell r="Y263">
            <v>7.5340909090909101</v>
          </cell>
          <cell r="Z263">
            <v>2.9545454545454548E-2</v>
          </cell>
        </row>
        <row r="264">
          <cell r="A264" t="str">
            <v>Dagbehandeling</v>
          </cell>
          <cell r="E264" t="str">
            <v>Sanitair</v>
          </cell>
          <cell r="G264">
            <v>5</v>
          </cell>
          <cell r="Y264">
            <v>18.75</v>
          </cell>
          <cell r="Z264">
            <v>7.3529411764705885E-2</v>
          </cell>
        </row>
        <row r="265">
          <cell r="A265" t="str">
            <v>Dagbehandeling</v>
          </cell>
          <cell r="E265" t="str">
            <v>Kantoren</v>
          </cell>
          <cell r="G265">
            <v>14</v>
          </cell>
          <cell r="Y265">
            <v>8.5</v>
          </cell>
          <cell r="Z265">
            <v>3.3333333333333333E-2</v>
          </cell>
        </row>
        <row r="266">
          <cell r="A266" t="str">
            <v>Dagbehandeling</v>
          </cell>
          <cell r="E266" t="str">
            <v>Entrees</v>
          </cell>
          <cell r="G266">
            <v>8</v>
          </cell>
          <cell r="Y266">
            <v>4.5333333333333332</v>
          </cell>
          <cell r="Z266">
            <v>1.7777777777777778E-2</v>
          </cell>
        </row>
        <row r="267">
          <cell r="A267" t="str">
            <v>Dagbehandeling</v>
          </cell>
          <cell r="E267" t="str">
            <v>Verkeersruimten</v>
          </cell>
          <cell r="G267">
            <v>50</v>
          </cell>
          <cell r="Y267">
            <v>24.757281553398059</v>
          </cell>
          <cell r="Z267">
            <v>9.7087378640776698E-2</v>
          </cell>
        </row>
        <row r="268">
          <cell r="A268" t="str">
            <v>Dagbehandeling</v>
          </cell>
          <cell r="E268" t="str">
            <v>Sanitair</v>
          </cell>
          <cell r="G268">
            <v>5</v>
          </cell>
          <cell r="Y268">
            <v>18.75</v>
          </cell>
          <cell r="Z268">
            <v>7.3529411764705885E-2</v>
          </cell>
        </row>
        <row r="269">
          <cell r="A269" t="str">
            <v>Dagbehandeling</v>
          </cell>
          <cell r="E269" t="str">
            <v>Sanitair Invaliden</v>
          </cell>
          <cell r="G269">
            <v>7</v>
          </cell>
          <cell r="Y269">
            <v>23.8</v>
          </cell>
          <cell r="Z269">
            <v>9.3333333333333338E-2</v>
          </cell>
        </row>
        <row r="270">
          <cell r="A270" t="str">
            <v>Dagbehandeling</v>
          </cell>
          <cell r="E270" t="str">
            <v>Activiteitenruimten</v>
          </cell>
          <cell r="G270">
            <v>14</v>
          </cell>
          <cell r="Y270">
            <v>7.1400000000000006</v>
          </cell>
          <cell r="Z270">
            <v>2.8000000000000001E-2</v>
          </cell>
        </row>
        <row r="271">
          <cell r="A271" t="str">
            <v>Dagbehandeling</v>
          </cell>
          <cell r="E271" t="str">
            <v>Sanitair</v>
          </cell>
          <cell r="G271">
            <v>5</v>
          </cell>
          <cell r="Y271">
            <v>18.75</v>
          </cell>
          <cell r="Z271">
            <v>7.3529411764705885E-2</v>
          </cell>
        </row>
        <row r="272">
          <cell r="A272" t="str">
            <v>Dagbehandeling</v>
          </cell>
          <cell r="E272" t="str">
            <v>Kantoren</v>
          </cell>
          <cell r="G272">
            <v>15</v>
          </cell>
          <cell r="Y272">
            <v>9.1071428571428559</v>
          </cell>
          <cell r="Z272">
            <v>3.5714285714285712E-2</v>
          </cell>
        </row>
        <row r="273">
          <cell r="A273" t="str">
            <v>Dagbehandeling</v>
          </cell>
          <cell r="E273" t="str">
            <v>Kantoren</v>
          </cell>
          <cell r="G273">
            <v>13</v>
          </cell>
          <cell r="Y273">
            <v>7.8928571428571423</v>
          </cell>
          <cell r="Z273">
            <v>3.095238095238095E-2</v>
          </cell>
        </row>
        <row r="274">
          <cell r="A274" t="str">
            <v>Dagbehandeling</v>
          </cell>
          <cell r="E274" t="str">
            <v>Sanitair Invaliden</v>
          </cell>
          <cell r="G274">
            <v>10</v>
          </cell>
          <cell r="Y274">
            <v>34</v>
          </cell>
          <cell r="Z274">
            <v>0.13333333333333333</v>
          </cell>
        </row>
        <row r="278">
          <cell r="E278" t="str">
            <v>Restaurants-110</v>
          </cell>
          <cell r="G278">
            <v>190</v>
          </cell>
          <cell r="Y278">
            <v>66.349206349206341</v>
          </cell>
          <cell r="Z278">
            <v>0.60317460317460314</v>
          </cell>
        </row>
        <row r="279">
          <cell r="E279" t="str">
            <v>Sanitair-110</v>
          </cell>
          <cell r="G279">
            <v>6</v>
          </cell>
          <cell r="Y279">
            <v>8.25</v>
          </cell>
          <cell r="Z279">
            <v>7.4999999999999997E-2</v>
          </cell>
        </row>
        <row r="280">
          <cell r="E280" t="str">
            <v>Sanitair Bezoek-110</v>
          </cell>
          <cell r="G280">
            <v>4</v>
          </cell>
          <cell r="Y280">
            <v>5.8666666666666663</v>
          </cell>
          <cell r="Z280">
            <v>5.333333333333333E-2</v>
          </cell>
        </row>
        <row r="281">
          <cell r="E281" t="str">
            <v>Sanitair Bezoek-110</v>
          </cell>
          <cell r="G281">
            <v>4</v>
          </cell>
          <cell r="Y281">
            <v>5.8666666666666663</v>
          </cell>
          <cell r="Z281">
            <v>5.333333333333333E-2</v>
          </cell>
        </row>
        <row r="282">
          <cell r="E282" t="str">
            <v>Sanitair-110</v>
          </cell>
          <cell r="G282">
            <v>6</v>
          </cell>
          <cell r="Y282">
            <v>8.25</v>
          </cell>
          <cell r="Z282">
            <v>7.4999999999999997E-2</v>
          </cell>
        </row>
        <row r="283">
          <cell r="E283" t="str">
            <v>Sanitair Invaliden-110</v>
          </cell>
          <cell r="G283">
            <v>4</v>
          </cell>
          <cell r="Y283">
            <v>4.6808510638297873</v>
          </cell>
          <cell r="Z283">
            <v>4.2553191489361701E-2</v>
          </cell>
        </row>
        <row r="284">
          <cell r="E284" t="str">
            <v>Sanitair Bezoek-110</v>
          </cell>
          <cell r="G284">
            <v>3</v>
          </cell>
          <cell r="Y284">
            <v>4.3999999999999995</v>
          </cell>
          <cell r="Z284">
            <v>3.9999999999999994E-2</v>
          </cell>
        </row>
        <row r="285">
          <cell r="E285" t="str">
            <v>Sanitair Invaliden-110</v>
          </cell>
          <cell r="G285">
            <v>8</v>
          </cell>
          <cell r="Y285">
            <v>9.3617021276595747</v>
          </cell>
          <cell r="Z285">
            <v>8.5106382978723402E-2</v>
          </cell>
        </row>
        <row r="286">
          <cell r="E286" t="str">
            <v>Sanitair Invaliden-110</v>
          </cell>
          <cell r="G286">
            <v>4</v>
          </cell>
          <cell r="Y286">
            <v>4.6808510638297873</v>
          </cell>
          <cell r="Z286">
            <v>4.2553191489361701E-2</v>
          </cell>
        </row>
        <row r="287">
          <cell r="E287" t="str">
            <v>Sanitair Invaliden-110</v>
          </cell>
          <cell r="G287">
            <v>12</v>
          </cell>
          <cell r="Y287">
            <v>14.042553191489361</v>
          </cell>
          <cell r="Z287">
            <v>0.1276595744680851</v>
          </cell>
        </row>
        <row r="288">
          <cell r="E288" t="str">
            <v>Sanitair Invaliden-110</v>
          </cell>
          <cell r="G288">
            <v>4</v>
          </cell>
          <cell r="Y288">
            <v>4.6808510638297873</v>
          </cell>
          <cell r="Z288">
            <v>4.2553191489361701E-2</v>
          </cell>
        </row>
        <row r="289">
          <cell r="E289" t="str">
            <v>Sanitair Invaliden-110</v>
          </cell>
          <cell r="G289">
            <v>12</v>
          </cell>
          <cell r="Y289">
            <v>14.042553191489361</v>
          </cell>
          <cell r="Z289">
            <v>0.1276595744680851</v>
          </cell>
        </row>
        <row r="290">
          <cell r="E290" t="str">
            <v>Sanitair-110</v>
          </cell>
          <cell r="G290">
            <v>5</v>
          </cell>
          <cell r="Y290">
            <v>6.875</v>
          </cell>
          <cell r="Z290">
            <v>6.25E-2</v>
          </cell>
        </row>
        <row r="291">
          <cell r="E291" t="str">
            <v>Sanitair Invaliden-110</v>
          </cell>
          <cell r="G291">
            <v>4</v>
          </cell>
          <cell r="Y291">
            <v>4.6808510638297873</v>
          </cell>
          <cell r="Z291">
            <v>4.2553191489361701E-2</v>
          </cell>
        </row>
        <row r="292">
          <cell r="E292" t="str">
            <v>Sanitair Invaliden-110</v>
          </cell>
          <cell r="G292">
            <v>12</v>
          </cell>
          <cell r="Y292">
            <v>14.042553191489361</v>
          </cell>
          <cell r="Z292">
            <v>0.1276595744680851</v>
          </cell>
        </row>
        <row r="293">
          <cell r="E293" t="str">
            <v>Sanitair-110</v>
          </cell>
          <cell r="G293">
            <v>5</v>
          </cell>
          <cell r="Y293">
            <v>6.875</v>
          </cell>
          <cell r="Z293">
            <v>6.25E-2</v>
          </cell>
        </row>
        <row r="294">
          <cell r="E294" t="str">
            <v>Sanitair Invaliden-110</v>
          </cell>
          <cell r="G294">
            <v>4</v>
          </cell>
          <cell r="Y294">
            <v>4.6808510638297873</v>
          </cell>
          <cell r="Z294">
            <v>4.2553191489361701E-2</v>
          </cell>
        </row>
        <row r="295">
          <cell r="E295" t="str">
            <v>Sanitair Invaliden-110</v>
          </cell>
          <cell r="G295">
            <v>12</v>
          </cell>
          <cell r="Y295">
            <v>14.042553191489361</v>
          </cell>
          <cell r="Z295">
            <v>0.1276595744680851</v>
          </cell>
        </row>
        <row r="296">
          <cell r="E296" t="str">
            <v>Sanitair Invaliden-110</v>
          </cell>
          <cell r="G296">
            <v>4</v>
          </cell>
          <cell r="Y296">
            <v>4.6808510638297873</v>
          </cell>
          <cell r="Z296">
            <v>4.2553191489361701E-2</v>
          </cell>
        </row>
        <row r="297">
          <cell r="E297" t="str">
            <v>Sanitair Invaliden-110</v>
          </cell>
          <cell r="G297">
            <v>12</v>
          </cell>
          <cell r="Y297">
            <v>14.042553191489361</v>
          </cell>
          <cell r="Z297">
            <v>0.1276595744680851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stek totaal"/>
      <sheetName val="Calculatietotaal"/>
      <sheetName val="gegevens RIS bestek"/>
      <sheetName val="Toelichting"/>
      <sheetName val="Indexering"/>
      <sheetName val="Index uurtarief"/>
      <sheetName val="Glasbewassing "/>
      <sheetName val="Staffellijst"/>
      <sheetName val="B werkzaamheden"/>
      <sheetName val="Bereikbaarheidsmiddelen"/>
      <sheetName val="Contactpersonen FSC"/>
      <sheetName val="3-0707"/>
      <sheetName val="4-0715"/>
      <sheetName val="5-0724"/>
      <sheetName val="6-0730"/>
      <sheetName val="7-0735"/>
      <sheetName val="8-0741"/>
      <sheetName val="9-A004"/>
      <sheetName val="10-1322"/>
      <sheetName val="11-1325"/>
      <sheetName val="14-1000"/>
      <sheetName val="15-1001"/>
      <sheetName val="16-2301"/>
      <sheetName val="17-2302"/>
      <sheetName val="18-2305"/>
      <sheetName val="19-2308"/>
      <sheetName val="20-2312"/>
      <sheetName val="21-2318"/>
      <sheetName val="22-2321"/>
      <sheetName val="23-2322"/>
      <sheetName val="24-2324"/>
      <sheetName val="25-2326"/>
      <sheetName val="26-2401"/>
      <sheetName val="27-2407"/>
      <sheetName val="28-2414"/>
      <sheetName val="29-2417"/>
      <sheetName val="31-2430"/>
      <sheetName val="32-2433"/>
      <sheetName val="33-2435"/>
      <sheetName val="34-2438"/>
      <sheetName val="35-2439"/>
      <sheetName val="36-2444"/>
      <sheetName val="37-2445"/>
      <sheetName val="38-2446"/>
      <sheetName val="39-2450"/>
      <sheetName val="40-2451"/>
      <sheetName val="41-2502"/>
      <sheetName val="42-2504"/>
      <sheetName val="43-2508"/>
      <sheetName val="44-2560"/>
      <sheetName val="45-2601"/>
      <sheetName val="46-3625"/>
      <sheetName val="47-5112"/>
      <sheetName val="48-5123"/>
      <sheetName val="49-5136"/>
      <sheetName val="50-5144"/>
      <sheetName val="51-5145"/>
      <sheetName val="52-5157"/>
      <sheetName val="53-5161"/>
      <sheetName val="54-5164"/>
      <sheetName val="55-5176"/>
      <sheetName val="56-6601"/>
      <sheetName val="58-0293"/>
      <sheetName val="59-0385"/>
      <sheetName val="60-0405"/>
      <sheetName val="61-0412"/>
      <sheetName val="62-0442"/>
      <sheetName val="63-0448"/>
      <sheetName val="64-0516"/>
      <sheetName val="65-0527"/>
      <sheetName val="66-0537"/>
      <sheetName val="67-0112"/>
      <sheetName val="68-0123"/>
      <sheetName val="70-0132"/>
      <sheetName val="71-0152"/>
      <sheetName val="72-0158"/>
      <sheetName val="73-0183"/>
      <sheetName val="74-0195"/>
      <sheetName val="75-0204"/>
      <sheetName val="76-0214"/>
      <sheetName val="77-0228"/>
      <sheetName val="78-0260"/>
      <sheetName val="79-0377"/>
      <sheetName val="80-0378"/>
      <sheetName val="81-0389"/>
      <sheetName val="83-0167"/>
      <sheetName val="84-0114"/>
    </sheetNames>
    <sheetDataSet>
      <sheetData sheetId="0"/>
      <sheetData sheetId="1"/>
      <sheetData sheetId="2"/>
      <sheetData sheetId="3"/>
      <sheetData sheetId="4">
        <row r="2">
          <cell r="B2">
            <v>0</v>
          </cell>
        </row>
        <row r="3">
          <cell r="B3">
            <v>0</v>
          </cell>
        </row>
        <row r="4">
          <cell r="B4">
            <v>0</v>
          </cell>
        </row>
        <row r="5">
          <cell r="B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9789D-DCDE-0B43-9FD5-F97A122B09C4}">
  <sheetPr>
    <tabColor rgb="FF008000"/>
    <pageSetUpPr fitToPage="1"/>
  </sheetPr>
  <dimension ref="A1:B10"/>
  <sheetViews>
    <sheetView view="pageLayout" zoomScaleNormal="100" workbookViewId="0">
      <selection activeCell="B10" sqref="B10"/>
    </sheetView>
  </sheetViews>
  <sheetFormatPr baseColWidth="10" defaultColWidth="5.5" defaultRowHeight="34" customHeight="1" x14ac:dyDescent="0.15"/>
  <cols>
    <col min="1" max="1" width="11.25" style="124" customWidth="1"/>
    <col min="2" max="2" width="49.375" style="124" customWidth="1"/>
    <col min="3" max="256" width="5.5" style="124"/>
    <col min="257" max="257" width="12.75" style="124" bestFit="1" customWidth="1"/>
    <col min="258" max="258" width="47.125" style="124" customWidth="1"/>
    <col min="259" max="512" width="5.5" style="124"/>
    <col min="513" max="513" width="12.75" style="124" bestFit="1" customWidth="1"/>
    <col min="514" max="514" width="47.125" style="124" customWidth="1"/>
    <col min="515" max="768" width="5.5" style="124"/>
    <col min="769" max="769" width="12.75" style="124" bestFit="1" customWidth="1"/>
    <col min="770" max="770" width="47.125" style="124" customWidth="1"/>
    <col min="771" max="1024" width="5.5" style="124"/>
    <col min="1025" max="1025" width="12.75" style="124" bestFit="1" customWidth="1"/>
    <col min="1026" max="1026" width="47.125" style="124" customWidth="1"/>
    <col min="1027" max="1280" width="5.5" style="124"/>
    <col min="1281" max="1281" width="12.75" style="124" bestFit="1" customWidth="1"/>
    <col min="1282" max="1282" width="47.125" style="124" customWidth="1"/>
    <col min="1283" max="1536" width="5.5" style="124"/>
    <col min="1537" max="1537" width="12.75" style="124" bestFit="1" customWidth="1"/>
    <col min="1538" max="1538" width="47.125" style="124" customWidth="1"/>
    <col min="1539" max="1792" width="5.5" style="124"/>
    <col min="1793" max="1793" width="12.75" style="124" bestFit="1" customWidth="1"/>
    <col min="1794" max="1794" width="47.125" style="124" customWidth="1"/>
    <col min="1795" max="2048" width="5.5" style="124"/>
    <col min="2049" max="2049" width="12.75" style="124" bestFit="1" customWidth="1"/>
    <col min="2050" max="2050" width="47.125" style="124" customWidth="1"/>
    <col min="2051" max="2304" width="5.5" style="124"/>
    <col min="2305" max="2305" width="12.75" style="124" bestFit="1" customWidth="1"/>
    <col min="2306" max="2306" width="47.125" style="124" customWidth="1"/>
    <col min="2307" max="2560" width="5.5" style="124"/>
    <col min="2561" max="2561" width="12.75" style="124" bestFit="1" customWidth="1"/>
    <col min="2562" max="2562" width="47.125" style="124" customWidth="1"/>
    <col min="2563" max="2816" width="5.5" style="124"/>
    <col min="2817" max="2817" width="12.75" style="124" bestFit="1" customWidth="1"/>
    <col min="2818" max="2818" width="47.125" style="124" customWidth="1"/>
    <col min="2819" max="3072" width="5.5" style="124"/>
    <col min="3073" max="3073" width="12.75" style="124" bestFit="1" customWidth="1"/>
    <col min="3074" max="3074" width="47.125" style="124" customWidth="1"/>
    <col min="3075" max="3328" width="5.5" style="124"/>
    <col min="3329" max="3329" width="12.75" style="124" bestFit="1" customWidth="1"/>
    <col min="3330" max="3330" width="47.125" style="124" customWidth="1"/>
    <col min="3331" max="3584" width="5.5" style="124"/>
    <col min="3585" max="3585" width="12.75" style="124" bestFit="1" customWidth="1"/>
    <col min="3586" max="3586" width="47.125" style="124" customWidth="1"/>
    <col min="3587" max="3840" width="5.5" style="124"/>
    <col min="3841" max="3841" width="12.75" style="124" bestFit="1" customWidth="1"/>
    <col min="3842" max="3842" width="47.125" style="124" customWidth="1"/>
    <col min="3843" max="4096" width="5.5" style="124"/>
    <col min="4097" max="4097" width="12.75" style="124" bestFit="1" customWidth="1"/>
    <col min="4098" max="4098" width="47.125" style="124" customWidth="1"/>
    <col min="4099" max="4352" width="5.5" style="124"/>
    <col min="4353" max="4353" width="12.75" style="124" bestFit="1" customWidth="1"/>
    <col min="4354" max="4354" width="47.125" style="124" customWidth="1"/>
    <col min="4355" max="4608" width="5.5" style="124"/>
    <col min="4609" max="4609" width="12.75" style="124" bestFit="1" customWidth="1"/>
    <col min="4610" max="4610" width="47.125" style="124" customWidth="1"/>
    <col min="4611" max="4864" width="5.5" style="124"/>
    <col min="4865" max="4865" width="12.75" style="124" bestFit="1" customWidth="1"/>
    <col min="4866" max="4866" width="47.125" style="124" customWidth="1"/>
    <col min="4867" max="5120" width="5.5" style="124"/>
    <col min="5121" max="5121" width="12.75" style="124" bestFit="1" customWidth="1"/>
    <col min="5122" max="5122" width="47.125" style="124" customWidth="1"/>
    <col min="5123" max="5376" width="5.5" style="124"/>
    <col min="5377" max="5377" width="12.75" style="124" bestFit="1" customWidth="1"/>
    <col min="5378" max="5378" width="47.125" style="124" customWidth="1"/>
    <col min="5379" max="5632" width="5.5" style="124"/>
    <col min="5633" max="5633" width="12.75" style="124" bestFit="1" customWidth="1"/>
    <col min="5634" max="5634" width="47.125" style="124" customWidth="1"/>
    <col min="5635" max="5888" width="5.5" style="124"/>
    <col min="5889" max="5889" width="12.75" style="124" bestFit="1" customWidth="1"/>
    <col min="5890" max="5890" width="47.125" style="124" customWidth="1"/>
    <col min="5891" max="6144" width="5.5" style="124"/>
    <col min="6145" max="6145" width="12.75" style="124" bestFit="1" customWidth="1"/>
    <col min="6146" max="6146" width="47.125" style="124" customWidth="1"/>
    <col min="6147" max="6400" width="5.5" style="124"/>
    <col min="6401" max="6401" width="12.75" style="124" bestFit="1" customWidth="1"/>
    <col min="6402" max="6402" width="47.125" style="124" customWidth="1"/>
    <col min="6403" max="6656" width="5.5" style="124"/>
    <col min="6657" max="6657" width="12.75" style="124" bestFit="1" customWidth="1"/>
    <col min="6658" max="6658" width="47.125" style="124" customWidth="1"/>
    <col min="6659" max="6912" width="5.5" style="124"/>
    <col min="6913" max="6913" width="12.75" style="124" bestFit="1" customWidth="1"/>
    <col min="6914" max="6914" width="47.125" style="124" customWidth="1"/>
    <col min="6915" max="7168" width="5.5" style="124"/>
    <col min="7169" max="7169" width="12.75" style="124" bestFit="1" customWidth="1"/>
    <col min="7170" max="7170" width="47.125" style="124" customWidth="1"/>
    <col min="7171" max="7424" width="5.5" style="124"/>
    <col min="7425" max="7425" width="12.75" style="124" bestFit="1" customWidth="1"/>
    <col min="7426" max="7426" width="47.125" style="124" customWidth="1"/>
    <col min="7427" max="7680" width="5.5" style="124"/>
    <col min="7681" max="7681" width="12.75" style="124" bestFit="1" customWidth="1"/>
    <col min="7682" max="7682" width="47.125" style="124" customWidth="1"/>
    <col min="7683" max="7936" width="5.5" style="124"/>
    <col min="7937" max="7937" width="12.75" style="124" bestFit="1" customWidth="1"/>
    <col min="7938" max="7938" width="47.125" style="124" customWidth="1"/>
    <col min="7939" max="8192" width="5.5" style="124"/>
    <col min="8193" max="8193" width="12.75" style="124" bestFit="1" customWidth="1"/>
    <col min="8194" max="8194" width="47.125" style="124" customWidth="1"/>
    <col min="8195" max="8448" width="5.5" style="124"/>
    <col min="8449" max="8449" width="12.75" style="124" bestFit="1" customWidth="1"/>
    <col min="8450" max="8450" width="47.125" style="124" customWidth="1"/>
    <col min="8451" max="8704" width="5.5" style="124"/>
    <col min="8705" max="8705" width="12.75" style="124" bestFit="1" customWidth="1"/>
    <col min="8706" max="8706" width="47.125" style="124" customWidth="1"/>
    <col min="8707" max="8960" width="5.5" style="124"/>
    <col min="8961" max="8961" width="12.75" style="124" bestFit="1" customWidth="1"/>
    <col min="8962" max="8962" width="47.125" style="124" customWidth="1"/>
    <col min="8963" max="9216" width="5.5" style="124"/>
    <col min="9217" max="9217" width="12.75" style="124" bestFit="1" customWidth="1"/>
    <col min="9218" max="9218" width="47.125" style="124" customWidth="1"/>
    <col min="9219" max="9472" width="5.5" style="124"/>
    <col min="9473" max="9473" width="12.75" style="124" bestFit="1" customWidth="1"/>
    <col min="9474" max="9474" width="47.125" style="124" customWidth="1"/>
    <col min="9475" max="9728" width="5.5" style="124"/>
    <col min="9729" max="9729" width="12.75" style="124" bestFit="1" customWidth="1"/>
    <col min="9730" max="9730" width="47.125" style="124" customWidth="1"/>
    <col min="9731" max="9984" width="5.5" style="124"/>
    <col min="9985" max="9985" width="12.75" style="124" bestFit="1" customWidth="1"/>
    <col min="9986" max="9986" width="47.125" style="124" customWidth="1"/>
    <col min="9987" max="10240" width="5.5" style="124"/>
    <col min="10241" max="10241" width="12.75" style="124" bestFit="1" customWidth="1"/>
    <col min="10242" max="10242" width="47.125" style="124" customWidth="1"/>
    <col min="10243" max="10496" width="5.5" style="124"/>
    <col min="10497" max="10497" width="12.75" style="124" bestFit="1" customWidth="1"/>
    <col min="10498" max="10498" width="47.125" style="124" customWidth="1"/>
    <col min="10499" max="10752" width="5.5" style="124"/>
    <col min="10753" max="10753" width="12.75" style="124" bestFit="1" customWidth="1"/>
    <col min="10754" max="10754" width="47.125" style="124" customWidth="1"/>
    <col min="10755" max="11008" width="5.5" style="124"/>
    <col min="11009" max="11009" width="12.75" style="124" bestFit="1" customWidth="1"/>
    <col min="11010" max="11010" width="47.125" style="124" customWidth="1"/>
    <col min="11011" max="11264" width="5.5" style="124"/>
    <col min="11265" max="11265" width="12.75" style="124" bestFit="1" customWidth="1"/>
    <col min="11266" max="11266" width="47.125" style="124" customWidth="1"/>
    <col min="11267" max="11520" width="5.5" style="124"/>
    <col min="11521" max="11521" width="12.75" style="124" bestFit="1" customWidth="1"/>
    <col min="11522" max="11522" width="47.125" style="124" customWidth="1"/>
    <col min="11523" max="11776" width="5.5" style="124"/>
    <col min="11777" max="11777" width="12.75" style="124" bestFit="1" customWidth="1"/>
    <col min="11778" max="11778" width="47.125" style="124" customWidth="1"/>
    <col min="11779" max="12032" width="5.5" style="124"/>
    <col min="12033" max="12033" width="12.75" style="124" bestFit="1" customWidth="1"/>
    <col min="12034" max="12034" width="47.125" style="124" customWidth="1"/>
    <col min="12035" max="12288" width="5.5" style="124"/>
    <col min="12289" max="12289" width="12.75" style="124" bestFit="1" customWidth="1"/>
    <col min="12290" max="12290" width="47.125" style="124" customWidth="1"/>
    <col min="12291" max="12544" width="5.5" style="124"/>
    <col min="12545" max="12545" width="12.75" style="124" bestFit="1" customWidth="1"/>
    <col min="12546" max="12546" width="47.125" style="124" customWidth="1"/>
    <col min="12547" max="12800" width="5.5" style="124"/>
    <col min="12801" max="12801" width="12.75" style="124" bestFit="1" customWidth="1"/>
    <col min="12802" max="12802" width="47.125" style="124" customWidth="1"/>
    <col min="12803" max="13056" width="5.5" style="124"/>
    <col min="13057" max="13057" width="12.75" style="124" bestFit="1" customWidth="1"/>
    <col min="13058" max="13058" width="47.125" style="124" customWidth="1"/>
    <col min="13059" max="13312" width="5.5" style="124"/>
    <col min="13313" max="13313" width="12.75" style="124" bestFit="1" customWidth="1"/>
    <col min="13314" max="13314" width="47.125" style="124" customWidth="1"/>
    <col min="13315" max="13568" width="5.5" style="124"/>
    <col min="13569" max="13569" width="12.75" style="124" bestFit="1" customWidth="1"/>
    <col min="13570" max="13570" width="47.125" style="124" customWidth="1"/>
    <col min="13571" max="13824" width="5.5" style="124"/>
    <col min="13825" max="13825" width="12.75" style="124" bestFit="1" customWidth="1"/>
    <col min="13826" max="13826" width="47.125" style="124" customWidth="1"/>
    <col min="13827" max="14080" width="5.5" style="124"/>
    <col min="14081" max="14081" width="12.75" style="124" bestFit="1" customWidth="1"/>
    <col min="14082" max="14082" width="47.125" style="124" customWidth="1"/>
    <col min="14083" max="14336" width="5.5" style="124"/>
    <col min="14337" max="14337" width="12.75" style="124" bestFit="1" customWidth="1"/>
    <col min="14338" max="14338" width="47.125" style="124" customWidth="1"/>
    <col min="14339" max="14592" width="5.5" style="124"/>
    <col min="14593" max="14593" width="12.75" style="124" bestFit="1" customWidth="1"/>
    <col min="14594" max="14594" width="47.125" style="124" customWidth="1"/>
    <col min="14595" max="14848" width="5.5" style="124"/>
    <col min="14849" max="14849" width="12.75" style="124" bestFit="1" customWidth="1"/>
    <col min="14850" max="14850" width="47.125" style="124" customWidth="1"/>
    <col min="14851" max="15104" width="5.5" style="124"/>
    <col min="15105" max="15105" width="12.75" style="124" bestFit="1" customWidth="1"/>
    <col min="15106" max="15106" width="47.125" style="124" customWidth="1"/>
    <col min="15107" max="15360" width="5.5" style="124"/>
    <col min="15361" max="15361" width="12.75" style="124" bestFit="1" customWidth="1"/>
    <col min="15362" max="15362" width="47.125" style="124" customWidth="1"/>
    <col min="15363" max="15616" width="5.5" style="124"/>
    <col min="15617" max="15617" width="12.75" style="124" bestFit="1" customWidth="1"/>
    <col min="15618" max="15618" width="47.125" style="124" customWidth="1"/>
    <col min="15619" max="15872" width="5.5" style="124"/>
    <col min="15873" max="15873" width="12.75" style="124" bestFit="1" customWidth="1"/>
    <col min="15874" max="15874" width="47.125" style="124" customWidth="1"/>
    <col min="15875" max="16128" width="5.5" style="124"/>
    <col min="16129" max="16129" width="12.75" style="124" bestFit="1" customWidth="1"/>
    <col min="16130" max="16130" width="47.125" style="124" customWidth="1"/>
    <col min="16131" max="16384" width="5.5" style="124"/>
  </cols>
  <sheetData>
    <row r="1" spans="1:2" ht="34" customHeight="1" x14ac:dyDescent="0.15">
      <c r="A1" s="123" t="s">
        <v>128</v>
      </c>
      <c r="B1" s="123" t="s">
        <v>48</v>
      </c>
    </row>
    <row r="2" spans="1:2" ht="39" customHeight="1" x14ac:dyDescent="0.15">
      <c r="A2" s="125"/>
      <c r="B2" s="126" t="s">
        <v>141</v>
      </c>
    </row>
    <row r="3" spans="1:2" ht="39" customHeight="1" x14ac:dyDescent="0.15">
      <c r="A3" s="127"/>
      <c r="B3" s="128" t="s">
        <v>129</v>
      </c>
    </row>
    <row r="4" spans="1:2" ht="17" customHeight="1" x14ac:dyDescent="0.15">
      <c r="A4" s="129"/>
      <c r="B4" s="129"/>
    </row>
    <row r="5" spans="1:2" ht="34" customHeight="1" x14ac:dyDescent="0.15">
      <c r="A5" s="132" t="s">
        <v>130</v>
      </c>
      <c r="B5" s="132" t="s">
        <v>48</v>
      </c>
    </row>
    <row r="6" spans="1:2" ht="39" customHeight="1" x14ac:dyDescent="0.15">
      <c r="A6" s="133" t="s">
        <v>131</v>
      </c>
      <c r="B6" s="134" t="s">
        <v>132</v>
      </c>
    </row>
    <row r="7" spans="1:2" ht="39" customHeight="1" x14ac:dyDescent="0.15">
      <c r="A7" s="130" t="s">
        <v>139</v>
      </c>
      <c r="B7" s="126" t="s">
        <v>140</v>
      </c>
    </row>
    <row r="8" spans="1:2" ht="34" customHeight="1" x14ac:dyDescent="0.15">
      <c r="A8" s="130" t="s">
        <v>137</v>
      </c>
      <c r="B8" s="126" t="s">
        <v>138</v>
      </c>
    </row>
    <row r="9" spans="1:2" s="131" customFormat="1" ht="39" x14ac:dyDescent="0.15">
      <c r="A9" s="130" t="s">
        <v>133</v>
      </c>
      <c r="B9" s="126" t="s">
        <v>134</v>
      </c>
    </row>
    <row r="10" spans="1:2" ht="34" customHeight="1" x14ac:dyDescent="0.15">
      <c r="A10" s="127" t="s">
        <v>135</v>
      </c>
      <c r="B10" s="128" t="s">
        <v>136</v>
      </c>
    </row>
  </sheetData>
  <pageMargins left="0.71" right="0.54" top="0.56999999999999995" bottom="0.75" header="0.31" footer="0.31"/>
  <pageSetup paperSize="9" orientation="portrait" horizontalDpi="4294967292" verticalDpi="4294967292" r:id="rId1"/>
  <headerFooter alignWithMargins="0">
    <oddHeader>&amp;R&amp;"Verdana,Standaard"&amp;6&amp;A</oddHeader>
    <oddFooter>&amp;R&amp;6Pagina &amp;P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AC89-EFE6-D041-A300-13FF917583D3}">
  <sheetPr>
    <tabColor rgb="FFFFFF00"/>
    <pageSetUpPr fitToPage="1"/>
  </sheetPr>
  <dimension ref="A1:K52"/>
  <sheetViews>
    <sheetView view="pageLayout" workbookViewId="0">
      <selection activeCell="I38" sqref="I38"/>
    </sheetView>
  </sheetViews>
  <sheetFormatPr baseColWidth="10" defaultColWidth="24.75" defaultRowHeight="12" x14ac:dyDescent="0.15"/>
  <cols>
    <col min="1" max="1" width="21.75" style="20" customWidth="1"/>
    <col min="2" max="2" width="3" style="20" customWidth="1"/>
    <col min="3" max="10" width="5.875" style="20" customWidth="1"/>
    <col min="11" max="16384" width="24.75" style="20"/>
  </cols>
  <sheetData>
    <row r="1" spans="1:11" ht="13" x14ac:dyDescent="0.15">
      <c r="A1" s="65" t="s">
        <v>48</v>
      </c>
      <c r="B1" s="28"/>
      <c r="C1" s="58"/>
      <c r="D1" s="57"/>
      <c r="E1" s="58"/>
      <c r="F1" s="57"/>
      <c r="G1" s="58"/>
      <c r="H1" s="57"/>
      <c r="I1" s="58"/>
      <c r="J1" s="57"/>
      <c r="K1" s="24"/>
    </row>
    <row r="2" spans="1:11" x14ac:dyDescent="0.15">
      <c r="A2" s="64" t="s">
        <v>47</v>
      </c>
      <c r="B2" s="64"/>
      <c r="C2" s="64"/>
      <c r="D2" s="64"/>
      <c r="E2" s="64"/>
      <c r="F2" s="64"/>
      <c r="G2" s="58"/>
      <c r="H2" s="57"/>
      <c r="I2" s="58"/>
      <c r="J2" s="57"/>
      <c r="K2" s="24"/>
    </row>
    <row r="3" spans="1:11" x14ac:dyDescent="0.15">
      <c r="A3" s="63"/>
      <c r="B3" s="58"/>
      <c r="C3" s="58"/>
      <c r="D3" s="57"/>
      <c r="E3" s="58"/>
      <c r="F3" s="57"/>
      <c r="G3" s="58"/>
      <c r="H3" s="57"/>
      <c r="I3" s="58"/>
      <c r="J3" s="57"/>
      <c r="K3" s="24"/>
    </row>
    <row r="4" spans="1:11" x14ac:dyDescent="0.15">
      <c r="A4" s="62" t="s">
        <v>46</v>
      </c>
      <c r="B4" s="61"/>
      <c r="C4" s="60"/>
      <c r="D4" s="59"/>
      <c r="E4" s="60"/>
      <c r="F4" s="59"/>
      <c r="G4" s="60"/>
      <c r="H4" s="59"/>
      <c r="I4" s="60"/>
      <c r="J4" s="59"/>
      <c r="K4" s="24"/>
    </row>
    <row r="5" spans="1:11" ht="8.25" customHeight="1" x14ac:dyDescent="0.15">
      <c r="A5" s="53"/>
      <c r="B5" s="28"/>
      <c r="C5" s="58"/>
      <c r="D5" s="57"/>
      <c r="E5" s="58"/>
      <c r="F5" s="57"/>
      <c r="G5" s="58"/>
      <c r="H5" s="57"/>
      <c r="I5" s="58"/>
      <c r="J5" s="57"/>
      <c r="K5" s="24"/>
    </row>
    <row r="6" spans="1:11" x14ac:dyDescent="0.15">
      <c r="A6" s="56" t="s">
        <v>45</v>
      </c>
      <c r="B6" s="55"/>
      <c r="C6" s="135" t="s">
        <v>44</v>
      </c>
      <c r="D6" s="136"/>
      <c r="E6" s="135" t="s">
        <v>71</v>
      </c>
      <c r="F6" s="136"/>
      <c r="G6" s="135" t="s">
        <v>71</v>
      </c>
      <c r="H6" s="137"/>
      <c r="I6" s="135" t="s">
        <v>72</v>
      </c>
      <c r="J6" s="137"/>
      <c r="K6" s="24"/>
    </row>
    <row r="7" spans="1:11" x14ac:dyDescent="0.15">
      <c r="A7" s="54"/>
      <c r="B7" s="53"/>
      <c r="C7" s="138" t="s">
        <v>73</v>
      </c>
      <c r="D7" s="139"/>
      <c r="E7" s="138" t="s">
        <v>74</v>
      </c>
      <c r="F7" s="139"/>
      <c r="G7" s="138" t="s">
        <v>75</v>
      </c>
      <c r="H7" s="139"/>
      <c r="I7" s="138" t="s">
        <v>76</v>
      </c>
      <c r="J7" s="139"/>
      <c r="K7" s="24"/>
    </row>
    <row r="8" spans="1:11" x14ac:dyDescent="0.15">
      <c r="A8" s="47"/>
      <c r="B8" s="50"/>
      <c r="C8" s="52" t="s">
        <v>43</v>
      </c>
      <c r="D8" s="51" t="s">
        <v>42</v>
      </c>
      <c r="E8" s="52" t="s">
        <v>43</v>
      </c>
      <c r="F8" s="51" t="s">
        <v>42</v>
      </c>
      <c r="G8" s="52" t="s">
        <v>43</v>
      </c>
      <c r="H8" s="51" t="s">
        <v>42</v>
      </c>
      <c r="I8" s="52" t="s">
        <v>43</v>
      </c>
      <c r="J8" s="51" t="s">
        <v>42</v>
      </c>
      <c r="K8" s="24"/>
    </row>
    <row r="9" spans="1:11" x14ac:dyDescent="0.15">
      <c r="A9" s="47" t="s">
        <v>41</v>
      </c>
      <c r="B9" s="50"/>
      <c r="C9" s="45"/>
      <c r="D9" s="49"/>
      <c r="E9" s="45"/>
      <c r="F9" s="49"/>
      <c r="G9" s="45"/>
      <c r="H9" s="49"/>
      <c r="I9" s="45"/>
      <c r="J9" s="48"/>
      <c r="K9" s="24"/>
    </row>
    <row r="10" spans="1:11" x14ac:dyDescent="0.15">
      <c r="A10" s="47" t="s">
        <v>40</v>
      </c>
      <c r="B10" s="50"/>
      <c r="C10" s="45"/>
      <c r="D10" s="49"/>
      <c r="E10" s="45"/>
      <c r="F10" s="49"/>
      <c r="G10" s="45"/>
      <c r="H10" s="49"/>
      <c r="I10" s="45"/>
      <c r="J10" s="48"/>
      <c r="K10" s="24"/>
    </row>
    <row r="11" spans="1:11" x14ac:dyDescent="0.15">
      <c r="A11" s="47" t="s">
        <v>39</v>
      </c>
      <c r="B11" s="46"/>
      <c r="C11" s="45"/>
      <c r="D11" s="44"/>
      <c r="E11" s="45"/>
      <c r="F11" s="44"/>
      <c r="G11" s="45"/>
      <c r="H11" s="44"/>
      <c r="I11" s="45"/>
      <c r="J11" s="39"/>
      <c r="K11" s="24"/>
    </row>
    <row r="12" spans="1:11" ht="13" x14ac:dyDescent="0.15">
      <c r="A12" s="38" t="s">
        <v>38</v>
      </c>
      <c r="B12" s="27"/>
      <c r="C12" s="37">
        <f>SUM(C9:C11)</f>
        <v>0</v>
      </c>
      <c r="D12" s="44"/>
      <c r="E12" s="37">
        <f>SUM(E9:E11)</f>
        <v>0</v>
      </c>
      <c r="F12" s="44"/>
      <c r="G12" s="37">
        <f>SUM(G9:G11)</f>
        <v>0</v>
      </c>
      <c r="H12" s="44"/>
      <c r="I12" s="37">
        <f>SUM(I9:I11)</f>
        <v>0</v>
      </c>
      <c r="J12" s="39"/>
      <c r="K12" s="24"/>
    </row>
    <row r="13" spans="1:11" ht="8.25" customHeight="1" x14ac:dyDescent="0.15">
      <c r="A13" s="35"/>
      <c r="B13" s="23"/>
      <c r="C13" s="40"/>
      <c r="D13" s="44"/>
      <c r="E13" s="40"/>
      <c r="F13" s="44"/>
      <c r="G13" s="40"/>
      <c r="H13" s="44"/>
      <c r="I13" s="40"/>
      <c r="J13" s="39"/>
      <c r="K13" s="24"/>
    </row>
    <row r="14" spans="1:11" ht="13" x14ac:dyDescent="0.15">
      <c r="A14" s="35" t="s">
        <v>37</v>
      </c>
      <c r="B14" s="23"/>
      <c r="C14" s="37">
        <f>C$12*D14</f>
        <v>0</v>
      </c>
      <c r="D14" s="41"/>
      <c r="E14" s="37">
        <f>E$12*F14</f>
        <v>0</v>
      </c>
      <c r="F14" s="41"/>
      <c r="G14" s="37">
        <f>G$12*H14</f>
        <v>0</v>
      </c>
      <c r="H14" s="41"/>
      <c r="I14" s="37">
        <f>I$12*J14</f>
        <v>0</v>
      </c>
      <c r="J14" s="41"/>
      <c r="K14" s="24"/>
    </row>
    <row r="15" spans="1:11" ht="13" x14ac:dyDescent="0.15">
      <c r="A15" s="35" t="s">
        <v>36</v>
      </c>
      <c r="B15" s="23"/>
      <c r="C15" s="37">
        <f>C$12*D15</f>
        <v>0</v>
      </c>
      <c r="D15" s="41"/>
      <c r="E15" s="37">
        <f>E$12*F15</f>
        <v>0</v>
      </c>
      <c r="F15" s="41"/>
      <c r="G15" s="37">
        <f>G$12*H15</f>
        <v>0</v>
      </c>
      <c r="H15" s="41"/>
      <c r="I15" s="37">
        <f>I$12*J15</f>
        <v>0</v>
      </c>
      <c r="J15" s="41"/>
      <c r="K15" s="24"/>
    </row>
    <row r="16" spans="1:11" ht="13" x14ac:dyDescent="0.15">
      <c r="A16" s="35" t="s">
        <v>35</v>
      </c>
      <c r="B16" s="23"/>
      <c r="C16" s="37">
        <f>C$12*D16</f>
        <v>0</v>
      </c>
      <c r="D16" s="41"/>
      <c r="E16" s="37">
        <f>E$12*F16</f>
        <v>0</v>
      </c>
      <c r="F16" s="41"/>
      <c r="G16" s="37">
        <f>G$12*H16</f>
        <v>0</v>
      </c>
      <c r="H16" s="41"/>
      <c r="I16" s="37">
        <f>I$12*J16</f>
        <v>0</v>
      </c>
      <c r="J16" s="41"/>
      <c r="K16" s="24"/>
    </row>
    <row r="17" spans="1:11" ht="13" x14ac:dyDescent="0.15">
      <c r="A17" s="38" t="s">
        <v>34</v>
      </c>
      <c r="B17" s="27"/>
      <c r="C17" s="37">
        <f>SUM(C12:C16)</f>
        <v>0</v>
      </c>
      <c r="D17" s="43"/>
      <c r="E17" s="37">
        <f>SUM(E12:E16)</f>
        <v>0</v>
      </c>
      <c r="F17" s="43"/>
      <c r="G17" s="37">
        <f>SUM(G12:G16)</f>
        <v>0</v>
      </c>
      <c r="H17" s="43"/>
      <c r="I17" s="37">
        <f>SUM(I12:I16)</f>
        <v>0</v>
      </c>
      <c r="J17" s="43"/>
      <c r="K17" s="24"/>
    </row>
    <row r="18" spans="1:11" ht="8.25" customHeight="1" x14ac:dyDescent="0.15">
      <c r="A18" s="35"/>
      <c r="B18" s="23"/>
      <c r="C18" s="42"/>
      <c r="D18" s="39"/>
      <c r="E18" s="42"/>
      <c r="F18" s="39"/>
      <c r="G18" s="42"/>
      <c r="H18" s="39"/>
      <c r="I18" s="42"/>
      <c r="J18" s="39"/>
      <c r="K18" s="24"/>
    </row>
    <row r="19" spans="1:11" ht="13" x14ac:dyDescent="0.15">
      <c r="A19" s="35" t="s">
        <v>33</v>
      </c>
      <c r="B19" s="23"/>
      <c r="C19" s="37">
        <f>D19*C$17</f>
        <v>0</v>
      </c>
      <c r="D19" s="41"/>
      <c r="E19" s="37">
        <f>F19*E$17</f>
        <v>0</v>
      </c>
      <c r="F19" s="41"/>
      <c r="G19" s="37">
        <f>H19*G$17</f>
        <v>0</v>
      </c>
      <c r="H19" s="41"/>
      <c r="I19" s="37">
        <f>J19*I$17</f>
        <v>0</v>
      </c>
      <c r="J19" s="41"/>
      <c r="K19" s="24"/>
    </row>
    <row r="20" spans="1:11" ht="13" x14ac:dyDescent="0.15">
      <c r="A20" s="35" t="s">
        <v>32</v>
      </c>
      <c r="B20" s="23"/>
      <c r="C20" s="37">
        <f>D20*C$17</f>
        <v>0</v>
      </c>
      <c r="D20" s="41"/>
      <c r="E20" s="37">
        <f>F20*E$17</f>
        <v>0</v>
      </c>
      <c r="F20" s="41"/>
      <c r="G20" s="37">
        <f>H20*G$17</f>
        <v>0</v>
      </c>
      <c r="H20" s="41"/>
      <c r="I20" s="37">
        <f>J20*I$17</f>
        <v>0</v>
      </c>
      <c r="J20" s="41"/>
      <c r="K20" s="24"/>
    </row>
    <row r="21" spans="1:11" ht="13" x14ac:dyDescent="0.15">
      <c r="A21" s="35" t="s">
        <v>31</v>
      </c>
      <c r="B21" s="23"/>
      <c r="C21" s="37">
        <f>D21*C$17</f>
        <v>0</v>
      </c>
      <c r="D21" s="41"/>
      <c r="E21" s="37">
        <f>F21*E$17</f>
        <v>0</v>
      </c>
      <c r="F21" s="41"/>
      <c r="G21" s="37">
        <f>H21*G$17</f>
        <v>0</v>
      </c>
      <c r="H21" s="41"/>
      <c r="I21" s="37">
        <f>J21*I$17</f>
        <v>0</v>
      </c>
      <c r="J21" s="41"/>
      <c r="K21" s="24"/>
    </row>
    <row r="22" spans="1:11" ht="13" x14ac:dyDescent="0.15">
      <c r="A22" s="38" t="s">
        <v>30</v>
      </c>
      <c r="B22" s="27"/>
      <c r="C22" s="37">
        <f>SUM(C19:C21)</f>
        <v>0</v>
      </c>
      <c r="D22" s="43"/>
      <c r="E22" s="37">
        <f>SUM(E19:E21)</f>
        <v>0</v>
      </c>
      <c r="F22" s="43"/>
      <c r="G22" s="37">
        <f>SUM(G19:G21)</f>
        <v>0</v>
      </c>
      <c r="H22" s="43"/>
      <c r="I22" s="37">
        <f>SUM(I19:I21)</f>
        <v>0</v>
      </c>
      <c r="J22" s="43"/>
      <c r="K22" s="24"/>
    </row>
    <row r="23" spans="1:11" ht="8.25" customHeight="1" x14ac:dyDescent="0.15">
      <c r="A23" s="35"/>
      <c r="B23" s="23"/>
      <c r="C23" s="40"/>
      <c r="D23" s="39"/>
      <c r="E23" s="40"/>
      <c r="F23" s="39"/>
      <c r="G23" s="40"/>
      <c r="H23" s="39"/>
      <c r="I23" s="40"/>
      <c r="J23" s="39"/>
      <c r="K23" s="24"/>
    </row>
    <row r="24" spans="1:11" ht="13" x14ac:dyDescent="0.15">
      <c r="A24" s="38" t="s">
        <v>29</v>
      </c>
      <c r="B24" s="27"/>
      <c r="C24" s="37">
        <f>SUM(C17,C22)</f>
        <v>0</v>
      </c>
      <c r="D24" s="43"/>
      <c r="E24" s="37">
        <f>SUM(E17,E22)</f>
        <v>0</v>
      </c>
      <c r="F24" s="43"/>
      <c r="G24" s="37">
        <f>SUM(G17,G22)</f>
        <v>0</v>
      </c>
      <c r="H24" s="43"/>
      <c r="I24" s="37">
        <f>SUM(I17,I22)</f>
        <v>0</v>
      </c>
      <c r="J24" s="43"/>
      <c r="K24" s="24"/>
    </row>
    <row r="25" spans="1:11" ht="8.25" customHeight="1" x14ac:dyDescent="0.15">
      <c r="A25" s="35"/>
      <c r="B25" s="23"/>
      <c r="C25" s="42"/>
      <c r="D25" s="39"/>
      <c r="E25" s="42"/>
      <c r="F25" s="39"/>
      <c r="G25" s="42"/>
      <c r="H25" s="39"/>
      <c r="I25" s="42"/>
      <c r="J25" s="39"/>
      <c r="K25" s="24"/>
    </row>
    <row r="26" spans="1:11" ht="13" x14ac:dyDescent="0.15">
      <c r="A26" s="35" t="s">
        <v>28</v>
      </c>
      <c r="B26" s="23"/>
      <c r="C26" s="37">
        <f t="shared" ref="C26:C32" si="0">D26*C$24</f>
        <v>0</v>
      </c>
      <c r="D26" s="41"/>
      <c r="E26" s="37">
        <f t="shared" ref="E26:E32" si="1">F26*E$24</f>
        <v>0</v>
      </c>
      <c r="F26" s="41"/>
      <c r="G26" s="37">
        <f t="shared" ref="G26:G32" si="2">H26*G$24</f>
        <v>0</v>
      </c>
      <c r="H26" s="41"/>
      <c r="I26" s="37">
        <f t="shared" ref="I26:I32" si="3">J26*I$24</f>
        <v>0</v>
      </c>
      <c r="J26" s="41"/>
      <c r="K26" s="24"/>
    </row>
    <row r="27" spans="1:11" ht="13" x14ac:dyDescent="0.15">
      <c r="A27" s="35" t="s">
        <v>27</v>
      </c>
      <c r="B27" s="23"/>
      <c r="C27" s="37">
        <f t="shared" si="0"/>
        <v>0</v>
      </c>
      <c r="D27" s="41"/>
      <c r="E27" s="37">
        <f t="shared" si="1"/>
        <v>0</v>
      </c>
      <c r="F27" s="41"/>
      <c r="G27" s="37">
        <f t="shared" si="2"/>
        <v>0</v>
      </c>
      <c r="H27" s="41"/>
      <c r="I27" s="37">
        <f t="shared" si="3"/>
        <v>0</v>
      </c>
      <c r="J27" s="41"/>
      <c r="K27" s="24"/>
    </row>
    <row r="28" spans="1:11" ht="13" x14ac:dyDescent="0.15">
      <c r="A28" s="35" t="s">
        <v>26</v>
      </c>
      <c r="B28" s="23"/>
      <c r="C28" s="37">
        <f t="shared" si="0"/>
        <v>0</v>
      </c>
      <c r="D28" s="41"/>
      <c r="E28" s="37">
        <f t="shared" si="1"/>
        <v>0</v>
      </c>
      <c r="F28" s="41"/>
      <c r="G28" s="37">
        <f t="shared" si="2"/>
        <v>0</v>
      </c>
      <c r="H28" s="41"/>
      <c r="I28" s="37">
        <f t="shared" si="3"/>
        <v>0</v>
      </c>
      <c r="J28" s="41"/>
      <c r="K28" s="24"/>
    </row>
    <row r="29" spans="1:11" ht="13" x14ac:dyDescent="0.15">
      <c r="A29" s="35" t="s">
        <v>25</v>
      </c>
      <c r="B29" s="23"/>
      <c r="C29" s="37">
        <f t="shared" si="0"/>
        <v>0</v>
      </c>
      <c r="D29" s="41"/>
      <c r="E29" s="37">
        <f t="shared" si="1"/>
        <v>0</v>
      </c>
      <c r="F29" s="41"/>
      <c r="G29" s="37">
        <f t="shared" si="2"/>
        <v>0</v>
      </c>
      <c r="H29" s="41"/>
      <c r="I29" s="37">
        <f t="shared" si="3"/>
        <v>0</v>
      </c>
      <c r="J29" s="41"/>
      <c r="K29" s="24"/>
    </row>
    <row r="30" spans="1:11" ht="13" x14ac:dyDescent="0.15">
      <c r="A30" s="35" t="s">
        <v>24</v>
      </c>
      <c r="B30" s="23"/>
      <c r="C30" s="37">
        <f t="shared" si="0"/>
        <v>0</v>
      </c>
      <c r="D30" s="41"/>
      <c r="E30" s="37">
        <f t="shared" si="1"/>
        <v>0</v>
      </c>
      <c r="F30" s="41"/>
      <c r="G30" s="37">
        <f t="shared" si="2"/>
        <v>0</v>
      </c>
      <c r="H30" s="41"/>
      <c r="I30" s="37">
        <f t="shared" si="3"/>
        <v>0</v>
      </c>
      <c r="J30" s="41"/>
      <c r="K30" s="24"/>
    </row>
    <row r="31" spans="1:11" ht="13" x14ac:dyDescent="0.15">
      <c r="A31" s="35" t="s">
        <v>23</v>
      </c>
      <c r="B31" s="23"/>
      <c r="C31" s="37">
        <f t="shared" si="0"/>
        <v>0</v>
      </c>
      <c r="D31" s="41"/>
      <c r="E31" s="37">
        <f t="shared" si="1"/>
        <v>0</v>
      </c>
      <c r="F31" s="41"/>
      <c r="G31" s="37">
        <f t="shared" si="2"/>
        <v>0</v>
      </c>
      <c r="H31" s="41"/>
      <c r="I31" s="37">
        <f t="shared" si="3"/>
        <v>0</v>
      </c>
      <c r="J31" s="41"/>
      <c r="K31" s="24"/>
    </row>
    <row r="32" spans="1:11" ht="13" x14ac:dyDescent="0.15">
      <c r="A32" s="35" t="s">
        <v>22</v>
      </c>
      <c r="B32" s="23"/>
      <c r="C32" s="37">
        <f t="shared" si="0"/>
        <v>0</v>
      </c>
      <c r="D32" s="41"/>
      <c r="E32" s="37">
        <f t="shared" si="1"/>
        <v>0</v>
      </c>
      <c r="F32" s="41"/>
      <c r="G32" s="37">
        <f t="shared" si="2"/>
        <v>0</v>
      </c>
      <c r="H32" s="41"/>
      <c r="I32" s="37">
        <f t="shared" si="3"/>
        <v>0</v>
      </c>
      <c r="J32" s="41"/>
      <c r="K32" s="24"/>
    </row>
    <row r="33" spans="1:11" ht="8.25" customHeight="1" x14ac:dyDescent="0.15">
      <c r="A33" s="35"/>
      <c r="B33" s="23"/>
      <c r="C33" s="40"/>
      <c r="D33" s="39"/>
      <c r="E33" s="40"/>
      <c r="F33" s="39"/>
      <c r="G33" s="40"/>
      <c r="H33" s="39"/>
      <c r="I33" s="40"/>
      <c r="J33" s="39"/>
      <c r="K33" s="24"/>
    </row>
    <row r="34" spans="1:11" ht="13" x14ac:dyDescent="0.15">
      <c r="A34" s="38" t="s">
        <v>21</v>
      </c>
      <c r="B34" s="27"/>
      <c r="C34" s="37">
        <f>SUM(C26:C33)</f>
        <v>0</v>
      </c>
      <c r="D34" s="36"/>
      <c r="E34" s="37">
        <f>SUM(E26:E33)</f>
        <v>0</v>
      </c>
      <c r="F34" s="36"/>
      <c r="G34" s="37">
        <f>SUM(G26:G33)</f>
        <v>0</v>
      </c>
      <c r="H34" s="36"/>
      <c r="I34" s="37">
        <f>SUM(I26:I33)</f>
        <v>0</v>
      </c>
      <c r="J34" s="36"/>
      <c r="K34" s="24"/>
    </row>
    <row r="35" spans="1:11" ht="8.25" customHeight="1" x14ac:dyDescent="0.15">
      <c r="A35" s="35"/>
      <c r="B35" s="23"/>
      <c r="C35" s="34"/>
      <c r="D35" s="33"/>
      <c r="E35" s="34"/>
      <c r="F35" s="33"/>
      <c r="G35" s="34"/>
      <c r="H35" s="33"/>
      <c r="I35" s="34"/>
      <c r="J35" s="33"/>
      <c r="K35" s="24"/>
    </row>
    <row r="36" spans="1:11" ht="13" x14ac:dyDescent="0.15">
      <c r="A36" s="32" t="s">
        <v>20</v>
      </c>
      <c r="B36" s="31"/>
      <c r="C36" s="30">
        <f>D36*(C34+C24)</f>
        <v>0</v>
      </c>
      <c r="D36" s="29"/>
      <c r="E36" s="30">
        <f>F36*(E34+E24)</f>
        <v>0</v>
      </c>
      <c r="F36" s="29"/>
      <c r="G36" s="30">
        <f>H36*(G34+G24)</f>
        <v>0</v>
      </c>
      <c r="H36" s="29"/>
      <c r="I36" s="30">
        <f>J36*(I34+I24)</f>
        <v>0</v>
      </c>
      <c r="J36" s="29"/>
      <c r="K36" s="24"/>
    </row>
    <row r="37" spans="1:11" ht="13" thickBot="1" x14ac:dyDescent="0.2">
      <c r="A37" s="23"/>
      <c r="B37" s="23"/>
      <c r="C37" s="23"/>
      <c r="D37" s="23"/>
      <c r="E37" s="23"/>
      <c r="F37" s="23"/>
      <c r="G37" s="23"/>
      <c r="H37" s="23"/>
      <c r="I37" s="23"/>
      <c r="J37" s="23"/>
      <c r="K37" s="24"/>
    </row>
    <row r="38" spans="1:11" ht="15" customHeight="1" thickBot="1" x14ac:dyDescent="0.2">
      <c r="A38" s="27" t="s">
        <v>19</v>
      </c>
      <c r="B38" s="23"/>
      <c r="C38" s="25">
        <f>C36+C34+C24</f>
        <v>0</v>
      </c>
      <c r="D38" s="26"/>
      <c r="E38" s="25">
        <f>E36+E34+E24</f>
        <v>0</v>
      </c>
      <c r="F38" s="26"/>
      <c r="G38" s="25">
        <f>G36+G34+G24</f>
        <v>0</v>
      </c>
      <c r="H38" s="26"/>
      <c r="I38" s="25">
        <f>I36+I34+I24</f>
        <v>0</v>
      </c>
      <c r="J38" s="23"/>
      <c r="K38" s="24"/>
    </row>
    <row r="39" spans="1:11" ht="13" thickBot="1" x14ac:dyDescent="0.2">
      <c r="A39" s="28"/>
      <c r="B39" s="23"/>
      <c r="C39" s="26"/>
      <c r="D39" s="26"/>
      <c r="E39" s="26"/>
      <c r="F39" s="26"/>
      <c r="G39" s="26"/>
      <c r="H39" s="26"/>
      <c r="I39" s="26"/>
      <c r="J39" s="23"/>
      <c r="K39" s="24"/>
    </row>
    <row r="40" spans="1:11" ht="15.75" customHeight="1" thickBot="1" x14ac:dyDescent="0.2">
      <c r="A40" s="27" t="s">
        <v>18</v>
      </c>
      <c r="B40" s="23"/>
      <c r="C40" s="25">
        <f>C17*1.5+(C38-C17)</f>
        <v>0</v>
      </c>
      <c r="D40" s="26"/>
      <c r="E40" s="25">
        <f>E17*1.5+(E38-E17)</f>
        <v>0</v>
      </c>
      <c r="F40" s="26"/>
      <c r="G40" s="25">
        <f>G17*1.5+(G38-G17)</f>
        <v>0</v>
      </c>
      <c r="H40" s="26"/>
      <c r="I40" s="25">
        <f>I17*1.5+(I38-I17)</f>
        <v>0</v>
      </c>
      <c r="J40" s="23"/>
      <c r="K40" s="24"/>
    </row>
    <row r="41" spans="1:11" ht="13" thickBot="1" x14ac:dyDescent="0.2">
      <c r="A41" s="28"/>
      <c r="B41" s="23"/>
      <c r="C41" s="26"/>
      <c r="D41" s="26"/>
      <c r="E41" s="26"/>
      <c r="F41" s="26"/>
      <c r="G41" s="26"/>
      <c r="H41" s="26"/>
      <c r="I41" s="26"/>
      <c r="J41" s="23"/>
      <c r="K41" s="24"/>
    </row>
    <row r="42" spans="1:11" ht="14" thickBot="1" x14ac:dyDescent="0.2">
      <c r="A42" s="27" t="s">
        <v>17</v>
      </c>
      <c r="B42" s="23"/>
      <c r="C42" s="25">
        <f>(C17*2.5)+(C38-C17)</f>
        <v>0</v>
      </c>
      <c r="D42" s="26"/>
      <c r="E42" s="25">
        <f>(E17*2.5)+(E38-E17)</f>
        <v>0</v>
      </c>
      <c r="F42" s="26"/>
      <c r="G42" s="25">
        <f>(G17*2.5)+(G38-G17)</f>
        <v>0</v>
      </c>
      <c r="H42" s="26"/>
      <c r="I42" s="25">
        <f>(I17*2.5)+(I38-I17)</f>
        <v>0</v>
      </c>
      <c r="J42" s="23"/>
      <c r="K42" s="24"/>
    </row>
    <row r="43" spans="1:11" x14ac:dyDescent="0.15">
      <c r="A43" s="23"/>
      <c r="B43" s="23"/>
      <c r="C43" s="23"/>
      <c r="D43" s="23"/>
      <c r="E43" s="23"/>
      <c r="F43" s="23"/>
      <c r="G43" s="23"/>
      <c r="H43" s="23"/>
      <c r="I43" s="23"/>
      <c r="J43" s="23"/>
    </row>
    <row r="44" spans="1:11" x14ac:dyDescent="0.15">
      <c r="A44" s="21"/>
      <c r="B44" s="21"/>
      <c r="C44" s="22"/>
      <c r="D44" s="21"/>
      <c r="E44" s="22"/>
      <c r="F44" s="21"/>
      <c r="G44" s="21"/>
      <c r="H44" s="21"/>
      <c r="I44" s="21"/>
      <c r="J44" s="21"/>
    </row>
    <row r="45" spans="1:11" x14ac:dyDescent="0.15">
      <c r="A45" s="21"/>
      <c r="B45" s="21"/>
      <c r="C45" s="21"/>
      <c r="D45" s="21"/>
      <c r="E45" s="21"/>
      <c r="F45" s="21"/>
      <c r="G45" s="21"/>
      <c r="H45" s="21"/>
      <c r="I45" s="21"/>
      <c r="J45" s="21"/>
    </row>
    <row r="46" spans="1:11" x14ac:dyDescent="0.15">
      <c r="A46" s="21"/>
      <c r="B46" s="21"/>
      <c r="C46" s="21"/>
      <c r="D46" s="21"/>
      <c r="E46" s="21"/>
      <c r="F46" s="21"/>
      <c r="G46" s="21"/>
      <c r="H46" s="21"/>
      <c r="I46" s="21"/>
      <c r="J46" s="21"/>
    </row>
    <row r="47" spans="1:11" x14ac:dyDescent="0.15">
      <c r="A47" s="21"/>
      <c r="B47" s="21"/>
      <c r="C47" s="21"/>
      <c r="D47" s="21"/>
      <c r="E47" s="21"/>
      <c r="F47" s="21"/>
      <c r="G47" s="21"/>
      <c r="H47" s="21"/>
      <c r="I47" s="21"/>
      <c r="J47" s="21"/>
    </row>
    <row r="48" spans="1:11" x14ac:dyDescent="0.15">
      <c r="A48" s="21"/>
      <c r="B48" s="21"/>
      <c r="C48" s="21"/>
      <c r="D48" s="21"/>
      <c r="E48" s="21"/>
      <c r="F48" s="21"/>
      <c r="G48" s="21"/>
      <c r="H48" s="21"/>
      <c r="I48" s="21"/>
      <c r="J48" s="21"/>
    </row>
    <row r="49" spans="1:10" x14ac:dyDescent="0.15">
      <c r="A49" s="21"/>
      <c r="B49" s="21"/>
      <c r="C49" s="21"/>
      <c r="D49" s="21"/>
      <c r="E49" s="21"/>
      <c r="F49" s="21"/>
      <c r="G49" s="21"/>
      <c r="H49" s="21"/>
      <c r="I49" s="21"/>
      <c r="J49" s="21"/>
    </row>
    <row r="50" spans="1:10" x14ac:dyDescent="0.15">
      <c r="A50" s="21"/>
      <c r="B50" s="21"/>
      <c r="C50" s="21"/>
      <c r="D50" s="21"/>
      <c r="E50" s="21"/>
      <c r="F50" s="21"/>
      <c r="G50" s="21"/>
      <c r="H50" s="21"/>
      <c r="I50" s="21"/>
      <c r="J50" s="21"/>
    </row>
    <row r="51" spans="1:10" x14ac:dyDescent="0.15">
      <c r="A51" s="21"/>
      <c r="B51" s="21"/>
      <c r="C51" s="21"/>
      <c r="D51" s="21"/>
      <c r="E51" s="21"/>
      <c r="F51" s="21"/>
      <c r="G51" s="21"/>
      <c r="H51" s="21"/>
      <c r="I51" s="21"/>
      <c r="J51" s="21"/>
    </row>
    <row r="52" spans="1:10" x14ac:dyDescent="0.15">
      <c r="A52" s="21"/>
      <c r="B52" s="21"/>
      <c r="C52" s="21"/>
      <c r="D52" s="21"/>
      <c r="E52" s="21"/>
      <c r="F52" s="21"/>
      <c r="G52" s="21"/>
      <c r="H52" s="21"/>
      <c r="I52" s="21"/>
      <c r="J52" s="21"/>
    </row>
  </sheetData>
  <mergeCells count="8">
    <mergeCell ref="C6:D6"/>
    <mergeCell ref="E6:F6"/>
    <mergeCell ref="G6:H6"/>
    <mergeCell ref="I6:J6"/>
    <mergeCell ref="C7:D7"/>
    <mergeCell ref="E7:F7"/>
    <mergeCell ref="G7:H7"/>
    <mergeCell ref="I7:J7"/>
  </mergeCells>
  <conditionalFormatting sqref="H36 H19:H21 H26:H32 J36 J19:J21 J26:J32 H14:H16 G9:G11 J14:J16 I9:I11 D36 D19:D21 D26:D32 F36 F19:F21 F26:F32 D14:D16 C9:C11 F14:F16 E9:E11">
    <cfRule type="cellIs" dxfId="16" priority="2" stopIfTrue="1" operator="equal">
      <formula>""</formula>
    </cfRule>
  </conditionalFormatting>
  <conditionalFormatting sqref="G38 G40 G42 I38 I40 I42 E24 G34 G36 G19:G22 G26:G32 G24 I34 I36 I19:I22 I26:I32 G12 G14:G17 I12 I14:I17 C24 C34 C36 C38 C40 C42 E38 E40 E42 C19:C22 C26:C32 E14:E17 E34 E36 E19:E22 E26:E32 C12 C14:C17 E12 I24">
    <cfRule type="cellIs" dxfId="15" priority="1" stopIfTrue="1" operator="equal">
      <formula>0</formula>
    </cfRule>
  </conditionalFormatting>
  <pageMargins left="0.36000000000000004" right="0.35000000000000003" top="1" bottom="1" header="0.5" footer="0.5"/>
  <pageSetup paperSize="9" scale="71"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4C05-54BD-C449-8400-5B7A9A0F6C8F}">
  <sheetPr>
    <tabColor rgb="FFFFFF00"/>
  </sheetPr>
  <dimension ref="A1:E15"/>
  <sheetViews>
    <sheetView view="pageLayout" zoomScaleNormal="100" workbookViewId="0">
      <selection activeCell="B13" sqref="B13"/>
    </sheetView>
  </sheetViews>
  <sheetFormatPr baseColWidth="10" defaultColWidth="5.375" defaultRowHeight="29" customHeight="1" x14ac:dyDescent="0.2"/>
  <cols>
    <col min="1" max="1" width="24.625" style="81" customWidth="1"/>
    <col min="2" max="4" width="11.125" style="81" customWidth="1"/>
    <col min="5" max="256" width="24.625" style="81" customWidth="1"/>
    <col min="257" max="16384" width="5.375" style="81"/>
  </cols>
  <sheetData>
    <row r="1" spans="1:5" ht="46" customHeight="1" x14ac:dyDescent="0.2">
      <c r="A1" s="97" t="s">
        <v>69</v>
      </c>
      <c r="B1" s="96"/>
      <c r="C1" s="96"/>
      <c r="D1" s="95"/>
    </row>
    <row r="2" spans="1:5" ht="38" customHeight="1" x14ac:dyDescent="0.2">
      <c r="A2" s="83" t="s">
        <v>70</v>
      </c>
      <c r="B2" s="83" t="s">
        <v>67</v>
      </c>
      <c r="C2" s="83" t="s">
        <v>66</v>
      </c>
      <c r="D2" s="83" t="s">
        <v>65</v>
      </c>
    </row>
    <row r="3" spans="1:5" ht="29" customHeight="1" x14ac:dyDescent="0.2">
      <c r="A3" s="94" t="s">
        <v>77</v>
      </c>
      <c r="B3" s="88"/>
      <c r="C3" s="87">
        <f>'Bepaling uurtarief'!C38</f>
        <v>0</v>
      </c>
      <c r="D3" s="87">
        <f>IF($B$6=1,B3*C3,0)</f>
        <v>0</v>
      </c>
    </row>
    <row r="4" spans="1:5" ht="29" customHeight="1" x14ac:dyDescent="0.2">
      <c r="A4" s="94" t="s">
        <v>78</v>
      </c>
      <c r="B4" s="88"/>
      <c r="C4" s="87">
        <f>'Bepaling uurtarief'!E38</f>
        <v>0</v>
      </c>
      <c r="D4" s="87">
        <f>IF($B$6=1,B4*C4,0)</f>
        <v>0</v>
      </c>
    </row>
    <row r="5" spans="1:5" ht="29" customHeight="1" x14ac:dyDescent="0.2">
      <c r="A5" s="93" t="s">
        <v>79</v>
      </c>
      <c r="B5" s="92"/>
      <c r="C5" s="91">
        <f>'Bepaling uurtarief'!I38</f>
        <v>0</v>
      </c>
      <c r="D5" s="91">
        <f>IF($B$6=1,B5*C5,0)</f>
        <v>0</v>
      </c>
    </row>
    <row r="6" spans="1:5" ht="38" customHeight="1" x14ac:dyDescent="0.2">
      <c r="A6" s="83" t="s">
        <v>9</v>
      </c>
      <c r="B6" s="86">
        <f>SUM(B3:B5)</f>
        <v>0</v>
      </c>
      <c r="C6" s="85"/>
      <c r="D6" s="84">
        <f>SUM(D3:D5)</f>
        <v>0</v>
      </c>
    </row>
    <row r="7" spans="1:5" ht="29" customHeight="1" x14ac:dyDescent="0.2">
      <c r="A7" s="90"/>
      <c r="B7" s="90"/>
      <c r="C7" s="90"/>
      <c r="D7" s="90"/>
    </row>
    <row r="8" spans="1:5" ht="29" customHeight="1" x14ac:dyDescent="0.2">
      <c r="A8" s="89" t="s">
        <v>68</v>
      </c>
      <c r="B8" s="83" t="s">
        <v>67</v>
      </c>
      <c r="C8" s="83" t="s">
        <v>66</v>
      </c>
      <c r="D8" s="83" t="s">
        <v>65</v>
      </c>
    </row>
    <row r="9" spans="1:5" ht="29" customHeight="1" x14ac:dyDescent="0.2">
      <c r="A9" s="93" t="s">
        <v>79</v>
      </c>
      <c r="B9" s="88"/>
      <c r="C9" s="87">
        <f>'Bepaling uurtarief'!G38</f>
        <v>0</v>
      </c>
      <c r="D9" s="87">
        <f>IF($B$11=1,B9*C9,0)</f>
        <v>0</v>
      </c>
    </row>
    <row r="10" spans="1:5" ht="29" customHeight="1" x14ac:dyDescent="0.2">
      <c r="A10" s="81" t="s">
        <v>80</v>
      </c>
      <c r="B10" s="88"/>
      <c r="C10" s="87">
        <f>'Bepaling uurtarief'!I38</f>
        <v>0</v>
      </c>
      <c r="D10" s="87">
        <f>IF($B$11=1,B10*C10,0)</f>
        <v>0</v>
      </c>
      <c r="E10" s="81">
        <v>20</v>
      </c>
    </row>
    <row r="11" spans="1:5" ht="38" customHeight="1" x14ac:dyDescent="0.2">
      <c r="A11" s="83" t="s">
        <v>9</v>
      </c>
      <c r="B11" s="86">
        <f>SUM(B9:B10)</f>
        <v>0</v>
      </c>
      <c r="C11" s="85"/>
      <c r="D11" s="84">
        <f>SUM(D9:D10)</f>
        <v>0</v>
      </c>
      <c r="E11" s="98">
        <v>0.06</v>
      </c>
    </row>
    <row r="12" spans="1:5" ht="29" customHeight="1" x14ac:dyDescent="0.2">
      <c r="E12" s="81">
        <v>30</v>
      </c>
    </row>
    <row r="13" spans="1:5" ht="40" customHeight="1" x14ac:dyDescent="0.2">
      <c r="A13" s="83" t="s">
        <v>64</v>
      </c>
      <c r="B13" s="82"/>
      <c r="E13" s="81">
        <f>E11*E12+E10</f>
        <v>21.8</v>
      </c>
    </row>
    <row r="15" spans="1:5" ht="40" customHeight="1" x14ac:dyDescent="0.2">
      <c r="A15" s="83" t="s">
        <v>81</v>
      </c>
      <c r="B15" s="99">
        <f>D6+B13*D11</f>
        <v>0</v>
      </c>
    </row>
  </sheetData>
  <conditionalFormatting sqref="B3:B5">
    <cfRule type="cellIs" dxfId="14" priority="4" stopIfTrue="1" operator="equal">
      <formula>""</formula>
    </cfRule>
  </conditionalFormatting>
  <conditionalFormatting sqref="B9:B10">
    <cfRule type="cellIs" dxfId="13" priority="3" stopIfTrue="1" operator="equal">
      <formula>""</formula>
    </cfRule>
  </conditionalFormatting>
  <conditionalFormatting sqref="B13">
    <cfRule type="cellIs" dxfId="12" priority="2" stopIfTrue="1" operator="equal">
      <formula>""</formula>
    </cfRule>
  </conditionalFormatting>
  <conditionalFormatting sqref="B15">
    <cfRule type="cellIs" dxfId="11" priority="1" stopIfTrue="1" operator="equal">
      <formula>""</formula>
    </cfRule>
  </conditionalFormatting>
  <pageMargins left="0.71" right="0.54" top="0.57000000000000006" bottom="0.75000000000000011" header="0.31" footer="0.31"/>
  <pageSetup paperSize="9" scale="97" orientation="portrait" r:id="rId1"/>
  <headerFooter alignWithMargins="0">
    <oddHeader>&amp;R&amp;"Verdana,Standaard"&amp;6&amp;A</oddHeader>
    <oddFooter>&amp;R&amp;6Pagina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7D705-4973-DA4B-95EA-57563CC01C18}">
  <sheetPr>
    <tabColor rgb="FFFFFF00"/>
  </sheetPr>
  <dimension ref="A1:J152"/>
  <sheetViews>
    <sheetView view="pageLayout" zoomScaleSheetLayoutView="100" workbookViewId="0">
      <selection activeCell="B3" sqref="B3"/>
    </sheetView>
  </sheetViews>
  <sheetFormatPr baseColWidth="10" defaultColWidth="5.875" defaultRowHeight="13" x14ac:dyDescent="0.15"/>
  <cols>
    <col min="1" max="1" width="14.25" style="3" bestFit="1" customWidth="1"/>
    <col min="2" max="2" width="7.375" style="19" customWidth="1"/>
    <col min="3" max="3" width="7.125" style="19" customWidth="1"/>
    <col min="4" max="5" width="7.5" style="19" customWidth="1"/>
    <col min="6" max="6" width="10.25" style="19" bestFit="1" customWidth="1"/>
    <col min="7" max="7" width="8" style="19" customWidth="1"/>
    <col min="8" max="16384" width="5.875" style="3"/>
  </cols>
  <sheetData>
    <row r="1" spans="1:7" ht="15" customHeight="1" x14ac:dyDescent="0.15">
      <c r="A1" s="1" t="s">
        <v>0</v>
      </c>
      <c r="B1" s="2" t="s">
        <v>1</v>
      </c>
      <c r="C1" s="2" t="s">
        <v>1</v>
      </c>
      <c r="D1" s="2" t="s">
        <v>1</v>
      </c>
      <c r="E1" s="2" t="s">
        <v>1</v>
      </c>
      <c r="F1" s="2" t="s">
        <v>2</v>
      </c>
      <c r="G1" s="2" t="s">
        <v>3</v>
      </c>
    </row>
    <row r="2" spans="1:7" ht="15" customHeight="1" x14ac:dyDescent="0.15">
      <c r="A2" s="4"/>
      <c r="B2" s="5" t="s">
        <v>4</v>
      </c>
      <c r="C2" s="5" t="s">
        <v>5</v>
      </c>
      <c r="D2" s="5" t="s">
        <v>6</v>
      </c>
      <c r="E2" s="5" t="s">
        <v>7</v>
      </c>
      <c r="F2" s="5" t="s">
        <v>8</v>
      </c>
      <c r="G2" s="5" t="s">
        <v>9</v>
      </c>
    </row>
    <row r="3" spans="1:7" ht="15" customHeight="1" x14ac:dyDescent="0.15">
      <c r="A3" s="6" t="s">
        <v>10</v>
      </c>
      <c r="B3" s="7"/>
      <c r="C3" s="7"/>
      <c r="D3" s="7"/>
      <c r="E3" s="8">
        <f>SUM(B3:D3)</f>
        <v>0</v>
      </c>
      <c r="F3" s="9">
        <f>[8]Indexering!$B$5</f>
        <v>0</v>
      </c>
      <c r="G3" s="8">
        <f>B3*[8]Indexering!$B$2+C3*[8]Indexering!$B$3+D3*[8]Indexering!$B$4</f>
        <v>0</v>
      </c>
    </row>
    <row r="4" spans="1:7" ht="15" customHeight="1" x14ac:dyDescent="0.15">
      <c r="A4" s="6" t="s">
        <v>11</v>
      </c>
      <c r="B4" s="10"/>
      <c r="C4" s="10"/>
      <c r="D4" s="10"/>
      <c r="E4" s="11">
        <f>SUM(B4:D4)</f>
        <v>0</v>
      </c>
      <c r="F4" s="12">
        <f>[8]Indexering!$B$5</f>
        <v>0</v>
      </c>
      <c r="G4" s="11">
        <f>B4*[8]Indexering!$B$2+C4*[8]Indexering!$B$3+D4*[8]Indexering!$B$4</f>
        <v>0</v>
      </c>
    </row>
    <row r="5" spans="1:7" ht="15" customHeight="1" x14ac:dyDescent="0.15">
      <c r="A5" s="13" t="s">
        <v>12</v>
      </c>
      <c r="B5" s="14"/>
      <c r="C5" s="14"/>
      <c r="D5" s="14"/>
      <c r="E5" s="15">
        <f>SUM(B5:D5)</f>
        <v>0</v>
      </c>
      <c r="F5" s="16">
        <f>[8]Indexering!$B$5</f>
        <v>0</v>
      </c>
      <c r="G5" s="15">
        <f>B5*[8]Indexering!$B$2+C5*[8]Indexering!$B$3+D5*[8]Indexering!$B$4</f>
        <v>0</v>
      </c>
    </row>
    <row r="6" spans="1:7" ht="12" customHeight="1" x14ac:dyDescent="0.15">
      <c r="A6" s="17"/>
      <c r="B6" s="18"/>
      <c r="C6" s="18"/>
      <c r="D6" s="18"/>
      <c r="E6" s="18"/>
      <c r="F6" s="18"/>
      <c r="G6" s="18"/>
    </row>
    <row r="7" spans="1:7" ht="15" customHeight="1" x14ac:dyDescent="0.15">
      <c r="A7" s="1" t="s">
        <v>13</v>
      </c>
      <c r="B7" s="2" t="s">
        <v>1</v>
      </c>
      <c r="C7" s="2" t="s">
        <v>1</v>
      </c>
      <c r="D7" s="2" t="s">
        <v>1</v>
      </c>
      <c r="E7" s="2" t="s">
        <v>1</v>
      </c>
      <c r="F7" s="2" t="s">
        <v>2</v>
      </c>
      <c r="G7" s="2" t="s">
        <v>3</v>
      </c>
    </row>
    <row r="8" spans="1:7" ht="15" customHeight="1" x14ac:dyDescent="0.15">
      <c r="A8" s="4"/>
      <c r="B8" s="5" t="s">
        <v>4</v>
      </c>
      <c r="C8" s="5" t="s">
        <v>5</v>
      </c>
      <c r="D8" s="5" t="s">
        <v>6</v>
      </c>
      <c r="E8" s="5" t="s">
        <v>7</v>
      </c>
      <c r="F8" s="5" t="s">
        <v>8</v>
      </c>
      <c r="G8" s="5" t="s">
        <v>9</v>
      </c>
    </row>
    <row r="9" spans="1:7" ht="15" customHeight="1" x14ac:dyDescent="0.15">
      <c r="A9" s="6" t="s">
        <v>10</v>
      </c>
      <c r="B9" s="7"/>
      <c r="C9" s="7"/>
      <c r="D9" s="7"/>
      <c r="E9" s="8">
        <f>SUM(B9:D9)</f>
        <v>0</v>
      </c>
      <c r="F9" s="9">
        <f>[8]Indexering!$B$5</f>
        <v>0</v>
      </c>
      <c r="G9" s="8">
        <f>B9*[8]Indexering!$B$2+C9*[8]Indexering!$B$3+D9*[8]Indexering!$B$4</f>
        <v>0</v>
      </c>
    </row>
    <row r="10" spans="1:7" ht="15" customHeight="1" x14ac:dyDescent="0.15">
      <c r="A10" s="6" t="s">
        <v>11</v>
      </c>
      <c r="B10" s="10"/>
      <c r="C10" s="10"/>
      <c r="D10" s="10"/>
      <c r="E10" s="11">
        <f>SUM(B10:D10)</f>
        <v>0</v>
      </c>
      <c r="F10" s="12">
        <f>[8]Indexering!$B$5</f>
        <v>0</v>
      </c>
      <c r="G10" s="11">
        <f>B10*[8]Indexering!$B$2+C10*[8]Indexering!$B$3+D10*[8]Indexering!$B$4</f>
        <v>0</v>
      </c>
    </row>
    <row r="11" spans="1:7" ht="15" customHeight="1" x14ac:dyDescent="0.15">
      <c r="A11" s="13" t="s">
        <v>12</v>
      </c>
      <c r="B11" s="14"/>
      <c r="C11" s="14"/>
      <c r="D11" s="14"/>
      <c r="E11" s="15">
        <f>SUM(B11:D11)</f>
        <v>0</v>
      </c>
      <c r="F11" s="16">
        <f>[8]Indexering!$B$5</f>
        <v>0</v>
      </c>
      <c r="G11" s="15">
        <f>B11*[8]Indexering!$B$2+C11*[8]Indexering!$B$3+D11*[8]Indexering!$B$4</f>
        <v>0</v>
      </c>
    </row>
    <row r="12" spans="1:7" ht="12" customHeight="1" x14ac:dyDescent="0.15">
      <c r="A12" s="17"/>
      <c r="B12" s="18"/>
      <c r="C12" s="18"/>
      <c r="D12" s="18"/>
      <c r="E12" s="18"/>
      <c r="F12" s="18"/>
      <c r="G12" s="18"/>
    </row>
    <row r="13" spans="1:7" ht="15" customHeight="1" x14ac:dyDescent="0.15">
      <c r="A13" s="1" t="s">
        <v>14</v>
      </c>
      <c r="B13" s="2" t="s">
        <v>15</v>
      </c>
      <c r="C13" s="2" t="s">
        <v>15</v>
      </c>
      <c r="D13" s="2" t="s">
        <v>15</v>
      </c>
      <c r="E13" s="2" t="s">
        <v>15</v>
      </c>
      <c r="F13" s="2" t="s">
        <v>2</v>
      </c>
      <c r="G13" s="2" t="s">
        <v>3</v>
      </c>
    </row>
    <row r="14" spans="1:7" ht="15" customHeight="1" x14ac:dyDescent="0.15">
      <c r="A14" s="4"/>
      <c r="B14" s="5" t="s">
        <v>4</v>
      </c>
      <c r="C14" s="5" t="s">
        <v>5</v>
      </c>
      <c r="D14" s="5" t="s">
        <v>6</v>
      </c>
      <c r="E14" s="5" t="s">
        <v>7</v>
      </c>
      <c r="F14" s="5" t="s">
        <v>8</v>
      </c>
      <c r="G14" s="5" t="s">
        <v>9</v>
      </c>
    </row>
    <row r="15" spans="1:7" ht="15" customHeight="1" x14ac:dyDescent="0.15">
      <c r="A15" s="6" t="s">
        <v>10</v>
      </c>
      <c r="B15" s="7"/>
      <c r="C15" s="7"/>
      <c r="D15" s="7"/>
      <c r="E15" s="8">
        <f>SUM(B15:D15)</f>
        <v>0</v>
      </c>
      <c r="F15" s="9">
        <f>[8]Indexering!$B$5</f>
        <v>0</v>
      </c>
      <c r="G15" s="8">
        <f>B15*[8]Indexering!$B$2+C15*[8]Indexering!$B$3+D15*[8]Indexering!$B$4</f>
        <v>0</v>
      </c>
    </row>
    <row r="16" spans="1:7" ht="15" customHeight="1" x14ac:dyDescent="0.15">
      <c r="A16" s="6" t="s">
        <v>11</v>
      </c>
      <c r="B16" s="10"/>
      <c r="C16" s="10"/>
      <c r="D16" s="10"/>
      <c r="E16" s="11">
        <f>SUM(B16:D16)</f>
        <v>0</v>
      </c>
      <c r="F16" s="12">
        <f>[8]Indexering!$B$5</f>
        <v>0</v>
      </c>
      <c r="G16" s="11">
        <f>B16*[8]Indexering!$B$2+C16*[8]Indexering!$B$3+D16*[8]Indexering!$B$4</f>
        <v>0</v>
      </c>
    </row>
    <row r="17" spans="1:10" ht="15" customHeight="1" x14ac:dyDescent="0.15">
      <c r="A17" s="13" t="s">
        <v>12</v>
      </c>
      <c r="B17" s="14"/>
      <c r="C17" s="14"/>
      <c r="D17" s="14"/>
      <c r="E17" s="15">
        <f>SUM(B17:D17)</f>
        <v>0</v>
      </c>
      <c r="F17" s="16">
        <f>[8]Indexering!$B$5</f>
        <v>0</v>
      </c>
      <c r="G17" s="15">
        <f>B17*[8]Indexering!$B$2+C17*[8]Indexering!$B$3+D17*[8]Indexering!$B$4</f>
        <v>0</v>
      </c>
    </row>
    <row r="18" spans="1:10" ht="12" customHeight="1" x14ac:dyDescent="0.15">
      <c r="A18" s="17"/>
      <c r="B18" s="18"/>
      <c r="C18" s="18"/>
      <c r="D18" s="18"/>
      <c r="E18" s="18"/>
      <c r="F18" s="18"/>
      <c r="G18" s="18"/>
    </row>
    <row r="19" spans="1:10" ht="12" customHeight="1" x14ac:dyDescent="0.15">
      <c r="A19" s="17"/>
      <c r="B19" s="18"/>
      <c r="C19" s="18"/>
      <c r="D19" s="18"/>
      <c r="E19" s="18"/>
      <c r="F19" s="18"/>
      <c r="G19" s="18"/>
    </row>
    <row r="31" spans="1:10" x14ac:dyDescent="0.15">
      <c r="J31" s="19"/>
    </row>
    <row r="152" spans="2:2" x14ac:dyDescent="0.15">
      <c r="B152" s="19" t="s">
        <v>16</v>
      </c>
    </row>
  </sheetData>
  <conditionalFormatting sqref="B3:D5">
    <cfRule type="cellIs" dxfId="10" priority="6" stopIfTrue="1" operator="equal">
      <formula>0</formula>
    </cfRule>
  </conditionalFormatting>
  <conditionalFormatting sqref="E3:G5">
    <cfRule type="cellIs" dxfId="9" priority="5" stopIfTrue="1" operator="equal">
      <formula>0</formula>
    </cfRule>
  </conditionalFormatting>
  <conditionalFormatting sqref="B9:D11">
    <cfRule type="cellIs" dxfId="8" priority="4" stopIfTrue="1" operator="equal">
      <formula>0</formula>
    </cfRule>
  </conditionalFormatting>
  <conditionalFormatting sqref="E9:G11">
    <cfRule type="cellIs" dxfId="7" priority="3" stopIfTrue="1" operator="equal">
      <formula>0</formula>
    </cfRule>
  </conditionalFormatting>
  <conditionalFormatting sqref="B15:D17">
    <cfRule type="cellIs" dxfId="6" priority="2" stopIfTrue="1" operator="equal">
      <formula>0</formula>
    </cfRule>
  </conditionalFormatting>
  <conditionalFormatting sqref="E15:G17">
    <cfRule type="cellIs" dxfId="5" priority="1" stopIfTrue="1" operator="equal">
      <formula>0</formula>
    </cfRule>
  </conditionalFormatting>
  <pageMargins left="0.36000000000000004" right="0.35000000000000003" top="1" bottom="1" header="0.5" footer="0.5"/>
  <pageSetup paperSize="9" scale="9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2145-E952-FC4C-B49F-14B4518DDA7D}">
  <sheetPr>
    <tabColor rgb="FFFFFF00"/>
    <pageSetUpPr fitToPage="1"/>
  </sheetPr>
  <dimension ref="A1:H751"/>
  <sheetViews>
    <sheetView view="pageLayout" zoomScaleNormal="100" zoomScaleSheetLayoutView="100" workbookViewId="0">
      <selection activeCell="C5" sqref="C5"/>
    </sheetView>
  </sheetViews>
  <sheetFormatPr baseColWidth="10" defaultColWidth="4.75" defaultRowHeight="13" x14ac:dyDescent="0.15"/>
  <cols>
    <col min="1" max="1" width="9.75" style="66" bestFit="1" customWidth="1"/>
    <col min="2" max="6" width="7.75" style="66" customWidth="1"/>
    <col min="7" max="7" width="9.5" style="66" customWidth="1"/>
    <col min="8" max="8" width="8.75" style="66" customWidth="1"/>
    <col min="9" max="11" width="5.75" style="66" bestFit="1" customWidth="1"/>
    <col min="12" max="12" width="4.25" style="66" bestFit="1" customWidth="1"/>
    <col min="13" max="13" width="5" style="66" bestFit="1" customWidth="1"/>
    <col min="14" max="15" width="5.75" style="66" bestFit="1" customWidth="1"/>
    <col min="16" max="16384" width="4.75" style="66"/>
  </cols>
  <sheetData>
    <row r="1" spans="1:8" ht="30" customHeight="1" x14ac:dyDescent="0.15">
      <c r="A1" s="101" t="s">
        <v>63</v>
      </c>
      <c r="B1" s="73"/>
      <c r="C1" s="73"/>
      <c r="D1" s="73"/>
      <c r="E1" s="73"/>
      <c r="F1" s="73"/>
      <c r="G1" s="102"/>
      <c r="H1" s="67"/>
    </row>
    <row r="2" spans="1:8" ht="30" customHeight="1" x14ac:dyDescent="0.15">
      <c r="A2" s="70" t="s">
        <v>60</v>
      </c>
      <c r="B2" s="70" t="s">
        <v>59</v>
      </c>
      <c r="C2" s="70" t="s">
        <v>58</v>
      </c>
      <c r="D2" s="70" t="s">
        <v>57</v>
      </c>
      <c r="E2" s="70" t="s">
        <v>56</v>
      </c>
      <c r="F2" s="69" t="s">
        <v>55</v>
      </c>
      <c r="G2" s="69" t="s">
        <v>54</v>
      </c>
      <c r="H2" s="67"/>
    </row>
    <row r="3" spans="1:8" ht="20" customHeight="1" x14ac:dyDescent="0.15">
      <c r="A3" s="68" t="s">
        <v>53</v>
      </c>
      <c r="B3" s="80"/>
      <c r="C3" s="80"/>
      <c r="D3" s="80"/>
      <c r="E3" s="80"/>
      <c r="F3" s="80"/>
      <c r="G3" s="80"/>
      <c r="H3" s="67"/>
    </row>
    <row r="4" spans="1:8" ht="20" customHeight="1" x14ac:dyDescent="0.15">
      <c r="A4" s="72" t="s">
        <v>52</v>
      </c>
      <c r="B4" s="79"/>
      <c r="C4" s="79"/>
      <c r="D4" s="79"/>
      <c r="E4" s="79"/>
      <c r="F4" s="79"/>
      <c r="G4" s="79"/>
      <c r="H4" s="67"/>
    </row>
    <row r="5" spans="1:8" ht="20" customHeight="1" x14ac:dyDescent="0.15">
      <c r="A5" s="72" t="s">
        <v>51</v>
      </c>
      <c r="B5" s="79"/>
      <c r="C5" s="79"/>
      <c r="D5" s="79"/>
      <c r="E5" s="79"/>
      <c r="F5" s="79"/>
      <c r="G5" s="79"/>
      <c r="H5" s="67"/>
    </row>
    <row r="6" spans="1:8" ht="20" customHeight="1" x14ac:dyDescent="0.15">
      <c r="A6" s="72" t="s">
        <v>50</v>
      </c>
      <c r="B6" s="79"/>
      <c r="C6" s="79"/>
      <c r="D6" s="79"/>
      <c r="E6" s="79"/>
      <c r="F6" s="79"/>
      <c r="G6" s="79"/>
      <c r="H6" s="67"/>
    </row>
    <row r="7" spans="1:8" ht="20" customHeight="1" x14ac:dyDescent="0.15">
      <c r="A7" s="71" t="s">
        <v>49</v>
      </c>
      <c r="B7" s="78"/>
      <c r="C7" s="78"/>
      <c r="D7" s="78"/>
      <c r="E7" s="78"/>
      <c r="F7" s="78"/>
      <c r="G7" s="78"/>
      <c r="H7" s="67"/>
    </row>
    <row r="8" spans="1:8" x14ac:dyDescent="0.15">
      <c r="A8" s="67"/>
      <c r="B8" s="67"/>
      <c r="C8" s="67"/>
      <c r="D8" s="67"/>
      <c r="E8" s="67"/>
      <c r="F8" s="67"/>
      <c r="G8" s="67"/>
      <c r="H8" s="67"/>
    </row>
    <row r="9" spans="1:8" ht="15" customHeight="1" x14ac:dyDescent="0.15">
      <c r="A9" s="77" t="s">
        <v>62</v>
      </c>
      <c r="B9" s="76"/>
      <c r="C9" s="75"/>
      <c r="D9" s="74">
        <f>'Calc. uurtarief'!$B$15</f>
        <v>0</v>
      </c>
      <c r="E9" s="67"/>
      <c r="F9" s="67"/>
      <c r="G9" s="67"/>
      <c r="H9" s="67"/>
    </row>
    <row r="10" spans="1:8" x14ac:dyDescent="0.15">
      <c r="A10" s="67"/>
      <c r="B10" s="67"/>
      <c r="C10" s="67"/>
      <c r="D10" s="67"/>
      <c r="E10" s="67"/>
      <c r="F10" s="67"/>
      <c r="G10" s="67"/>
      <c r="H10" s="67"/>
    </row>
    <row r="11" spans="1:8" ht="20" customHeight="1" x14ac:dyDescent="0.15">
      <c r="A11" s="101" t="s">
        <v>61</v>
      </c>
      <c r="B11" s="73"/>
      <c r="C11" s="73"/>
      <c r="D11" s="73"/>
      <c r="E11" s="73"/>
      <c r="F11" s="73"/>
      <c r="G11" s="102"/>
      <c r="H11" s="67"/>
    </row>
    <row r="12" spans="1:8" ht="37" customHeight="1" x14ac:dyDescent="0.15">
      <c r="A12" s="70" t="s">
        <v>60</v>
      </c>
      <c r="B12" s="70" t="s">
        <v>59</v>
      </c>
      <c r="C12" s="70" t="s">
        <v>58</v>
      </c>
      <c r="D12" s="70" t="s">
        <v>57</v>
      </c>
      <c r="E12" s="70" t="s">
        <v>56</v>
      </c>
      <c r="F12" s="69" t="s">
        <v>55</v>
      </c>
      <c r="G12" s="69" t="s">
        <v>54</v>
      </c>
      <c r="H12" s="67"/>
    </row>
    <row r="13" spans="1:8" ht="20" customHeight="1" x14ac:dyDescent="0.15">
      <c r="A13" s="68" t="s">
        <v>53</v>
      </c>
      <c r="B13" s="8">
        <f t="shared" ref="B13:G17" si="0">IF(AND(B3&gt;0,$D$9&gt;0),$D$9/B3,0)</f>
        <v>0</v>
      </c>
      <c r="C13" s="8">
        <f t="shared" si="0"/>
        <v>0</v>
      </c>
      <c r="D13" s="8">
        <f t="shared" si="0"/>
        <v>0</v>
      </c>
      <c r="E13" s="8">
        <f t="shared" si="0"/>
        <v>0</v>
      </c>
      <c r="F13" s="8">
        <f t="shared" si="0"/>
        <v>0</v>
      </c>
      <c r="G13" s="8">
        <f t="shared" si="0"/>
        <v>0</v>
      </c>
      <c r="H13" s="67"/>
    </row>
    <row r="14" spans="1:8" ht="20" customHeight="1" x14ac:dyDescent="0.15">
      <c r="A14" s="72" t="s">
        <v>52</v>
      </c>
      <c r="B14" s="11">
        <f t="shared" si="0"/>
        <v>0</v>
      </c>
      <c r="C14" s="11">
        <f t="shared" si="0"/>
        <v>0</v>
      </c>
      <c r="D14" s="11">
        <f t="shared" si="0"/>
        <v>0</v>
      </c>
      <c r="E14" s="11">
        <f t="shared" si="0"/>
        <v>0</v>
      </c>
      <c r="F14" s="11">
        <f t="shared" si="0"/>
        <v>0</v>
      </c>
      <c r="G14" s="11">
        <f t="shared" si="0"/>
        <v>0</v>
      </c>
      <c r="H14" s="67"/>
    </row>
    <row r="15" spans="1:8" ht="20" customHeight="1" x14ac:dyDescent="0.15">
      <c r="A15" s="72" t="s">
        <v>51</v>
      </c>
      <c r="B15" s="11">
        <f t="shared" si="0"/>
        <v>0</v>
      </c>
      <c r="C15" s="11">
        <f t="shared" si="0"/>
        <v>0</v>
      </c>
      <c r="D15" s="11">
        <f t="shared" si="0"/>
        <v>0</v>
      </c>
      <c r="E15" s="11">
        <f t="shared" si="0"/>
        <v>0</v>
      </c>
      <c r="F15" s="11">
        <f t="shared" si="0"/>
        <v>0</v>
      </c>
      <c r="G15" s="11">
        <f t="shared" si="0"/>
        <v>0</v>
      </c>
      <c r="H15" s="67"/>
    </row>
    <row r="16" spans="1:8" ht="20" customHeight="1" x14ac:dyDescent="0.15">
      <c r="A16" s="72" t="s">
        <v>50</v>
      </c>
      <c r="B16" s="11">
        <f t="shared" si="0"/>
        <v>0</v>
      </c>
      <c r="C16" s="11">
        <f t="shared" si="0"/>
        <v>0</v>
      </c>
      <c r="D16" s="11">
        <f t="shared" si="0"/>
        <v>0</v>
      </c>
      <c r="E16" s="11">
        <f t="shared" si="0"/>
        <v>0</v>
      </c>
      <c r="F16" s="11">
        <f t="shared" si="0"/>
        <v>0</v>
      </c>
      <c r="G16" s="11">
        <f t="shared" si="0"/>
        <v>0</v>
      </c>
      <c r="H16" s="67"/>
    </row>
    <row r="17" spans="1:8" ht="20" customHeight="1" x14ac:dyDescent="0.15">
      <c r="A17" s="71" t="s">
        <v>49</v>
      </c>
      <c r="B17" s="15">
        <f t="shared" si="0"/>
        <v>0</v>
      </c>
      <c r="C17" s="15">
        <f t="shared" si="0"/>
        <v>0</v>
      </c>
      <c r="D17" s="15">
        <f t="shared" si="0"/>
        <v>0</v>
      </c>
      <c r="E17" s="15">
        <f t="shared" si="0"/>
        <v>0</v>
      </c>
      <c r="F17" s="15">
        <f t="shared" si="0"/>
        <v>0</v>
      </c>
      <c r="G17" s="15">
        <f t="shared" si="0"/>
        <v>0</v>
      </c>
      <c r="H17" s="67"/>
    </row>
    <row r="18" spans="1:8" ht="13.5" customHeight="1" x14ac:dyDescent="0.15">
      <c r="A18" s="67"/>
      <c r="B18" s="67"/>
      <c r="C18" s="67"/>
      <c r="D18" s="67"/>
      <c r="E18" s="67"/>
      <c r="F18" s="67"/>
      <c r="G18" s="67"/>
      <c r="H18" s="67"/>
    </row>
    <row r="19" spans="1:8" x14ac:dyDescent="0.15">
      <c r="A19" s="100"/>
      <c r="B19" s="100"/>
      <c r="C19" s="100"/>
      <c r="D19" s="100"/>
      <c r="E19" s="100"/>
      <c r="F19" s="100"/>
      <c r="G19" s="100"/>
    </row>
    <row r="20" spans="1:8" x14ac:dyDescent="0.15">
      <c r="A20" s="100"/>
      <c r="B20" s="100"/>
      <c r="C20" s="100"/>
      <c r="D20" s="100"/>
      <c r="E20" s="100"/>
      <c r="F20" s="100"/>
      <c r="G20" s="100"/>
    </row>
    <row r="21" spans="1:8" x14ac:dyDescent="0.15">
      <c r="A21" s="100"/>
      <c r="B21" s="100"/>
      <c r="C21" s="100"/>
      <c r="D21" s="100"/>
      <c r="E21" s="100"/>
      <c r="F21" s="100"/>
      <c r="G21" s="100"/>
    </row>
    <row r="22" spans="1:8" x14ac:dyDescent="0.15">
      <c r="A22" s="100"/>
      <c r="B22" s="100"/>
      <c r="C22" s="100"/>
      <c r="D22" s="100"/>
      <c r="E22" s="100"/>
      <c r="F22" s="100"/>
      <c r="G22" s="100"/>
    </row>
    <row r="23" spans="1:8" ht="20" customHeight="1" x14ac:dyDescent="0.15">
      <c r="A23" s="100"/>
      <c r="B23" s="100"/>
      <c r="C23" s="100"/>
      <c r="D23" s="100"/>
      <c r="E23" s="100"/>
      <c r="F23" s="100"/>
      <c r="G23" s="100"/>
    </row>
    <row r="24" spans="1:8" ht="20" customHeight="1" x14ac:dyDescent="0.15">
      <c r="A24" s="100"/>
      <c r="B24" s="100"/>
      <c r="C24" s="100"/>
      <c r="D24" s="100"/>
      <c r="E24" s="100"/>
      <c r="F24" s="100"/>
      <c r="G24" s="100"/>
    </row>
    <row r="25" spans="1:8" ht="20" customHeight="1" x14ac:dyDescent="0.15">
      <c r="A25" s="100"/>
      <c r="B25" s="100"/>
      <c r="C25" s="100"/>
      <c r="D25" s="100"/>
      <c r="E25" s="100"/>
      <c r="F25" s="100"/>
      <c r="G25" s="100"/>
    </row>
    <row r="26" spans="1:8" ht="20" customHeight="1" x14ac:dyDescent="0.15">
      <c r="A26" s="100"/>
      <c r="B26" s="100"/>
      <c r="C26" s="100"/>
      <c r="D26" s="100"/>
      <c r="E26" s="100"/>
      <c r="F26" s="100"/>
      <c r="G26" s="100"/>
    </row>
    <row r="27" spans="1:8" ht="20" customHeight="1" x14ac:dyDescent="0.15">
      <c r="A27" s="100"/>
      <c r="B27" s="100"/>
      <c r="C27" s="100"/>
      <c r="D27" s="100"/>
      <c r="E27" s="100"/>
      <c r="F27" s="100"/>
      <c r="G27" s="100"/>
    </row>
    <row r="28" spans="1:8" x14ac:dyDescent="0.15">
      <c r="A28" s="100"/>
      <c r="B28" s="100"/>
      <c r="C28" s="100"/>
      <c r="D28" s="100"/>
      <c r="E28" s="100"/>
      <c r="F28" s="100"/>
      <c r="G28" s="100"/>
    </row>
    <row r="29" spans="1:8" x14ac:dyDescent="0.15">
      <c r="A29" s="100"/>
      <c r="B29" s="100"/>
      <c r="C29" s="100"/>
      <c r="D29" s="100"/>
      <c r="E29" s="100"/>
      <c r="F29" s="100"/>
      <c r="G29" s="100"/>
    </row>
    <row r="30" spans="1:8" x14ac:dyDescent="0.15">
      <c r="A30" s="100"/>
      <c r="B30" s="100"/>
      <c r="C30" s="100"/>
      <c r="D30" s="100"/>
      <c r="E30" s="100"/>
      <c r="F30" s="100"/>
      <c r="G30" s="100"/>
    </row>
    <row r="31" spans="1:8" x14ac:dyDescent="0.15">
      <c r="A31" s="100"/>
      <c r="B31" s="100"/>
      <c r="C31" s="100"/>
      <c r="D31" s="100"/>
      <c r="E31" s="100"/>
      <c r="F31" s="100"/>
      <c r="G31" s="100"/>
    </row>
    <row r="32" spans="1:8" x14ac:dyDescent="0.15">
      <c r="A32" s="100"/>
      <c r="B32" s="100"/>
      <c r="C32" s="100"/>
      <c r="D32" s="100"/>
      <c r="E32" s="100"/>
      <c r="F32" s="100"/>
      <c r="G32" s="100"/>
    </row>
    <row r="33" spans="1:7" x14ac:dyDescent="0.15">
      <c r="A33" s="100"/>
      <c r="B33" s="100"/>
      <c r="C33" s="100"/>
      <c r="D33" s="100"/>
      <c r="E33" s="100"/>
      <c r="F33" s="100"/>
      <c r="G33" s="100"/>
    </row>
    <row r="34" spans="1:7" x14ac:dyDescent="0.15">
      <c r="A34" s="100"/>
      <c r="B34" s="100"/>
      <c r="C34" s="100"/>
      <c r="D34" s="100"/>
      <c r="E34" s="100"/>
      <c r="F34" s="100"/>
      <c r="G34" s="100"/>
    </row>
    <row r="35" spans="1:7" x14ac:dyDescent="0.15">
      <c r="A35" s="100"/>
      <c r="B35" s="100"/>
      <c r="C35" s="100"/>
      <c r="D35" s="100"/>
      <c r="E35" s="100"/>
      <c r="F35" s="100"/>
      <c r="G35" s="100"/>
    </row>
    <row r="36" spans="1:7" x14ac:dyDescent="0.15">
      <c r="A36" s="100"/>
      <c r="B36" s="100"/>
      <c r="C36" s="100"/>
      <c r="D36" s="100"/>
      <c r="E36" s="100"/>
      <c r="F36" s="100"/>
      <c r="G36" s="100"/>
    </row>
    <row r="37" spans="1:7" x14ac:dyDescent="0.15">
      <c r="A37" s="100"/>
      <c r="B37" s="100"/>
      <c r="C37" s="100"/>
      <c r="D37" s="100"/>
      <c r="E37" s="100"/>
      <c r="F37" s="100"/>
      <c r="G37" s="100"/>
    </row>
    <row r="38" spans="1:7" x14ac:dyDescent="0.15">
      <c r="A38" s="100"/>
      <c r="B38" s="100"/>
      <c r="C38" s="100"/>
      <c r="D38" s="100"/>
      <c r="E38" s="100"/>
      <c r="F38" s="100"/>
      <c r="G38" s="100"/>
    </row>
    <row r="39" spans="1:7" x14ac:dyDescent="0.15">
      <c r="A39" s="100"/>
      <c r="B39" s="100"/>
      <c r="C39" s="100"/>
      <c r="D39" s="100"/>
      <c r="E39" s="100"/>
      <c r="F39" s="100"/>
      <c r="G39" s="100"/>
    </row>
    <row r="40" spans="1:7" x14ac:dyDescent="0.15">
      <c r="A40" s="100"/>
      <c r="B40" s="100"/>
      <c r="C40" s="100"/>
      <c r="D40" s="100"/>
      <c r="E40" s="100"/>
      <c r="F40" s="100"/>
      <c r="G40" s="100"/>
    </row>
    <row r="41" spans="1:7" x14ac:dyDescent="0.15">
      <c r="A41" s="100"/>
      <c r="B41" s="100"/>
      <c r="C41" s="100"/>
      <c r="D41" s="100"/>
      <c r="E41" s="100"/>
      <c r="F41" s="100"/>
      <c r="G41" s="100"/>
    </row>
    <row r="42" spans="1:7" x14ac:dyDescent="0.15">
      <c r="A42" s="100"/>
      <c r="B42" s="100"/>
      <c r="C42" s="100"/>
      <c r="D42" s="100"/>
      <c r="E42" s="100"/>
      <c r="F42" s="100"/>
      <c r="G42" s="100"/>
    </row>
    <row r="43" spans="1:7" x14ac:dyDescent="0.15">
      <c r="A43" s="100"/>
      <c r="B43" s="100"/>
      <c r="C43" s="100"/>
      <c r="D43" s="100"/>
      <c r="E43" s="100"/>
      <c r="F43" s="100"/>
      <c r="G43" s="100"/>
    </row>
    <row r="44" spans="1:7" x14ac:dyDescent="0.15">
      <c r="A44" s="100"/>
      <c r="B44" s="100"/>
      <c r="C44" s="100"/>
      <c r="D44" s="100"/>
      <c r="E44" s="100"/>
      <c r="F44" s="100"/>
      <c r="G44" s="100"/>
    </row>
    <row r="45" spans="1:7" x14ac:dyDescent="0.15">
      <c r="A45" s="100"/>
      <c r="B45" s="100"/>
      <c r="C45" s="100"/>
      <c r="D45" s="100"/>
      <c r="E45" s="100"/>
      <c r="F45" s="100"/>
      <c r="G45" s="100"/>
    </row>
    <row r="46" spans="1:7" x14ac:dyDescent="0.15">
      <c r="A46" s="100"/>
      <c r="B46" s="100"/>
      <c r="C46" s="100"/>
      <c r="D46" s="100"/>
      <c r="E46" s="100"/>
      <c r="F46" s="100"/>
      <c r="G46" s="100"/>
    </row>
    <row r="47" spans="1:7" x14ac:dyDescent="0.15">
      <c r="A47" s="100"/>
      <c r="B47" s="100"/>
      <c r="C47" s="100"/>
      <c r="D47" s="100"/>
      <c r="E47" s="100"/>
      <c r="F47" s="100"/>
      <c r="G47" s="100"/>
    </row>
    <row r="48" spans="1:7" x14ac:dyDescent="0.15">
      <c r="A48" s="100"/>
      <c r="B48" s="100"/>
      <c r="C48" s="100"/>
      <c r="D48" s="100"/>
      <c r="E48" s="100"/>
      <c r="F48" s="100"/>
      <c r="G48" s="100"/>
    </row>
    <row r="49" spans="1:7" x14ac:dyDescent="0.15">
      <c r="A49" s="100"/>
      <c r="B49" s="100"/>
      <c r="C49" s="100"/>
      <c r="D49" s="100"/>
      <c r="E49" s="100"/>
      <c r="F49" s="100"/>
      <c r="G49" s="100"/>
    </row>
    <row r="50" spans="1:7" x14ac:dyDescent="0.15">
      <c r="A50" s="100"/>
      <c r="B50" s="100"/>
      <c r="C50" s="100"/>
      <c r="D50" s="100"/>
      <c r="E50" s="100"/>
      <c r="F50" s="100"/>
      <c r="G50" s="100"/>
    </row>
    <row r="51" spans="1:7" x14ac:dyDescent="0.15">
      <c r="A51" s="100"/>
      <c r="B51" s="100"/>
      <c r="C51" s="100"/>
      <c r="D51" s="100"/>
      <c r="E51" s="100"/>
      <c r="F51" s="100"/>
      <c r="G51" s="100"/>
    </row>
    <row r="52" spans="1:7" x14ac:dyDescent="0.15">
      <c r="A52" s="100"/>
      <c r="B52" s="100"/>
      <c r="C52" s="100"/>
      <c r="D52" s="100"/>
      <c r="E52" s="100"/>
      <c r="F52" s="100"/>
      <c r="G52" s="100"/>
    </row>
    <row r="53" spans="1:7" x14ac:dyDescent="0.15">
      <c r="A53" s="100"/>
      <c r="B53" s="100"/>
      <c r="C53" s="100"/>
      <c r="D53" s="100"/>
      <c r="E53" s="100"/>
      <c r="F53" s="100"/>
      <c r="G53" s="100"/>
    </row>
    <row r="54" spans="1:7" x14ac:dyDescent="0.15">
      <c r="A54" s="100"/>
      <c r="B54" s="100"/>
      <c r="C54" s="100"/>
      <c r="D54" s="100"/>
      <c r="E54" s="100"/>
      <c r="F54" s="100"/>
      <c r="G54" s="100"/>
    </row>
    <row r="55" spans="1:7" x14ac:dyDescent="0.15">
      <c r="A55" s="100"/>
      <c r="B55" s="100"/>
      <c r="C55" s="100"/>
      <c r="D55" s="100"/>
      <c r="E55" s="100"/>
      <c r="F55" s="100"/>
      <c r="G55" s="100"/>
    </row>
    <row r="56" spans="1:7" x14ac:dyDescent="0.15">
      <c r="A56" s="100"/>
      <c r="B56" s="100"/>
      <c r="C56" s="100"/>
      <c r="D56" s="100"/>
      <c r="E56" s="100"/>
      <c r="F56" s="100"/>
      <c r="G56" s="100"/>
    </row>
    <row r="57" spans="1:7" x14ac:dyDescent="0.15">
      <c r="A57" s="100"/>
      <c r="B57" s="100"/>
      <c r="C57" s="100"/>
      <c r="D57" s="100"/>
      <c r="E57" s="100"/>
      <c r="F57" s="100"/>
      <c r="G57" s="100"/>
    </row>
    <row r="58" spans="1:7" x14ac:dyDescent="0.15">
      <c r="A58" s="100"/>
      <c r="B58" s="100"/>
      <c r="C58" s="100"/>
      <c r="D58" s="100"/>
      <c r="E58" s="100"/>
      <c r="F58" s="100"/>
      <c r="G58" s="100"/>
    </row>
    <row r="59" spans="1:7" x14ac:dyDescent="0.15">
      <c r="A59" s="100"/>
      <c r="B59" s="100"/>
      <c r="C59" s="100"/>
      <c r="D59" s="100"/>
      <c r="E59" s="100"/>
      <c r="F59" s="100"/>
      <c r="G59" s="100"/>
    </row>
    <row r="60" spans="1:7" x14ac:dyDescent="0.15">
      <c r="A60" s="100"/>
      <c r="B60" s="100"/>
      <c r="C60" s="100"/>
      <c r="D60" s="100"/>
      <c r="E60" s="100"/>
      <c r="F60" s="100"/>
      <c r="G60" s="100"/>
    </row>
    <row r="61" spans="1:7" x14ac:dyDescent="0.15">
      <c r="A61" s="100"/>
      <c r="B61" s="100"/>
      <c r="C61" s="100"/>
      <c r="D61" s="100"/>
      <c r="E61" s="100"/>
      <c r="F61" s="100"/>
      <c r="G61" s="100"/>
    </row>
    <row r="62" spans="1:7" x14ac:dyDescent="0.15">
      <c r="A62" s="100"/>
      <c r="B62" s="100"/>
      <c r="C62" s="100"/>
      <c r="D62" s="100"/>
      <c r="E62" s="100"/>
      <c r="F62" s="100"/>
      <c r="G62" s="100"/>
    </row>
    <row r="63" spans="1:7" x14ac:dyDescent="0.15">
      <c r="A63" s="100"/>
      <c r="B63" s="100"/>
      <c r="C63" s="100"/>
      <c r="D63" s="100"/>
      <c r="E63" s="100"/>
      <c r="F63" s="100"/>
      <c r="G63" s="100"/>
    </row>
    <row r="64" spans="1:7" x14ac:dyDescent="0.15">
      <c r="A64" s="100"/>
      <c r="B64" s="100"/>
      <c r="C64" s="100"/>
      <c r="D64" s="100"/>
      <c r="E64" s="100"/>
      <c r="F64" s="100"/>
      <c r="G64" s="100"/>
    </row>
    <row r="65" spans="1:7" x14ac:dyDescent="0.15">
      <c r="A65" s="100"/>
      <c r="B65" s="100"/>
      <c r="C65" s="100"/>
      <c r="D65" s="100"/>
      <c r="E65" s="100"/>
      <c r="F65" s="100"/>
      <c r="G65" s="100"/>
    </row>
    <row r="66" spans="1:7" x14ac:dyDescent="0.15">
      <c r="A66" s="100"/>
      <c r="B66" s="100"/>
      <c r="C66" s="100"/>
      <c r="D66" s="100"/>
      <c r="E66" s="100"/>
      <c r="F66" s="100"/>
      <c r="G66" s="100"/>
    </row>
    <row r="67" spans="1:7" x14ac:dyDescent="0.15">
      <c r="A67" s="100"/>
      <c r="B67" s="100"/>
      <c r="C67" s="100"/>
      <c r="D67" s="100"/>
      <c r="E67" s="100"/>
      <c r="F67" s="100"/>
      <c r="G67" s="100"/>
    </row>
    <row r="68" spans="1:7" x14ac:dyDescent="0.15">
      <c r="A68" s="100"/>
      <c r="B68" s="100"/>
      <c r="C68" s="100"/>
      <c r="D68" s="100"/>
      <c r="E68" s="100"/>
      <c r="F68" s="100"/>
      <c r="G68" s="100"/>
    </row>
    <row r="69" spans="1:7" x14ac:dyDescent="0.15">
      <c r="A69" s="100"/>
      <c r="B69" s="100"/>
      <c r="C69" s="100"/>
      <c r="D69" s="100"/>
      <c r="E69" s="100"/>
      <c r="F69" s="100"/>
      <c r="G69" s="100"/>
    </row>
    <row r="70" spans="1:7" x14ac:dyDescent="0.15">
      <c r="A70" s="100"/>
      <c r="B70" s="100"/>
      <c r="C70" s="100"/>
      <c r="D70" s="100"/>
      <c r="E70" s="100"/>
      <c r="F70" s="100"/>
      <c r="G70" s="100"/>
    </row>
    <row r="71" spans="1:7" x14ac:dyDescent="0.15">
      <c r="A71" s="100"/>
      <c r="B71" s="100"/>
      <c r="C71" s="100"/>
      <c r="D71" s="100"/>
      <c r="E71" s="100"/>
      <c r="F71" s="100"/>
      <c r="G71" s="100"/>
    </row>
    <row r="72" spans="1:7" x14ac:dyDescent="0.15">
      <c r="A72" s="100"/>
      <c r="B72" s="100"/>
      <c r="C72" s="100"/>
      <c r="D72" s="100"/>
      <c r="E72" s="100"/>
      <c r="F72" s="100"/>
      <c r="G72" s="100"/>
    </row>
    <row r="73" spans="1:7" x14ac:dyDescent="0.15">
      <c r="A73" s="100"/>
      <c r="B73" s="100"/>
      <c r="C73" s="100"/>
      <c r="D73" s="100"/>
      <c r="E73" s="100"/>
      <c r="F73" s="100"/>
      <c r="G73" s="100"/>
    </row>
    <row r="74" spans="1:7" x14ac:dyDescent="0.15">
      <c r="A74" s="100"/>
      <c r="B74" s="100"/>
      <c r="C74" s="100"/>
      <c r="D74" s="100"/>
      <c r="E74" s="100"/>
      <c r="F74" s="100"/>
      <c r="G74" s="100"/>
    </row>
    <row r="75" spans="1:7" x14ac:dyDescent="0.15">
      <c r="A75" s="100"/>
      <c r="B75" s="100"/>
      <c r="C75" s="100"/>
      <c r="D75" s="100"/>
      <c r="E75" s="100"/>
      <c r="F75" s="100"/>
      <c r="G75" s="100"/>
    </row>
    <row r="76" spans="1:7" x14ac:dyDescent="0.15">
      <c r="A76" s="100"/>
      <c r="B76" s="100"/>
      <c r="C76" s="100"/>
      <c r="D76" s="100"/>
      <c r="E76" s="100"/>
      <c r="F76" s="100"/>
      <c r="G76" s="100"/>
    </row>
    <row r="77" spans="1:7" x14ac:dyDescent="0.15">
      <c r="A77" s="100"/>
      <c r="B77" s="100"/>
      <c r="C77" s="100"/>
      <c r="D77" s="100"/>
      <c r="E77" s="100"/>
      <c r="F77" s="100"/>
      <c r="G77" s="100"/>
    </row>
    <row r="78" spans="1:7" x14ac:dyDescent="0.15">
      <c r="A78" s="100"/>
      <c r="B78" s="100"/>
      <c r="C78" s="100"/>
      <c r="D78" s="100"/>
      <c r="E78" s="100"/>
      <c r="F78" s="100"/>
      <c r="G78" s="100"/>
    </row>
    <row r="79" spans="1:7" x14ac:dyDescent="0.15">
      <c r="A79" s="100"/>
      <c r="B79" s="100"/>
      <c r="C79" s="100"/>
      <c r="D79" s="100"/>
      <c r="E79" s="100"/>
      <c r="F79" s="100"/>
      <c r="G79" s="100"/>
    </row>
    <row r="80" spans="1:7" x14ac:dyDescent="0.15">
      <c r="A80" s="100"/>
      <c r="B80" s="100"/>
      <c r="C80" s="100"/>
      <c r="D80" s="100"/>
      <c r="E80" s="100"/>
      <c r="F80" s="100"/>
      <c r="G80" s="100"/>
    </row>
    <row r="81" spans="1:7" x14ac:dyDescent="0.15">
      <c r="A81" s="100"/>
      <c r="B81" s="100"/>
      <c r="C81" s="100"/>
      <c r="D81" s="100"/>
      <c r="E81" s="100"/>
      <c r="F81" s="100"/>
      <c r="G81" s="100"/>
    </row>
    <row r="82" spans="1:7" x14ac:dyDescent="0.15">
      <c r="A82" s="100"/>
      <c r="B82" s="100"/>
      <c r="C82" s="100"/>
      <c r="D82" s="100"/>
      <c r="E82" s="100"/>
      <c r="F82" s="100"/>
      <c r="G82" s="100"/>
    </row>
    <row r="83" spans="1:7" x14ac:dyDescent="0.15">
      <c r="A83" s="100"/>
      <c r="B83" s="100"/>
      <c r="C83" s="100"/>
      <c r="D83" s="100"/>
      <c r="E83" s="100"/>
      <c r="F83" s="100"/>
      <c r="G83" s="100"/>
    </row>
    <row r="84" spans="1:7" x14ac:dyDescent="0.15">
      <c r="A84" s="100"/>
      <c r="B84" s="100"/>
      <c r="C84" s="100"/>
      <c r="D84" s="100"/>
      <c r="E84" s="100"/>
      <c r="F84" s="100"/>
      <c r="G84" s="100"/>
    </row>
    <row r="85" spans="1:7" x14ac:dyDescent="0.15">
      <c r="A85" s="100"/>
      <c r="B85" s="100"/>
      <c r="C85" s="100"/>
      <c r="D85" s="100"/>
      <c r="E85" s="100"/>
      <c r="F85" s="100"/>
      <c r="G85" s="100"/>
    </row>
    <row r="86" spans="1:7" x14ac:dyDescent="0.15">
      <c r="A86" s="100"/>
      <c r="B86" s="100"/>
      <c r="C86" s="100"/>
      <c r="D86" s="100"/>
      <c r="E86" s="100"/>
      <c r="F86" s="100"/>
      <c r="G86" s="100"/>
    </row>
    <row r="87" spans="1:7" x14ac:dyDescent="0.15">
      <c r="A87" s="100"/>
      <c r="B87" s="100"/>
      <c r="C87" s="100"/>
      <c r="D87" s="100"/>
      <c r="E87" s="100"/>
      <c r="F87" s="100"/>
      <c r="G87" s="100"/>
    </row>
    <row r="88" spans="1:7" x14ac:dyDescent="0.15">
      <c r="A88" s="100"/>
      <c r="B88" s="100"/>
      <c r="C88" s="100"/>
      <c r="D88" s="100"/>
      <c r="E88" s="100"/>
      <c r="F88" s="100"/>
      <c r="G88" s="100"/>
    </row>
    <row r="89" spans="1:7" x14ac:dyDescent="0.15">
      <c r="A89" s="100"/>
      <c r="B89" s="100"/>
      <c r="C89" s="100"/>
      <c r="D89" s="100"/>
      <c r="E89" s="100"/>
      <c r="F89" s="100"/>
      <c r="G89" s="100"/>
    </row>
    <row r="90" spans="1:7" x14ac:dyDescent="0.15">
      <c r="A90" s="100"/>
      <c r="B90" s="100"/>
      <c r="C90" s="100"/>
      <c r="D90" s="100"/>
      <c r="E90" s="100"/>
      <c r="F90" s="100"/>
      <c r="G90" s="100"/>
    </row>
    <row r="91" spans="1:7" x14ac:dyDescent="0.15">
      <c r="A91" s="100"/>
      <c r="B91" s="100"/>
      <c r="C91" s="100"/>
      <c r="D91" s="100"/>
      <c r="E91" s="100"/>
      <c r="F91" s="100"/>
      <c r="G91" s="100"/>
    </row>
    <row r="92" spans="1:7" x14ac:dyDescent="0.15">
      <c r="A92" s="100"/>
      <c r="B92" s="100"/>
      <c r="C92" s="100"/>
      <c r="D92" s="100"/>
      <c r="E92" s="100"/>
      <c r="F92" s="100"/>
      <c r="G92" s="100"/>
    </row>
    <row r="93" spans="1:7" x14ac:dyDescent="0.15">
      <c r="A93" s="100"/>
      <c r="B93" s="100"/>
      <c r="C93" s="100"/>
      <c r="D93" s="100"/>
      <c r="E93" s="100"/>
      <c r="F93" s="100"/>
      <c r="G93" s="100"/>
    </row>
    <row r="94" spans="1:7" x14ac:dyDescent="0.15">
      <c r="A94" s="100"/>
      <c r="B94" s="100"/>
      <c r="C94" s="100"/>
      <c r="D94" s="100"/>
      <c r="E94" s="100"/>
      <c r="F94" s="100"/>
      <c r="G94" s="100"/>
    </row>
    <row r="95" spans="1:7" x14ac:dyDescent="0.15">
      <c r="A95" s="100"/>
      <c r="B95" s="100"/>
      <c r="C95" s="100"/>
      <c r="D95" s="100"/>
      <c r="E95" s="100"/>
      <c r="F95" s="100"/>
      <c r="G95" s="100"/>
    </row>
    <row r="96" spans="1:7" x14ac:dyDescent="0.15">
      <c r="A96" s="100"/>
      <c r="B96" s="100"/>
      <c r="C96" s="100"/>
      <c r="D96" s="100"/>
      <c r="E96" s="100"/>
      <c r="F96" s="100"/>
      <c r="G96" s="100"/>
    </row>
    <row r="97" spans="1:7" x14ac:dyDescent="0.15">
      <c r="A97" s="100"/>
      <c r="B97" s="100"/>
      <c r="C97" s="100"/>
      <c r="D97" s="100"/>
      <c r="E97" s="100"/>
      <c r="F97" s="100"/>
      <c r="G97" s="100"/>
    </row>
    <row r="98" spans="1:7" x14ac:dyDescent="0.15">
      <c r="A98" s="100"/>
      <c r="B98" s="100"/>
      <c r="C98" s="100"/>
      <c r="D98" s="100"/>
      <c r="E98" s="100"/>
      <c r="F98" s="100"/>
      <c r="G98" s="100"/>
    </row>
    <row r="99" spans="1:7" x14ac:dyDescent="0.15">
      <c r="A99" s="100"/>
      <c r="B99" s="100"/>
      <c r="C99" s="100"/>
      <c r="D99" s="100"/>
      <c r="E99" s="100"/>
      <c r="F99" s="100"/>
      <c r="G99" s="100"/>
    </row>
    <row r="100" spans="1:7" x14ac:dyDescent="0.15">
      <c r="A100" s="100"/>
      <c r="B100" s="100"/>
      <c r="C100" s="100"/>
      <c r="D100" s="100"/>
      <c r="E100" s="100"/>
      <c r="F100" s="100"/>
      <c r="G100" s="100"/>
    </row>
    <row r="101" spans="1:7" x14ac:dyDescent="0.15">
      <c r="A101" s="100"/>
      <c r="B101" s="100"/>
      <c r="C101" s="100"/>
      <c r="D101" s="100"/>
      <c r="E101" s="100"/>
      <c r="F101" s="100"/>
      <c r="G101" s="100"/>
    </row>
    <row r="102" spans="1:7" x14ac:dyDescent="0.15">
      <c r="A102" s="100"/>
      <c r="B102" s="100"/>
      <c r="C102" s="100"/>
      <c r="D102" s="100"/>
      <c r="E102" s="100"/>
      <c r="F102" s="100"/>
      <c r="G102" s="100"/>
    </row>
    <row r="103" spans="1:7" x14ac:dyDescent="0.15">
      <c r="A103" s="100"/>
      <c r="B103" s="100"/>
      <c r="C103" s="100"/>
      <c r="D103" s="100"/>
      <c r="E103" s="100"/>
      <c r="F103" s="100"/>
      <c r="G103" s="100"/>
    </row>
    <row r="104" spans="1:7" x14ac:dyDescent="0.15">
      <c r="A104" s="100"/>
      <c r="B104" s="100"/>
      <c r="C104" s="100"/>
      <c r="D104" s="100"/>
      <c r="E104" s="100"/>
      <c r="F104" s="100"/>
      <c r="G104" s="100"/>
    </row>
    <row r="105" spans="1:7" x14ac:dyDescent="0.15">
      <c r="A105" s="100"/>
      <c r="B105" s="100"/>
      <c r="C105" s="100"/>
      <c r="D105" s="100"/>
      <c r="E105" s="100"/>
      <c r="F105" s="100"/>
      <c r="G105" s="100"/>
    </row>
    <row r="106" spans="1:7" x14ac:dyDescent="0.15">
      <c r="A106" s="100"/>
      <c r="B106" s="100"/>
      <c r="C106" s="100"/>
      <c r="D106" s="100"/>
      <c r="E106" s="100"/>
      <c r="F106" s="100"/>
      <c r="G106" s="100"/>
    </row>
    <row r="107" spans="1:7" x14ac:dyDescent="0.15">
      <c r="A107" s="100"/>
      <c r="B107" s="100"/>
      <c r="C107" s="100"/>
      <c r="D107" s="100"/>
      <c r="E107" s="100"/>
      <c r="F107" s="100"/>
      <c r="G107" s="100"/>
    </row>
    <row r="108" spans="1:7" x14ac:dyDescent="0.15">
      <c r="A108" s="100"/>
      <c r="B108" s="100"/>
      <c r="C108" s="100"/>
      <c r="D108" s="100"/>
      <c r="E108" s="100"/>
      <c r="F108" s="100"/>
      <c r="G108" s="100"/>
    </row>
    <row r="109" spans="1:7" x14ac:dyDescent="0.15">
      <c r="A109" s="100"/>
      <c r="B109" s="100"/>
      <c r="C109" s="100"/>
      <c r="D109" s="100"/>
      <c r="E109" s="100"/>
      <c r="F109" s="100"/>
      <c r="G109" s="100"/>
    </row>
    <row r="110" spans="1:7" x14ac:dyDescent="0.15">
      <c r="A110" s="100"/>
      <c r="B110" s="100"/>
      <c r="C110" s="100"/>
      <c r="D110" s="100"/>
      <c r="E110" s="100"/>
      <c r="F110" s="100"/>
      <c r="G110" s="100"/>
    </row>
    <row r="111" spans="1:7" x14ac:dyDescent="0.15">
      <c r="A111" s="100"/>
      <c r="B111" s="100"/>
      <c r="C111" s="100"/>
      <c r="D111" s="100"/>
      <c r="E111" s="100"/>
      <c r="F111" s="100"/>
      <c r="G111" s="100"/>
    </row>
    <row r="112" spans="1:7" x14ac:dyDescent="0.15">
      <c r="A112" s="100"/>
      <c r="B112" s="100"/>
      <c r="C112" s="100"/>
      <c r="D112" s="100"/>
      <c r="E112" s="100"/>
      <c r="F112" s="100"/>
      <c r="G112" s="100"/>
    </row>
    <row r="113" spans="1:7" x14ac:dyDescent="0.15">
      <c r="A113" s="100"/>
      <c r="B113" s="100"/>
      <c r="C113" s="100"/>
      <c r="D113" s="100"/>
      <c r="E113" s="100"/>
      <c r="F113" s="100"/>
      <c r="G113" s="100"/>
    </row>
    <row r="114" spans="1:7" x14ac:dyDescent="0.15">
      <c r="A114" s="100"/>
      <c r="B114" s="100"/>
      <c r="C114" s="100"/>
      <c r="D114" s="100"/>
      <c r="E114" s="100"/>
      <c r="F114" s="100"/>
      <c r="G114" s="100"/>
    </row>
    <row r="115" spans="1:7" x14ac:dyDescent="0.15">
      <c r="A115" s="100"/>
      <c r="B115" s="100"/>
      <c r="C115" s="100"/>
      <c r="D115" s="100"/>
      <c r="E115" s="100"/>
      <c r="F115" s="100"/>
      <c r="G115" s="100"/>
    </row>
    <row r="116" spans="1:7" x14ac:dyDescent="0.15">
      <c r="A116" s="100"/>
      <c r="B116" s="100"/>
      <c r="C116" s="100"/>
      <c r="D116" s="100"/>
      <c r="E116" s="100"/>
      <c r="F116" s="100"/>
      <c r="G116" s="100"/>
    </row>
    <row r="117" spans="1:7" x14ac:dyDescent="0.15">
      <c r="A117" s="100"/>
      <c r="B117" s="100"/>
      <c r="C117" s="100"/>
      <c r="D117" s="100"/>
      <c r="E117" s="100"/>
      <c r="F117" s="100"/>
      <c r="G117" s="100"/>
    </row>
    <row r="118" spans="1:7" x14ac:dyDescent="0.15">
      <c r="A118" s="100"/>
      <c r="B118" s="100"/>
      <c r="C118" s="100"/>
      <c r="D118" s="100"/>
      <c r="E118" s="100"/>
      <c r="F118" s="100"/>
      <c r="G118" s="100"/>
    </row>
    <row r="119" spans="1:7" x14ac:dyDescent="0.15">
      <c r="A119" s="100"/>
      <c r="B119" s="100"/>
      <c r="C119" s="100"/>
      <c r="D119" s="100"/>
      <c r="E119" s="100"/>
      <c r="F119" s="100"/>
      <c r="G119" s="100"/>
    </row>
    <row r="120" spans="1:7" x14ac:dyDescent="0.15">
      <c r="A120" s="100"/>
      <c r="B120" s="100"/>
      <c r="C120" s="100"/>
      <c r="D120" s="100"/>
      <c r="E120" s="100"/>
      <c r="F120" s="100"/>
      <c r="G120" s="100"/>
    </row>
    <row r="121" spans="1:7" x14ac:dyDescent="0.15">
      <c r="A121" s="100"/>
      <c r="B121" s="100"/>
      <c r="C121" s="100"/>
      <c r="D121" s="100"/>
      <c r="E121" s="100"/>
      <c r="F121" s="100"/>
      <c r="G121" s="100"/>
    </row>
    <row r="122" spans="1:7" x14ac:dyDescent="0.15">
      <c r="A122" s="100"/>
      <c r="B122" s="100"/>
      <c r="C122" s="100"/>
      <c r="D122" s="100"/>
      <c r="E122" s="100"/>
      <c r="F122" s="100"/>
      <c r="G122" s="100"/>
    </row>
    <row r="123" spans="1:7" x14ac:dyDescent="0.15">
      <c r="A123" s="100"/>
      <c r="B123" s="100"/>
      <c r="C123" s="100"/>
      <c r="D123" s="100"/>
      <c r="E123" s="100"/>
      <c r="F123" s="100"/>
      <c r="G123" s="100"/>
    </row>
    <row r="124" spans="1:7" x14ac:dyDescent="0.15">
      <c r="A124" s="100"/>
      <c r="B124" s="100"/>
      <c r="C124" s="100"/>
      <c r="D124" s="100"/>
      <c r="E124" s="100"/>
      <c r="F124" s="100"/>
      <c r="G124" s="100"/>
    </row>
    <row r="125" spans="1:7" x14ac:dyDescent="0.15">
      <c r="A125" s="100"/>
      <c r="B125" s="100"/>
      <c r="C125" s="100"/>
      <c r="D125" s="100"/>
      <c r="E125" s="100"/>
      <c r="F125" s="100"/>
      <c r="G125" s="100"/>
    </row>
    <row r="126" spans="1:7" x14ac:dyDescent="0.15">
      <c r="A126" s="100"/>
      <c r="B126" s="100"/>
      <c r="C126" s="100"/>
      <c r="D126" s="100"/>
      <c r="E126" s="100"/>
      <c r="F126" s="100"/>
      <c r="G126" s="100"/>
    </row>
    <row r="127" spans="1:7" x14ac:dyDescent="0.15">
      <c r="A127" s="100"/>
      <c r="B127" s="100"/>
      <c r="C127" s="100"/>
      <c r="D127" s="100"/>
      <c r="E127" s="100"/>
      <c r="F127" s="100"/>
      <c r="G127" s="100"/>
    </row>
    <row r="128" spans="1:7" x14ac:dyDescent="0.15">
      <c r="A128" s="100"/>
      <c r="B128" s="100"/>
      <c r="C128" s="100"/>
      <c r="D128" s="100"/>
      <c r="E128" s="100"/>
      <c r="F128" s="100"/>
      <c r="G128" s="100"/>
    </row>
    <row r="129" spans="1:7" x14ac:dyDescent="0.15">
      <c r="A129" s="100"/>
      <c r="B129" s="100"/>
      <c r="C129" s="100"/>
      <c r="D129" s="100"/>
      <c r="E129" s="100"/>
      <c r="F129" s="100"/>
      <c r="G129" s="100"/>
    </row>
    <row r="130" spans="1:7" x14ac:dyDescent="0.15">
      <c r="A130" s="100"/>
      <c r="B130" s="100"/>
      <c r="C130" s="100"/>
      <c r="D130" s="100"/>
      <c r="E130" s="100"/>
      <c r="F130" s="100"/>
      <c r="G130" s="100"/>
    </row>
    <row r="131" spans="1:7" x14ac:dyDescent="0.15">
      <c r="A131" s="100"/>
      <c r="B131" s="100"/>
      <c r="C131" s="100"/>
      <c r="D131" s="100"/>
      <c r="E131" s="100"/>
      <c r="F131" s="100"/>
      <c r="G131" s="100"/>
    </row>
    <row r="132" spans="1:7" x14ac:dyDescent="0.15">
      <c r="A132" s="100"/>
      <c r="B132" s="100"/>
      <c r="C132" s="100"/>
      <c r="D132" s="100"/>
      <c r="E132" s="100"/>
      <c r="F132" s="100"/>
      <c r="G132" s="100"/>
    </row>
    <row r="133" spans="1:7" x14ac:dyDescent="0.15">
      <c r="A133" s="100"/>
      <c r="B133" s="100"/>
      <c r="C133" s="100"/>
      <c r="D133" s="100"/>
      <c r="E133" s="100"/>
      <c r="F133" s="100"/>
      <c r="G133" s="100"/>
    </row>
    <row r="134" spans="1:7" x14ac:dyDescent="0.15">
      <c r="A134" s="100"/>
      <c r="B134" s="100"/>
      <c r="C134" s="100"/>
      <c r="D134" s="100"/>
      <c r="E134" s="100"/>
      <c r="F134" s="100"/>
      <c r="G134" s="100"/>
    </row>
    <row r="135" spans="1:7" x14ac:dyDescent="0.15">
      <c r="A135" s="100"/>
      <c r="B135" s="100"/>
      <c r="C135" s="100"/>
      <c r="D135" s="100"/>
      <c r="E135" s="100"/>
      <c r="F135" s="100"/>
      <c r="G135" s="100"/>
    </row>
    <row r="136" spans="1:7" x14ac:dyDescent="0.15">
      <c r="A136" s="100"/>
      <c r="B136" s="100"/>
      <c r="C136" s="100"/>
      <c r="D136" s="100"/>
      <c r="E136" s="100"/>
      <c r="F136" s="100"/>
      <c r="G136" s="100"/>
    </row>
    <row r="137" spans="1:7" x14ac:dyDescent="0.15">
      <c r="A137" s="100"/>
      <c r="B137" s="100"/>
      <c r="C137" s="100"/>
      <c r="D137" s="100"/>
      <c r="E137" s="100"/>
      <c r="F137" s="100"/>
      <c r="G137" s="100"/>
    </row>
    <row r="138" spans="1:7" x14ac:dyDescent="0.15">
      <c r="A138" s="100"/>
      <c r="B138" s="100"/>
      <c r="C138" s="100"/>
      <c r="D138" s="100"/>
      <c r="E138" s="100"/>
      <c r="F138" s="100"/>
      <c r="G138" s="100"/>
    </row>
    <row r="139" spans="1:7" x14ac:dyDescent="0.15">
      <c r="A139" s="100"/>
      <c r="B139" s="100"/>
      <c r="C139" s="100"/>
      <c r="D139" s="100"/>
      <c r="E139" s="100"/>
      <c r="F139" s="100"/>
      <c r="G139" s="100"/>
    </row>
    <row r="140" spans="1:7" x14ac:dyDescent="0.15">
      <c r="A140" s="100"/>
      <c r="B140" s="100"/>
      <c r="C140" s="100"/>
      <c r="D140" s="100"/>
      <c r="E140" s="100"/>
      <c r="F140" s="100"/>
      <c r="G140" s="100"/>
    </row>
    <row r="141" spans="1:7" x14ac:dyDescent="0.15">
      <c r="A141" s="100"/>
      <c r="B141" s="100"/>
      <c r="C141" s="100"/>
      <c r="D141" s="100"/>
      <c r="E141" s="100"/>
      <c r="F141" s="100"/>
      <c r="G141" s="100"/>
    </row>
    <row r="142" spans="1:7" x14ac:dyDescent="0.15">
      <c r="A142" s="100"/>
      <c r="B142" s="100"/>
      <c r="C142" s="100"/>
      <c r="D142" s="100"/>
      <c r="E142" s="100"/>
      <c r="F142" s="100"/>
      <c r="G142" s="100"/>
    </row>
    <row r="143" spans="1:7" x14ac:dyDescent="0.15">
      <c r="A143" s="100"/>
      <c r="B143" s="100"/>
      <c r="C143" s="100"/>
      <c r="D143" s="100"/>
      <c r="E143" s="100"/>
      <c r="F143" s="100"/>
      <c r="G143" s="100"/>
    </row>
    <row r="144" spans="1:7" x14ac:dyDescent="0.15">
      <c r="A144" s="100"/>
      <c r="B144" s="100"/>
      <c r="C144" s="100"/>
      <c r="D144" s="100"/>
      <c r="E144" s="100"/>
      <c r="F144" s="100"/>
      <c r="G144" s="100"/>
    </row>
    <row r="145" spans="1:7" x14ac:dyDescent="0.15">
      <c r="A145" s="100"/>
      <c r="B145" s="100"/>
      <c r="C145" s="100"/>
      <c r="D145" s="100"/>
      <c r="E145" s="100"/>
      <c r="F145" s="100"/>
      <c r="G145" s="100"/>
    </row>
    <row r="146" spans="1:7" x14ac:dyDescent="0.15">
      <c r="A146" s="100"/>
      <c r="B146" s="100"/>
      <c r="C146" s="100"/>
      <c r="D146" s="100"/>
      <c r="E146" s="100"/>
      <c r="F146" s="100"/>
      <c r="G146" s="100"/>
    </row>
    <row r="147" spans="1:7" x14ac:dyDescent="0.15">
      <c r="A147" s="100"/>
      <c r="B147" s="100"/>
      <c r="C147" s="100"/>
      <c r="D147" s="100"/>
      <c r="E147" s="100"/>
      <c r="F147" s="100"/>
      <c r="G147" s="100"/>
    </row>
    <row r="148" spans="1:7" x14ac:dyDescent="0.15">
      <c r="A148" s="100"/>
      <c r="B148" s="100"/>
      <c r="C148" s="100"/>
      <c r="D148" s="100"/>
      <c r="E148" s="100"/>
      <c r="F148" s="100"/>
      <c r="G148" s="100"/>
    </row>
    <row r="149" spans="1:7" x14ac:dyDescent="0.15">
      <c r="A149" s="100"/>
      <c r="B149" s="100"/>
      <c r="C149" s="100"/>
      <c r="D149" s="100"/>
      <c r="E149" s="100"/>
      <c r="F149" s="100"/>
      <c r="G149" s="100"/>
    </row>
    <row r="150" spans="1:7" x14ac:dyDescent="0.15">
      <c r="A150" s="100"/>
      <c r="B150" s="100"/>
      <c r="C150" s="100"/>
      <c r="D150" s="100"/>
      <c r="E150" s="100"/>
      <c r="F150" s="100"/>
      <c r="G150" s="100"/>
    </row>
    <row r="151" spans="1:7" x14ac:dyDescent="0.15">
      <c r="A151" s="100"/>
      <c r="B151" s="100"/>
      <c r="C151" s="100"/>
      <c r="D151" s="100"/>
      <c r="E151" s="100"/>
      <c r="F151" s="100"/>
      <c r="G151" s="100"/>
    </row>
    <row r="152" spans="1:7" x14ac:dyDescent="0.15">
      <c r="A152" s="100"/>
      <c r="B152" s="100"/>
      <c r="C152" s="100"/>
      <c r="D152" s="100"/>
      <c r="E152" s="100"/>
      <c r="F152" s="100"/>
      <c r="G152" s="100"/>
    </row>
    <row r="153" spans="1:7" x14ac:dyDescent="0.15">
      <c r="A153" s="100"/>
      <c r="B153" s="100"/>
      <c r="C153" s="100"/>
      <c r="D153" s="100"/>
      <c r="E153" s="100"/>
      <c r="F153" s="100"/>
      <c r="G153" s="100"/>
    </row>
    <row r="154" spans="1:7" x14ac:dyDescent="0.15">
      <c r="A154" s="100"/>
      <c r="B154" s="100"/>
      <c r="C154" s="100"/>
      <c r="D154" s="100"/>
      <c r="E154" s="100"/>
      <c r="F154" s="100"/>
      <c r="G154" s="100"/>
    </row>
    <row r="155" spans="1:7" x14ac:dyDescent="0.15">
      <c r="A155" s="100"/>
      <c r="B155" s="100"/>
      <c r="C155" s="100"/>
      <c r="D155" s="100"/>
      <c r="E155" s="100"/>
      <c r="F155" s="100"/>
      <c r="G155" s="100"/>
    </row>
    <row r="156" spans="1:7" x14ac:dyDescent="0.15">
      <c r="A156" s="100"/>
      <c r="B156" s="100"/>
      <c r="C156" s="100"/>
      <c r="D156" s="100"/>
      <c r="E156" s="100"/>
      <c r="F156" s="100"/>
      <c r="G156" s="100"/>
    </row>
    <row r="157" spans="1:7" x14ac:dyDescent="0.15">
      <c r="A157" s="100"/>
      <c r="B157" s="100"/>
      <c r="C157" s="100"/>
      <c r="D157" s="100"/>
      <c r="E157" s="100"/>
      <c r="F157" s="100"/>
      <c r="G157" s="100"/>
    </row>
    <row r="158" spans="1:7" x14ac:dyDescent="0.15">
      <c r="A158" s="100"/>
      <c r="B158" s="100"/>
      <c r="C158" s="100"/>
      <c r="D158" s="100"/>
      <c r="E158" s="100"/>
      <c r="F158" s="100"/>
      <c r="G158" s="100"/>
    </row>
    <row r="159" spans="1:7" x14ac:dyDescent="0.15">
      <c r="A159" s="100"/>
      <c r="B159" s="100"/>
      <c r="C159" s="100"/>
      <c r="D159" s="100"/>
      <c r="E159" s="100"/>
      <c r="F159" s="100"/>
      <c r="G159" s="100"/>
    </row>
    <row r="160" spans="1:7" x14ac:dyDescent="0.15">
      <c r="A160" s="100"/>
      <c r="B160" s="100"/>
      <c r="C160" s="100"/>
      <c r="D160" s="100"/>
      <c r="E160" s="100"/>
      <c r="F160" s="100"/>
      <c r="G160" s="100"/>
    </row>
    <row r="161" spans="1:7" x14ac:dyDescent="0.15">
      <c r="A161" s="100"/>
      <c r="B161" s="100"/>
      <c r="C161" s="100"/>
      <c r="D161" s="100"/>
      <c r="E161" s="100"/>
      <c r="F161" s="100"/>
      <c r="G161" s="100"/>
    </row>
    <row r="162" spans="1:7" x14ac:dyDescent="0.15">
      <c r="A162" s="100"/>
      <c r="B162" s="100"/>
      <c r="C162" s="100"/>
      <c r="D162" s="100"/>
      <c r="E162" s="100"/>
      <c r="F162" s="100"/>
      <c r="G162" s="100"/>
    </row>
    <row r="163" spans="1:7" x14ac:dyDescent="0.15">
      <c r="A163" s="100"/>
      <c r="B163" s="100"/>
      <c r="C163" s="100"/>
      <c r="D163" s="100"/>
      <c r="E163" s="100"/>
      <c r="F163" s="100"/>
      <c r="G163" s="100"/>
    </row>
    <row r="164" spans="1:7" x14ac:dyDescent="0.15">
      <c r="A164" s="100"/>
      <c r="B164" s="100"/>
      <c r="C164" s="100"/>
      <c r="D164" s="100"/>
      <c r="E164" s="100"/>
      <c r="F164" s="100"/>
      <c r="G164" s="100"/>
    </row>
    <row r="165" spans="1:7" x14ac:dyDescent="0.15">
      <c r="A165" s="100"/>
      <c r="B165" s="100"/>
      <c r="C165" s="100"/>
      <c r="D165" s="100"/>
      <c r="E165" s="100"/>
      <c r="F165" s="100"/>
      <c r="G165" s="100"/>
    </row>
    <row r="166" spans="1:7" x14ac:dyDescent="0.15">
      <c r="A166" s="100"/>
      <c r="B166" s="100"/>
      <c r="C166" s="100"/>
      <c r="D166" s="100"/>
      <c r="E166" s="100"/>
      <c r="F166" s="100"/>
      <c r="G166" s="100"/>
    </row>
    <row r="167" spans="1:7" x14ac:dyDescent="0.15">
      <c r="A167" s="100"/>
      <c r="B167" s="100"/>
      <c r="C167" s="100"/>
      <c r="D167" s="100"/>
      <c r="E167" s="100"/>
      <c r="F167" s="100"/>
      <c r="G167" s="100"/>
    </row>
    <row r="168" spans="1:7" x14ac:dyDescent="0.15">
      <c r="A168" s="100"/>
      <c r="B168" s="100"/>
      <c r="C168" s="100"/>
      <c r="D168" s="100"/>
      <c r="E168" s="100"/>
      <c r="F168" s="100"/>
      <c r="G168" s="100"/>
    </row>
    <row r="169" spans="1:7" x14ac:dyDescent="0.15">
      <c r="A169" s="100"/>
      <c r="B169" s="100"/>
      <c r="C169" s="100"/>
      <c r="D169" s="100"/>
      <c r="E169" s="100"/>
      <c r="F169" s="100"/>
      <c r="G169" s="100"/>
    </row>
    <row r="170" spans="1:7" x14ac:dyDescent="0.15">
      <c r="A170" s="100"/>
      <c r="B170" s="100"/>
      <c r="C170" s="100"/>
      <c r="D170" s="100"/>
      <c r="E170" s="100"/>
      <c r="F170" s="100"/>
      <c r="G170" s="100"/>
    </row>
    <row r="171" spans="1:7" x14ac:dyDescent="0.15">
      <c r="A171" s="100"/>
      <c r="B171" s="100"/>
      <c r="C171" s="100"/>
      <c r="D171" s="100"/>
      <c r="E171" s="100"/>
      <c r="F171" s="100"/>
      <c r="G171" s="100"/>
    </row>
    <row r="172" spans="1:7" x14ac:dyDescent="0.15">
      <c r="A172" s="100"/>
      <c r="B172" s="100"/>
      <c r="C172" s="100"/>
      <c r="D172" s="100"/>
      <c r="E172" s="100"/>
      <c r="F172" s="100"/>
      <c r="G172" s="100"/>
    </row>
    <row r="173" spans="1:7" x14ac:dyDescent="0.15">
      <c r="A173" s="100"/>
      <c r="B173" s="100"/>
      <c r="C173" s="100"/>
      <c r="D173" s="100"/>
      <c r="E173" s="100"/>
      <c r="F173" s="100"/>
      <c r="G173" s="100"/>
    </row>
    <row r="174" spans="1:7" x14ac:dyDescent="0.15">
      <c r="A174" s="100"/>
      <c r="B174" s="100"/>
      <c r="C174" s="100"/>
      <c r="D174" s="100"/>
      <c r="E174" s="100"/>
      <c r="F174" s="100"/>
      <c r="G174" s="100"/>
    </row>
    <row r="175" spans="1:7" x14ac:dyDescent="0.15">
      <c r="A175" s="100"/>
      <c r="B175" s="100"/>
      <c r="C175" s="100"/>
      <c r="D175" s="100"/>
      <c r="E175" s="100"/>
      <c r="F175" s="100"/>
      <c r="G175" s="100"/>
    </row>
    <row r="176" spans="1:7" x14ac:dyDescent="0.15">
      <c r="A176" s="100"/>
      <c r="B176" s="100"/>
      <c r="C176" s="100"/>
      <c r="D176" s="100"/>
      <c r="E176" s="100"/>
      <c r="F176" s="100"/>
      <c r="G176" s="100"/>
    </row>
    <row r="177" spans="1:7" x14ac:dyDescent="0.15">
      <c r="A177" s="100"/>
      <c r="B177" s="100"/>
      <c r="C177" s="100"/>
      <c r="D177" s="100"/>
      <c r="E177" s="100"/>
      <c r="F177" s="100"/>
      <c r="G177" s="100"/>
    </row>
    <row r="178" spans="1:7" x14ac:dyDescent="0.15">
      <c r="A178" s="100"/>
      <c r="B178" s="100"/>
      <c r="C178" s="100"/>
      <c r="D178" s="100"/>
      <c r="E178" s="100"/>
      <c r="F178" s="100"/>
      <c r="G178" s="100"/>
    </row>
    <row r="179" spans="1:7" x14ac:dyDescent="0.15">
      <c r="A179" s="100"/>
      <c r="B179" s="100"/>
      <c r="C179" s="100"/>
      <c r="D179" s="100"/>
      <c r="E179" s="100"/>
      <c r="F179" s="100"/>
      <c r="G179" s="100"/>
    </row>
    <row r="180" spans="1:7" x14ac:dyDescent="0.15">
      <c r="A180" s="100"/>
      <c r="B180" s="100"/>
      <c r="C180" s="100"/>
      <c r="D180" s="100"/>
      <c r="E180" s="100"/>
      <c r="F180" s="100"/>
      <c r="G180" s="100"/>
    </row>
    <row r="181" spans="1:7" x14ac:dyDescent="0.15">
      <c r="A181" s="100"/>
      <c r="B181" s="100"/>
      <c r="C181" s="100"/>
      <c r="D181" s="100"/>
      <c r="E181" s="100"/>
      <c r="F181" s="100"/>
      <c r="G181" s="100"/>
    </row>
    <row r="182" spans="1:7" x14ac:dyDescent="0.15">
      <c r="A182" s="100"/>
      <c r="B182" s="100"/>
      <c r="C182" s="100"/>
      <c r="D182" s="100"/>
      <c r="E182" s="100"/>
      <c r="F182" s="100"/>
      <c r="G182" s="100"/>
    </row>
    <row r="183" spans="1:7" x14ac:dyDescent="0.15">
      <c r="A183" s="100"/>
      <c r="B183" s="100"/>
      <c r="C183" s="100"/>
      <c r="D183" s="100"/>
      <c r="E183" s="100"/>
      <c r="F183" s="100"/>
      <c r="G183" s="100"/>
    </row>
    <row r="184" spans="1:7" x14ac:dyDescent="0.15">
      <c r="A184" s="100"/>
      <c r="B184" s="100"/>
      <c r="C184" s="100"/>
      <c r="D184" s="100"/>
      <c r="E184" s="100"/>
      <c r="F184" s="100"/>
      <c r="G184" s="100"/>
    </row>
    <row r="185" spans="1:7" x14ac:dyDescent="0.15">
      <c r="A185" s="100"/>
      <c r="B185" s="100"/>
      <c r="C185" s="100"/>
      <c r="D185" s="100"/>
      <c r="E185" s="100"/>
      <c r="F185" s="100"/>
      <c r="G185" s="100"/>
    </row>
    <row r="186" spans="1:7" x14ac:dyDescent="0.15">
      <c r="A186" s="100"/>
      <c r="B186" s="100"/>
      <c r="C186" s="100"/>
      <c r="D186" s="100"/>
      <c r="E186" s="100"/>
      <c r="F186" s="100"/>
      <c r="G186" s="100"/>
    </row>
    <row r="187" spans="1:7" x14ac:dyDescent="0.15">
      <c r="A187" s="100"/>
      <c r="B187" s="100"/>
      <c r="C187" s="100"/>
      <c r="D187" s="100"/>
      <c r="E187" s="100"/>
      <c r="F187" s="100"/>
      <c r="G187" s="100"/>
    </row>
    <row r="188" spans="1:7" x14ac:dyDescent="0.15">
      <c r="A188" s="100"/>
      <c r="B188" s="100"/>
      <c r="C188" s="100"/>
      <c r="D188" s="100"/>
      <c r="E188" s="100"/>
      <c r="F188" s="100"/>
      <c r="G188" s="100"/>
    </row>
    <row r="189" spans="1:7" x14ac:dyDescent="0.15">
      <c r="A189" s="100"/>
      <c r="B189" s="100"/>
      <c r="C189" s="100"/>
      <c r="D189" s="100"/>
      <c r="E189" s="100"/>
      <c r="F189" s="100"/>
      <c r="G189" s="100"/>
    </row>
    <row r="190" spans="1:7" x14ac:dyDescent="0.15">
      <c r="A190" s="100"/>
      <c r="B190" s="100"/>
      <c r="C190" s="100"/>
      <c r="D190" s="100"/>
      <c r="E190" s="100"/>
      <c r="F190" s="100"/>
      <c r="G190" s="100"/>
    </row>
    <row r="191" spans="1:7" x14ac:dyDescent="0.15">
      <c r="A191" s="100"/>
      <c r="B191" s="100"/>
      <c r="C191" s="100"/>
      <c r="D191" s="100"/>
      <c r="E191" s="100"/>
      <c r="F191" s="100"/>
      <c r="G191" s="100"/>
    </row>
    <row r="192" spans="1:7" x14ac:dyDescent="0.15">
      <c r="A192" s="100"/>
      <c r="B192" s="100"/>
      <c r="C192" s="100"/>
      <c r="D192" s="100"/>
      <c r="E192" s="100"/>
      <c r="F192" s="100"/>
      <c r="G192" s="100"/>
    </row>
    <row r="193" spans="1:7" x14ac:dyDescent="0.15">
      <c r="A193" s="100"/>
      <c r="B193" s="100"/>
      <c r="C193" s="100"/>
      <c r="D193" s="100"/>
      <c r="E193" s="100"/>
      <c r="F193" s="100"/>
      <c r="G193" s="100"/>
    </row>
    <row r="194" spans="1:7" x14ac:dyDescent="0.15">
      <c r="A194" s="100"/>
      <c r="B194" s="100"/>
      <c r="C194" s="100"/>
      <c r="D194" s="100"/>
      <c r="E194" s="100"/>
      <c r="F194" s="100"/>
      <c r="G194" s="100"/>
    </row>
    <row r="195" spans="1:7" x14ac:dyDescent="0.15">
      <c r="A195" s="100"/>
      <c r="B195" s="100"/>
      <c r="C195" s="100"/>
      <c r="D195" s="100"/>
      <c r="E195" s="100"/>
      <c r="F195" s="100"/>
      <c r="G195" s="100"/>
    </row>
    <row r="196" spans="1:7" x14ac:dyDescent="0.15">
      <c r="A196" s="100"/>
      <c r="B196" s="100"/>
      <c r="C196" s="100"/>
      <c r="D196" s="100"/>
      <c r="E196" s="100"/>
      <c r="F196" s="100"/>
      <c r="G196" s="100"/>
    </row>
    <row r="197" spans="1:7" x14ac:dyDescent="0.15">
      <c r="A197" s="100"/>
      <c r="B197" s="100"/>
      <c r="C197" s="100"/>
      <c r="D197" s="100"/>
      <c r="E197" s="100"/>
      <c r="F197" s="100"/>
      <c r="G197" s="100"/>
    </row>
    <row r="198" spans="1:7" x14ac:dyDescent="0.15">
      <c r="A198" s="100"/>
      <c r="B198" s="100"/>
      <c r="C198" s="100"/>
      <c r="D198" s="100"/>
      <c r="E198" s="100"/>
      <c r="F198" s="100"/>
      <c r="G198" s="100"/>
    </row>
    <row r="199" spans="1:7" x14ac:dyDescent="0.15">
      <c r="A199" s="100"/>
      <c r="B199" s="100"/>
      <c r="C199" s="100"/>
      <c r="D199" s="100"/>
      <c r="E199" s="100"/>
      <c r="F199" s="100"/>
      <c r="G199" s="100"/>
    </row>
    <row r="200" spans="1:7" x14ac:dyDescent="0.15">
      <c r="A200" s="100"/>
      <c r="B200" s="100"/>
      <c r="C200" s="100"/>
      <c r="D200" s="100"/>
      <c r="E200" s="100"/>
      <c r="F200" s="100"/>
      <c r="G200" s="100"/>
    </row>
    <row r="201" spans="1:7" x14ac:dyDescent="0.15">
      <c r="A201" s="100"/>
      <c r="B201" s="100"/>
      <c r="C201" s="100"/>
      <c r="D201" s="100"/>
      <c r="E201" s="100"/>
      <c r="F201" s="100"/>
      <c r="G201" s="100"/>
    </row>
    <row r="202" spans="1:7" x14ac:dyDescent="0.15">
      <c r="A202" s="100"/>
      <c r="B202" s="100"/>
      <c r="C202" s="100"/>
      <c r="D202" s="100"/>
      <c r="E202" s="100"/>
      <c r="F202" s="100"/>
      <c r="G202" s="100"/>
    </row>
    <row r="203" spans="1:7" x14ac:dyDescent="0.15">
      <c r="A203" s="100"/>
      <c r="B203" s="100"/>
      <c r="C203" s="100"/>
      <c r="D203" s="100"/>
      <c r="E203" s="100"/>
      <c r="F203" s="100"/>
      <c r="G203" s="100"/>
    </row>
    <row r="204" spans="1:7" x14ac:dyDescent="0.15">
      <c r="A204" s="100"/>
      <c r="B204" s="100"/>
      <c r="C204" s="100"/>
      <c r="D204" s="100"/>
      <c r="E204" s="100"/>
      <c r="F204" s="100"/>
      <c r="G204" s="100"/>
    </row>
    <row r="205" spans="1:7" x14ac:dyDescent="0.15">
      <c r="A205" s="100"/>
      <c r="B205" s="100"/>
      <c r="C205" s="100"/>
      <c r="D205" s="100"/>
      <c r="E205" s="100"/>
      <c r="F205" s="100"/>
      <c r="G205" s="100"/>
    </row>
    <row r="206" spans="1:7" x14ac:dyDescent="0.15">
      <c r="A206" s="100"/>
      <c r="B206" s="100"/>
      <c r="C206" s="100"/>
      <c r="D206" s="100"/>
      <c r="E206" s="100"/>
      <c r="F206" s="100"/>
      <c r="G206" s="100"/>
    </row>
    <row r="207" spans="1:7" x14ac:dyDescent="0.15">
      <c r="A207" s="100"/>
      <c r="B207" s="100"/>
      <c r="C207" s="100"/>
      <c r="D207" s="100"/>
      <c r="E207" s="100"/>
      <c r="F207" s="100"/>
      <c r="G207" s="100"/>
    </row>
    <row r="208" spans="1:7" x14ac:dyDescent="0.15">
      <c r="A208" s="100"/>
      <c r="B208" s="100"/>
      <c r="C208" s="100"/>
      <c r="D208" s="100"/>
      <c r="E208" s="100"/>
      <c r="F208" s="100"/>
      <c r="G208" s="100"/>
    </row>
    <row r="209" spans="1:7" x14ac:dyDescent="0.15">
      <c r="A209" s="100"/>
      <c r="B209" s="100"/>
      <c r="C209" s="100"/>
      <c r="D209" s="100"/>
      <c r="E209" s="100"/>
      <c r="F209" s="100"/>
      <c r="G209" s="100"/>
    </row>
    <row r="210" spans="1:7" x14ac:dyDescent="0.15">
      <c r="A210" s="100"/>
      <c r="B210" s="100"/>
      <c r="C210" s="100"/>
      <c r="D210" s="100"/>
      <c r="E210" s="100"/>
      <c r="F210" s="100"/>
      <c r="G210" s="100"/>
    </row>
    <row r="211" spans="1:7" x14ac:dyDescent="0.15">
      <c r="A211" s="100"/>
      <c r="B211" s="100"/>
      <c r="C211" s="100"/>
      <c r="D211" s="100"/>
      <c r="E211" s="100"/>
      <c r="F211" s="100"/>
      <c r="G211" s="100"/>
    </row>
    <row r="212" spans="1:7" x14ac:dyDescent="0.15">
      <c r="A212" s="100"/>
      <c r="B212" s="100"/>
      <c r="C212" s="100"/>
      <c r="D212" s="100"/>
      <c r="E212" s="100"/>
      <c r="F212" s="100"/>
      <c r="G212" s="100"/>
    </row>
    <row r="213" spans="1:7" x14ac:dyDescent="0.15">
      <c r="A213" s="100"/>
      <c r="B213" s="100"/>
      <c r="C213" s="100"/>
      <c r="D213" s="100"/>
      <c r="E213" s="100"/>
      <c r="F213" s="100"/>
      <c r="G213" s="100"/>
    </row>
    <row r="214" spans="1:7" x14ac:dyDescent="0.15">
      <c r="A214" s="100"/>
      <c r="B214" s="100"/>
      <c r="C214" s="100"/>
      <c r="D214" s="100"/>
      <c r="E214" s="100"/>
      <c r="F214" s="100"/>
      <c r="G214" s="100"/>
    </row>
    <row r="215" spans="1:7" x14ac:dyDescent="0.15">
      <c r="A215" s="100"/>
      <c r="B215" s="100"/>
      <c r="C215" s="100"/>
      <c r="D215" s="100"/>
      <c r="E215" s="100"/>
      <c r="F215" s="100"/>
      <c r="G215" s="100"/>
    </row>
    <row r="216" spans="1:7" x14ac:dyDescent="0.15">
      <c r="A216" s="100"/>
      <c r="B216" s="100"/>
      <c r="C216" s="100"/>
      <c r="D216" s="100"/>
      <c r="E216" s="100"/>
      <c r="F216" s="100"/>
      <c r="G216" s="100"/>
    </row>
    <row r="217" spans="1:7" x14ac:dyDescent="0.15">
      <c r="A217" s="100"/>
      <c r="B217" s="100"/>
      <c r="C217" s="100"/>
      <c r="D217" s="100"/>
      <c r="E217" s="100"/>
      <c r="F217" s="100"/>
      <c r="G217" s="100"/>
    </row>
    <row r="218" spans="1:7" x14ac:dyDescent="0.15">
      <c r="A218" s="100"/>
      <c r="B218" s="100"/>
      <c r="C218" s="100"/>
      <c r="D218" s="100"/>
      <c r="E218" s="100"/>
      <c r="F218" s="100"/>
      <c r="G218" s="100"/>
    </row>
    <row r="219" spans="1:7" x14ac:dyDescent="0.15">
      <c r="A219" s="100"/>
      <c r="B219" s="100"/>
      <c r="C219" s="100"/>
      <c r="D219" s="100"/>
      <c r="E219" s="100"/>
      <c r="F219" s="100"/>
      <c r="G219" s="100"/>
    </row>
    <row r="220" spans="1:7" x14ac:dyDescent="0.15">
      <c r="A220" s="100"/>
      <c r="B220" s="100"/>
      <c r="C220" s="100"/>
      <c r="D220" s="100"/>
      <c r="E220" s="100"/>
      <c r="F220" s="100"/>
      <c r="G220" s="100"/>
    </row>
    <row r="221" spans="1:7" x14ac:dyDescent="0.15">
      <c r="A221" s="100"/>
      <c r="B221" s="100"/>
      <c r="C221" s="100"/>
      <c r="D221" s="100"/>
      <c r="E221" s="100"/>
      <c r="F221" s="100"/>
      <c r="G221" s="100"/>
    </row>
    <row r="222" spans="1:7" x14ac:dyDescent="0.15">
      <c r="A222" s="100"/>
      <c r="B222" s="100"/>
      <c r="C222" s="100"/>
      <c r="D222" s="100"/>
      <c r="E222" s="100"/>
      <c r="F222" s="100"/>
      <c r="G222" s="100"/>
    </row>
    <row r="223" spans="1:7" x14ac:dyDescent="0.15">
      <c r="A223" s="100"/>
      <c r="B223" s="100"/>
      <c r="C223" s="100"/>
      <c r="D223" s="100"/>
      <c r="E223" s="100"/>
      <c r="F223" s="100"/>
      <c r="G223" s="100"/>
    </row>
    <row r="224" spans="1:7" x14ac:dyDescent="0.15">
      <c r="A224" s="100"/>
      <c r="B224" s="100"/>
      <c r="C224" s="100"/>
      <c r="D224" s="100"/>
      <c r="E224" s="100"/>
      <c r="F224" s="100"/>
      <c r="G224" s="100"/>
    </row>
    <row r="225" spans="1:7" x14ac:dyDescent="0.15">
      <c r="A225" s="100"/>
      <c r="B225" s="100"/>
      <c r="C225" s="100"/>
      <c r="D225" s="100"/>
      <c r="E225" s="100"/>
      <c r="F225" s="100"/>
      <c r="G225" s="100"/>
    </row>
    <row r="226" spans="1:7" x14ac:dyDescent="0.15">
      <c r="A226" s="100"/>
      <c r="B226" s="100"/>
      <c r="C226" s="100"/>
      <c r="D226" s="100"/>
      <c r="E226" s="100"/>
      <c r="F226" s="100"/>
      <c r="G226" s="100"/>
    </row>
    <row r="227" spans="1:7" x14ac:dyDescent="0.15">
      <c r="A227" s="100"/>
      <c r="B227" s="100"/>
      <c r="C227" s="100"/>
      <c r="D227" s="100"/>
      <c r="E227" s="100"/>
      <c r="F227" s="100"/>
      <c r="G227" s="100"/>
    </row>
    <row r="228" spans="1:7" x14ac:dyDescent="0.15">
      <c r="A228" s="100"/>
      <c r="B228" s="100"/>
      <c r="C228" s="100"/>
      <c r="D228" s="100"/>
      <c r="E228" s="100"/>
      <c r="F228" s="100"/>
      <c r="G228" s="100"/>
    </row>
    <row r="229" spans="1:7" x14ac:dyDescent="0.15">
      <c r="A229" s="100"/>
      <c r="B229" s="100"/>
      <c r="C229" s="100"/>
      <c r="D229" s="100"/>
      <c r="E229" s="100"/>
      <c r="F229" s="100"/>
      <c r="G229" s="100"/>
    </row>
    <row r="230" spans="1:7" x14ac:dyDescent="0.15">
      <c r="A230" s="100"/>
      <c r="B230" s="100"/>
      <c r="C230" s="100"/>
      <c r="D230" s="100"/>
      <c r="E230" s="100"/>
      <c r="F230" s="100"/>
      <c r="G230" s="100"/>
    </row>
    <row r="231" spans="1:7" x14ac:dyDescent="0.15">
      <c r="A231" s="100"/>
      <c r="B231" s="100"/>
      <c r="C231" s="100"/>
      <c r="D231" s="100"/>
      <c r="E231" s="100"/>
      <c r="F231" s="100"/>
      <c r="G231" s="100"/>
    </row>
    <row r="232" spans="1:7" x14ac:dyDescent="0.15">
      <c r="A232" s="100"/>
      <c r="B232" s="100"/>
      <c r="C232" s="100"/>
      <c r="D232" s="100"/>
      <c r="E232" s="100"/>
      <c r="F232" s="100"/>
      <c r="G232" s="100"/>
    </row>
    <row r="233" spans="1:7" x14ac:dyDescent="0.15">
      <c r="A233" s="100"/>
      <c r="B233" s="100"/>
      <c r="C233" s="100"/>
      <c r="D233" s="100"/>
      <c r="E233" s="100"/>
      <c r="F233" s="100"/>
      <c r="G233" s="100"/>
    </row>
    <row r="234" spans="1:7" x14ac:dyDescent="0.15">
      <c r="A234" s="100"/>
      <c r="B234" s="100"/>
      <c r="C234" s="100"/>
      <c r="D234" s="100"/>
      <c r="E234" s="100"/>
      <c r="F234" s="100"/>
      <c r="G234" s="100"/>
    </row>
    <row r="235" spans="1:7" x14ac:dyDescent="0.15">
      <c r="A235" s="100"/>
      <c r="B235" s="100"/>
      <c r="C235" s="100"/>
      <c r="D235" s="100"/>
      <c r="E235" s="100"/>
      <c r="F235" s="100"/>
      <c r="G235" s="100"/>
    </row>
    <row r="236" spans="1:7" x14ac:dyDescent="0.15">
      <c r="A236" s="100"/>
      <c r="B236" s="100"/>
      <c r="C236" s="100"/>
      <c r="D236" s="100"/>
      <c r="E236" s="100"/>
      <c r="F236" s="100"/>
      <c r="G236" s="100"/>
    </row>
    <row r="237" spans="1:7" x14ac:dyDescent="0.15">
      <c r="A237" s="100"/>
      <c r="B237" s="100"/>
      <c r="C237" s="100"/>
      <c r="D237" s="100"/>
      <c r="E237" s="100"/>
      <c r="F237" s="100"/>
      <c r="G237" s="100"/>
    </row>
    <row r="238" spans="1:7" x14ac:dyDescent="0.15">
      <c r="A238" s="100"/>
      <c r="B238" s="100"/>
      <c r="C238" s="100"/>
      <c r="D238" s="100"/>
      <c r="E238" s="100"/>
      <c r="F238" s="100"/>
      <c r="G238" s="100"/>
    </row>
    <row r="239" spans="1:7" x14ac:dyDescent="0.15">
      <c r="A239" s="100"/>
      <c r="B239" s="100"/>
      <c r="C239" s="100"/>
      <c r="D239" s="100"/>
      <c r="E239" s="100"/>
      <c r="F239" s="100"/>
      <c r="G239" s="100"/>
    </row>
    <row r="240" spans="1:7" x14ac:dyDescent="0.15">
      <c r="A240" s="100"/>
      <c r="B240" s="100"/>
      <c r="C240" s="100"/>
      <c r="D240" s="100"/>
      <c r="E240" s="100"/>
      <c r="F240" s="100"/>
      <c r="G240" s="100"/>
    </row>
    <row r="241" spans="1:7" x14ac:dyDescent="0.15">
      <c r="A241" s="100"/>
      <c r="B241" s="100"/>
      <c r="C241" s="100"/>
      <c r="D241" s="100"/>
      <c r="E241" s="100"/>
      <c r="F241" s="100"/>
      <c r="G241" s="100"/>
    </row>
    <row r="242" spans="1:7" x14ac:dyDescent="0.15">
      <c r="A242" s="100"/>
      <c r="B242" s="100"/>
      <c r="C242" s="100"/>
      <c r="D242" s="100"/>
      <c r="E242" s="100"/>
      <c r="F242" s="100"/>
      <c r="G242" s="100"/>
    </row>
    <row r="243" spans="1:7" x14ac:dyDescent="0.15">
      <c r="A243" s="100"/>
      <c r="B243" s="100"/>
      <c r="C243" s="100"/>
      <c r="D243" s="100"/>
      <c r="E243" s="100"/>
      <c r="F243" s="100"/>
      <c r="G243" s="100"/>
    </row>
    <row r="244" spans="1:7" x14ac:dyDescent="0.15">
      <c r="A244" s="100"/>
      <c r="B244" s="100"/>
      <c r="C244" s="100"/>
      <c r="D244" s="100"/>
      <c r="E244" s="100"/>
      <c r="F244" s="100"/>
      <c r="G244" s="100"/>
    </row>
    <row r="245" spans="1:7" x14ac:dyDescent="0.15">
      <c r="A245" s="100"/>
      <c r="B245" s="100"/>
      <c r="C245" s="100"/>
      <c r="D245" s="100"/>
      <c r="E245" s="100"/>
      <c r="F245" s="100"/>
      <c r="G245" s="100"/>
    </row>
    <row r="246" spans="1:7" x14ac:dyDescent="0.15">
      <c r="A246" s="100"/>
      <c r="B246" s="100"/>
      <c r="C246" s="100"/>
      <c r="D246" s="100"/>
      <c r="E246" s="100"/>
      <c r="F246" s="100"/>
      <c r="G246" s="100"/>
    </row>
    <row r="247" spans="1:7" x14ac:dyDescent="0.15">
      <c r="A247" s="100"/>
      <c r="B247" s="100"/>
      <c r="C247" s="100"/>
      <c r="D247" s="100"/>
      <c r="E247" s="100"/>
      <c r="F247" s="100"/>
      <c r="G247" s="100"/>
    </row>
    <row r="248" spans="1:7" x14ac:dyDescent="0.15">
      <c r="A248" s="100"/>
      <c r="B248" s="100"/>
      <c r="C248" s="100"/>
      <c r="D248" s="100"/>
      <c r="E248" s="100"/>
      <c r="F248" s="100"/>
      <c r="G248" s="100"/>
    </row>
    <row r="249" spans="1:7" x14ac:dyDescent="0.15">
      <c r="A249" s="100"/>
      <c r="B249" s="100"/>
      <c r="C249" s="100"/>
      <c r="D249" s="100"/>
      <c r="E249" s="100"/>
      <c r="F249" s="100"/>
      <c r="G249" s="100"/>
    </row>
    <row r="250" spans="1:7" x14ac:dyDescent="0.15">
      <c r="A250" s="100"/>
      <c r="B250" s="100"/>
      <c r="C250" s="100"/>
      <c r="D250" s="100"/>
      <c r="E250" s="100"/>
      <c r="F250" s="100"/>
      <c r="G250" s="100"/>
    </row>
    <row r="251" spans="1:7" x14ac:dyDescent="0.15">
      <c r="A251" s="100"/>
      <c r="B251" s="100"/>
      <c r="C251" s="100"/>
      <c r="D251" s="100"/>
      <c r="E251" s="100"/>
      <c r="F251" s="100"/>
      <c r="G251" s="100"/>
    </row>
    <row r="252" spans="1:7" x14ac:dyDescent="0.15">
      <c r="A252" s="100"/>
      <c r="B252" s="100"/>
      <c r="C252" s="100"/>
      <c r="D252" s="100"/>
      <c r="E252" s="100"/>
      <c r="F252" s="100"/>
      <c r="G252" s="100"/>
    </row>
    <row r="253" spans="1:7" x14ac:dyDescent="0.15">
      <c r="A253" s="100"/>
      <c r="B253" s="100"/>
      <c r="C253" s="100"/>
      <c r="D253" s="100"/>
      <c r="E253" s="100"/>
      <c r="F253" s="100"/>
      <c r="G253" s="100"/>
    </row>
    <row r="254" spans="1:7" x14ac:dyDescent="0.15">
      <c r="A254" s="100"/>
      <c r="B254" s="100"/>
      <c r="C254" s="100"/>
      <c r="D254" s="100"/>
      <c r="E254" s="100"/>
      <c r="F254" s="100"/>
      <c r="G254" s="100"/>
    </row>
    <row r="255" spans="1:7" x14ac:dyDescent="0.15">
      <c r="A255" s="100"/>
      <c r="B255" s="100"/>
      <c r="C255" s="100"/>
      <c r="D255" s="100"/>
      <c r="E255" s="100"/>
      <c r="F255" s="100"/>
      <c r="G255" s="100"/>
    </row>
    <row r="256" spans="1:7" x14ac:dyDescent="0.15">
      <c r="A256" s="100"/>
      <c r="B256" s="100"/>
      <c r="C256" s="100"/>
      <c r="D256" s="100"/>
      <c r="E256" s="100"/>
      <c r="F256" s="100"/>
      <c r="G256" s="100"/>
    </row>
    <row r="257" spans="1:7" x14ac:dyDescent="0.15">
      <c r="A257" s="100"/>
      <c r="B257" s="100"/>
      <c r="C257" s="100"/>
      <c r="D257" s="100"/>
      <c r="E257" s="100"/>
      <c r="F257" s="100"/>
      <c r="G257" s="100"/>
    </row>
    <row r="258" spans="1:7" x14ac:dyDescent="0.15">
      <c r="A258" s="100"/>
      <c r="B258" s="100"/>
      <c r="C258" s="100"/>
      <c r="D258" s="100"/>
      <c r="E258" s="100"/>
      <c r="F258" s="100"/>
      <c r="G258" s="100"/>
    </row>
    <row r="259" spans="1:7" x14ac:dyDescent="0.15">
      <c r="A259" s="100"/>
      <c r="B259" s="100"/>
      <c r="C259" s="100"/>
      <c r="D259" s="100"/>
      <c r="E259" s="100"/>
      <c r="F259" s="100"/>
      <c r="G259" s="100"/>
    </row>
    <row r="260" spans="1:7" x14ac:dyDescent="0.15">
      <c r="A260" s="100"/>
      <c r="B260" s="100"/>
      <c r="C260" s="100"/>
      <c r="D260" s="100"/>
      <c r="E260" s="100"/>
      <c r="F260" s="100"/>
      <c r="G260" s="100"/>
    </row>
    <row r="261" spans="1:7" x14ac:dyDescent="0.15">
      <c r="A261" s="100"/>
      <c r="B261" s="100"/>
      <c r="C261" s="100"/>
      <c r="D261" s="100"/>
      <c r="E261" s="100"/>
      <c r="F261" s="100"/>
      <c r="G261" s="100"/>
    </row>
    <row r="262" spans="1:7" x14ac:dyDescent="0.15">
      <c r="A262" s="100"/>
      <c r="B262" s="100"/>
      <c r="C262" s="100"/>
      <c r="D262" s="100"/>
      <c r="E262" s="100"/>
      <c r="F262" s="100"/>
      <c r="G262" s="100"/>
    </row>
    <row r="263" spans="1:7" x14ac:dyDescent="0.15">
      <c r="A263" s="100"/>
      <c r="B263" s="100"/>
      <c r="C263" s="100"/>
      <c r="D263" s="100"/>
      <c r="E263" s="100"/>
      <c r="F263" s="100"/>
      <c r="G263" s="100"/>
    </row>
    <row r="264" spans="1:7" x14ac:dyDescent="0.15">
      <c r="A264" s="100"/>
      <c r="B264" s="100"/>
      <c r="C264" s="100"/>
      <c r="D264" s="100"/>
      <c r="E264" s="100"/>
      <c r="F264" s="100"/>
      <c r="G264" s="100"/>
    </row>
    <row r="265" spans="1:7" x14ac:dyDescent="0.15">
      <c r="A265" s="100"/>
      <c r="B265" s="100"/>
      <c r="C265" s="100"/>
      <c r="D265" s="100"/>
      <c r="E265" s="100"/>
      <c r="F265" s="100"/>
      <c r="G265" s="100"/>
    </row>
    <row r="266" spans="1:7" x14ac:dyDescent="0.15">
      <c r="A266" s="100"/>
      <c r="B266" s="100"/>
      <c r="C266" s="100"/>
      <c r="D266" s="100"/>
      <c r="E266" s="100"/>
      <c r="F266" s="100"/>
      <c r="G266" s="100"/>
    </row>
    <row r="267" spans="1:7" x14ac:dyDescent="0.15">
      <c r="A267" s="100"/>
      <c r="B267" s="100"/>
      <c r="C267" s="100"/>
      <c r="D267" s="100"/>
      <c r="E267" s="100"/>
      <c r="F267" s="100"/>
      <c r="G267" s="100"/>
    </row>
    <row r="268" spans="1:7" x14ac:dyDescent="0.15">
      <c r="A268" s="100"/>
      <c r="B268" s="100"/>
      <c r="C268" s="100"/>
      <c r="D268" s="100"/>
      <c r="E268" s="100"/>
      <c r="F268" s="100"/>
      <c r="G268" s="100"/>
    </row>
    <row r="269" spans="1:7" x14ac:dyDescent="0.15">
      <c r="A269" s="100"/>
      <c r="B269" s="100"/>
      <c r="C269" s="100"/>
      <c r="D269" s="100"/>
      <c r="E269" s="100"/>
      <c r="F269" s="100"/>
      <c r="G269" s="100"/>
    </row>
    <row r="270" spans="1:7" x14ac:dyDescent="0.15">
      <c r="A270" s="100"/>
      <c r="B270" s="100"/>
      <c r="C270" s="100"/>
      <c r="D270" s="100"/>
      <c r="E270" s="100"/>
      <c r="F270" s="100"/>
      <c r="G270" s="100"/>
    </row>
    <row r="271" spans="1:7" x14ac:dyDescent="0.15">
      <c r="A271" s="100"/>
      <c r="B271" s="100"/>
      <c r="C271" s="100"/>
      <c r="D271" s="100"/>
      <c r="E271" s="100"/>
      <c r="F271" s="100"/>
      <c r="G271" s="100"/>
    </row>
    <row r="272" spans="1:7" x14ac:dyDescent="0.15">
      <c r="A272" s="100"/>
      <c r="B272" s="100"/>
      <c r="C272" s="100"/>
      <c r="D272" s="100"/>
      <c r="E272" s="100"/>
      <c r="F272" s="100"/>
      <c r="G272" s="100"/>
    </row>
    <row r="273" spans="1:7" x14ac:dyDescent="0.15">
      <c r="A273" s="100"/>
      <c r="B273" s="100"/>
      <c r="C273" s="100"/>
      <c r="D273" s="100"/>
      <c r="E273" s="100"/>
      <c r="F273" s="100"/>
      <c r="G273" s="100"/>
    </row>
    <row r="274" spans="1:7" x14ac:dyDescent="0.15">
      <c r="A274" s="100"/>
      <c r="B274" s="100"/>
      <c r="C274" s="100"/>
      <c r="D274" s="100"/>
      <c r="E274" s="100"/>
      <c r="F274" s="100"/>
      <c r="G274" s="100"/>
    </row>
    <row r="275" spans="1:7" x14ac:dyDescent="0.15">
      <c r="A275" s="100"/>
      <c r="B275" s="100"/>
      <c r="C275" s="100"/>
      <c r="D275" s="100"/>
      <c r="E275" s="100"/>
      <c r="F275" s="100"/>
      <c r="G275" s="100"/>
    </row>
    <row r="276" spans="1:7" x14ac:dyDescent="0.15">
      <c r="A276" s="100"/>
      <c r="B276" s="100"/>
      <c r="C276" s="100"/>
      <c r="D276" s="100"/>
      <c r="E276" s="100"/>
      <c r="F276" s="100"/>
      <c r="G276" s="100"/>
    </row>
    <row r="277" spans="1:7" x14ac:dyDescent="0.15">
      <c r="A277" s="100"/>
      <c r="B277" s="100"/>
      <c r="C277" s="100"/>
      <c r="D277" s="100"/>
      <c r="E277" s="100"/>
      <c r="F277" s="100"/>
      <c r="G277" s="100"/>
    </row>
    <row r="278" spans="1:7" x14ac:dyDescent="0.15">
      <c r="A278" s="100"/>
      <c r="B278" s="100"/>
      <c r="C278" s="100"/>
      <c r="D278" s="100"/>
      <c r="E278" s="100"/>
      <c r="F278" s="100"/>
      <c r="G278" s="100"/>
    </row>
    <row r="279" spans="1:7" x14ac:dyDescent="0.15">
      <c r="A279" s="100"/>
      <c r="B279" s="100"/>
      <c r="C279" s="100"/>
      <c r="D279" s="100"/>
      <c r="E279" s="100"/>
      <c r="F279" s="100"/>
      <c r="G279" s="100"/>
    </row>
    <row r="280" spans="1:7" x14ac:dyDescent="0.15">
      <c r="A280" s="100"/>
      <c r="B280" s="100"/>
      <c r="C280" s="100"/>
      <c r="D280" s="100"/>
      <c r="E280" s="100"/>
      <c r="F280" s="100"/>
      <c r="G280" s="100"/>
    </row>
    <row r="281" spans="1:7" x14ac:dyDescent="0.15">
      <c r="A281" s="100"/>
      <c r="B281" s="100"/>
      <c r="C281" s="100"/>
      <c r="D281" s="100"/>
      <c r="E281" s="100"/>
      <c r="F281" s="100"/>
      <c r="G281" s="100"/>
    </row>
    <row r="282" spans="1:7" x14ac:dyDescent="0.15">
      <c r="A282" s="100"/>
      <c r="B282" s="100"/>
      <c r="C282" s="100"/>
      <c r="D282" s="100"/>
      <c r="E282" s="100"/>
      <c r="F282" s="100"/>
      <c r="G282" s="100"/>
    </row>
    <row r="283" spans="1:7" x14ac:dyDescent="0.15">
      <c r="A283" s="100"/>
      <c r="B283" s="100"/>
      <c r="C283" s="100"/>
      <c r="D283" s="100"/>
      <c r="E283" s="100"/>
      <c r="F283" s="100"/>
      <c r="G283" s="100"/>
    </row>
    <row r="284" spans="1:7" x14ac:dyDescent="0.15">
      <c r="A284" s="100"/>
      <c r="B284" s="100"/>
      <c r="C284" s="100"/>
      <c r="D284" s="100"/>
      <c r="E284" s="100"/>
      <c r="F284" s="100"/>
      <c r="G284" s="100"/>
    </row>
    <row r="285" spans="1:7" x14ac:dyDescent="0.15">
      <c r="A285" s="100"/>
      <c r="B285" s="100"/>
      <c r="C285" s="100"/>
      <c r="D285" s="100"/>
      <c r="E285" s="100"/>
      <c r="F285" s="100"/>
      <c r="G285" s="100"/>
    </row>
    <row r="286" spans="1:7" x14ac:dyDescent="0.15">
      <c r="A286" s="100"/>
      <c r="B286" s="100"/>
      <c r="C286" s="100"/>
      <c r="D286" s="100"/>
      <c r="E286" s="100"/>
      <c r="F286" s="100"/>
      <c r="G286" s="100"/>
    </row>
    <row r="287" spans="1:7" x14ac:dyDescent="0.15">
      <c r="A287" s="100"/>
      <c r="B287" s="100"/>
      <c r="C287" s="100"/>
      <c r="D287" s="100"/>
      <c r="E287" s="100"/>
      <c r="F287" s="100"/>
      <c r="G287" s="100"/>
    </row>
    <row r="288" spans="1:7" x14ac:dyDescent="0.15">
      <c r="A288" s="100"/>
      <c r="B288" s="100"/>
      <c r="C288" s="100"/>
      <c r="D288" s="100"/>
      <c r="E288" s="100"/>
      <c r="F288" s="100"/>
      <c r="G288" s="100"/>
    </row>
    <row r="289" spans="1:7" x14ac:dyDescent="0.15">
      <c r="A289" s="100"/>
      <c r="B289" s="100"/>
      <c r="C289" s="100"/>
      <c r="D289" s="100"/>
      <c r="E289" s="100"/>
      <c r="F289" s="100"/>
      <c r="G289" s="100"/>
    </row>
    <row r="290" spans="1:7" x14ac:dyDescent="0.15">
      <c r="A290" s="100"/>
      <c r="B290" s="100"/>
      <c r="C290" s="100"/>
      <c r="D290" s="100"/>
      <c r="E290" s="100"/>
      <c r="F290" s="100"/>
      <c r="G290" s="100"/>
    </row>
    <row r="291" spans="1:7" x14ac:dyDescent="0.15">
      <c r="A291" s="100"/>
      <c r="B291" s="100"/>
      <c r="C291" s="100"/>
      <c r="D291" s="100"/>
      <c r="E291" s="100"/>
      <c r="F291" s="100"/>
      <c r="G291" s="100"/>
    </row>
    <row r="292" spans="1:7" x14ac:dyDescent="0.15">
      <c r="A292" s="100"/>
      <c r="B292" s="100"/>
      <c r="C292" s="100"/>
      <c r="D292" s="100"/>
      <c r="E292" s="100"/>
      <c r="F292" s="100"/>
      <c r="G292" s="100"/>
    </row>
    <row r="293" spans="1:7" x14ac:dyDescent="0.15">
      <c r="A293" s="100"/>
      <c r="B293" s="100"/>
      <c r="C293" s="100"/>
      <c r="D293" s="100"/>
      <c r="E293" s="100"/>
      <c r="F293" s="100"/>
      <c r="G293" s="100"/>
    </row>
    <row r="294" spans="1:7" x14ac:dyDescent="0.15">
      <c r="A294" s="100"/>
      <c r="B294" s="100"/>
      <c r="C294" s="100"/>
      <c r="D294" s="100"/>
      <c r="E294" s="100"/>
      <c r="F294" s="100"/>
      <c r="G294" s="100"/>
    </row>
    <row r="295" spans="1:7" x14ac:dyDescent="0.15">
      <c r="A295" s="100"/>
      <c r="B295" s="100"/>
      <c r="C295" s="100"/>
      <c r="D295" s="100"/>
      <c r="E295" s="100"/>
      <c r="F295" s="100"/>
      <c r="G295" s="100"/>
    </row>
    <row r="296" spans="1:7" x14ac:dyDescent="0.15">
      <c r="A296" s="100"/>
      <c r="B296" s="100"/>
      <c r="C296" s="100"/>
      <c r="D296" s="100"/>
      <c r="E296" s="100"/>
      <c r="F296" s="100"/>
      <c r="G296" s="100"/>
    </row>
    <row r="297" spans="1:7" x14ac:dyDescent="0.15">
      <c r="A297" s="100"/>
      <c r="B297" s="100"/>
      <c r="C297" s="100"/>
      <c r="D297" s="100"/>
      <c r="E297" s="100"/>
      <c r="F297" s="100"/>
      <c r="G297" s="100"/>
    </row>
    <row r="298" spans="1:7" x14ac:dyDescent="0.15">
      <c r="A298" s="100"/>
      <c r="B298" s="100"/>
      <c r="C298" s="100"/>
      <c r="D298" s="100"/>
      <c r="E298" s="100"/>
      <c r="F298" s="100"/>
      <c r="G298" s="100"/>
    </row>
    <row r="299" spans="1:7" x14ac:dyDescent="0.15">
      <c r="A299" s="100"/>
      <c r="B299" s="100"/>
      <c r="C299" s="100"/>
      <c r="D299" s="100"/>
      <c r="E299" s="100"/>
      <c r="F299" s="100"/>
      <c r="G299" s="100"/>
    </row>
    <row r="300" spans="1:7" x14ac:dyDescent="0.15">
      <c r="A300" s="100"/>
      <c r="B300" s="100"/>
      <c r="C300" s="100"/>
      <c r="D300" s="100"/>
      <c r="E300" s="100"/>
      <c r="F300" s="100"/>
      <c r="G300" s="100"/>
    </row>
    <row r="301" spans="1:7" x14ac:dyDescent="0.15">
      <c r="A301" s="100"/>
      <c r="B301" s="100"/>
      <c r="C301" s="100"/>
      <c r="D301" s="100"/>
      <c r="E301" s="100"/>
      <c r="F301" s="100"/>
      <c r="G301" s="100"/>
    </row>
    <row r="302" spans="1:7" x14ac:dyDescent="0.15">
      <c r="A302" s="100"/>
      <c r="B302" s="100"/>
      <c r="C302" s="100"/>
      <c r="D302" s="100"/>
      <c r="E302" s="100"/>
      <c r="F302" s="100"/>
      <c r="G302" s="100"/>
    </row>
    <row r="303" spans="1:7" x14ac:dyDescent="0.15">
      <c r="A303" s="100"/>
      <c r="B303" s="100"/>
      <c r="C303" s="100"/>
      <c r="D303" s="100"/>
      <c r="E303" s="100"/>
      <c r="F303" s="100"/>
      <c r="G303" s="100"/>
    </row>
    <row r="304" spans="1:7" x14ac:dyDescent="0.15">
      <c r="A304" s="100"/>
      <c r="B304" s="100"/>
      <c r="C304" s="100"/>
      <c r="D304" s="100"/>
      <c r="E304" s="100"/>
      <c r="F304" s="100"/>
      <c r="G304" s="100"/>
    </row>
    <row r="305" spans="1:7" x14ac:dyDescent="0.15">
      <c r="A305" s="100"/>
      <c r="B305" s="100"/>
      <c r="C305" s="100"/>
      <c r="D305" s="100"/>
      <c r="E305" s="100"/>
      <c r="F305" s="100"/>
      <c r="G305" s="100"/>
    </row>
    <row r="306" spans="1:7" x14ac:dyDescent="0.15">
      <c r="A306" s="100"/>
      <c r="B306" s="100"/>
      <c r="C306" s="100"/>
      <c r="D306" s="100"/>
      <c r="E306" s="100"/>
      <c r="F306" s="100"/>
      <c r="G306" s="100"/>
    </row>
    <row r="307" spans="1:7" x14ac:dyDescent="0.15">
      <c r="A307" s="100"/>
      <c r="B307" s="100"/>
      <c r="C307" s="100"/>
      <c r="D307" s="100"/>
      <c r="E307" s="100"/>
      <c r="F307" s="100"/>
      <c r="G307" s="100"/>
    </row>
    <row r="308" spans="1:7" x14ac:dyDescent="0.15">
      <c r="A308" s="100"/>
      <c r="B308" s="100"/>
      <c r="C308" s="100"/>
      <c r="D308" s="100"/>
      <c r="E308" s="100"/>
      <c r="F308" s="100"/>
      <c r="G308" s="100"/>
    </row>
    <row r="309" spans="1:7" x14ac:dyDescent="0.15">
      <c r="A309" s="100"/>
      <c r="B309" s="100"/>
      <c r="C309" s="100"/>
      <c r="D309" s="100"/>
      <c r="E309" s="100"/>
      <c r="F309" s="100"/>
      <c r="G309" s="100"/>
    </row>
    <row r="310" spans="1:7" x14ac:dyDescent="0.15">
      <c r="A310" s="100"/>
      <c r="B310" s="100"/>
      <c r="C310" s="100"/>
      <c r="D310" s="100"/>
      <c r="E310" s="100"/>
      <c r="F310" s="100"/>
      <c r="G310" s="100"/>
    </row>
    <row r="311" spans="1:7" x14ac:dyDescent="0.15">
      <c r="A311" s="100"/>
      <c r="B311" s="100"/>
      <c r="C311" s="100"/>
      <c r="D311" s="100"/>
      <c r="E311" s="100"/>
      <c r="F311" s="100"/>
      <c r="G311" s="100"/>
    </row>
    <row r="312" spans="1:7" x14ac:dyDescent="0.15">
      <c r="A312" s="100"/>
      <c r="B312" s="100"/>
      <c r="C312" s="100"/>
      <c r="D312" s="100"/>
      <c r="E312" s="100"/>
      <c r="F312" s="100"/>
      <c r="G312" s="100"/>
    </row>
    <row r="313" spans="1:7" x14ac:dyDescent="0.15">
      <c r="A313" s="100"/>
      <c r="B313" s="100"/>
      <c r="C313" s="100"/>
      <c r="D313" s="100"/>
      <c r="E313" s="100"/>
      <c r="F313" s="100"/>
      <c r="G313" s="100"/>
    </row>
    <row r="314" spans="1:7" x14ac:dyDescent="0.15">
      <c r="A314" s="100"/>
      <c r="B314" s="100"/>
      <c r="C314" s="100"/>
      <c r="D314" s="100"/>
      <c r="E314" s="100"/>
      <c r="F314" s="100"/>
      <c r="G314" s="100"/>
    </row>
    <row r="315" spans="1:7" x14ac:dyDescent="0.15">
      <c r="A315" s="100"/>
      <c r="B315" s="100"/>
      <c r="C315" s="100"/>
      <c r="D315" s="100"/>
      <c r="E315" s="100"/>
      <c r="F315" s="100"/>
      <c r="G315" s="100"/>
    </row>
    <row r="316" spans="1:7" x14ac:dyDescent="0.15">
      <c r="A316" s="100"/>
      <c r="B316" s="100"/>
      <c r="C316" s="100"/>
      <c r="D316" s="100"/>
      <c r="E316" s="100"/>
      <c r="F316" s="100"/>
      <c r="G316" s="100"/>
    </row>
    <row r="317" spans="1:7" x14ac:dyDescent="0.15">
      <c r="A317" s="100"/>
      <c r="B317" s="100"/>
      <c r="C317" s="100"/>
      <c r="D317" s="100"/>
      <c r="E317" s="100"/>
      <c r="F317" s="100"/>
      <c r="G317" s="100"/>
    </row>
    <row r="318" spans="1:7" x14ac:dyDescent="0.15">
      <c r="A318" s="100"/>
      <c r="B318" s="100"/>
      <c r="C318" s="100"/>
      <c r="D318" s="100"/>
      <c r="E318" s="100"/>
      <c r="F318" s="100"/>
      <c r="G318" s="100"/>
    </row>
    <row r="319" spans="1:7" x14ac:dyDescent="0.15">
      <c r="A319" s="100"/>
      <c r="B319" s="100"/>
      <c r="C319" s="100"/>
      <c r="D319" s="100"/>
      <c r="E319" s="100"/>
      <c r="F319" s="100"/>
      <c r="G319" s="100"/>
    </row>
    <row r="320" spans="1:7" x14ac:dyDescent="0.15">
      <c r="A320" s="100"/>
      <c r="B320" s="100"/>
      <c r="C320" s="100"/>
      <c r="D320" s="100"/>
      <c r="E320" s="100"/>
      <c r="F320" s="100"/>
      <c r="G320" s="100"/>
    </row>
    <row r="321" spans="1:7" x14ac:dyDescent="0.15">
      <c r="A321" s="100"/>
      <c r="B321" s="100"/>
      <c r="C321" s="100"/>
      <c r="D321" s="100"/>
      <c r="E321" s="100"/>
      <c r="F321" s="100"/>
      <c r="G321" s="100"/>
    </row>
    <row r="322" spans="1:7" x14ac:dyDescent="0.15">
      <c r="A322" s="100"/>
      <c r="B322" s="100"/>
      <c r="C322" s="100"/>
      <c r="D322" s="100"/>
      <c r="E322" s="100"/>
      <c r="F322" s="100"/>
      <c r="G322" s="100"/>
    </row>
    <row r="323" spans="1:7" x14ac:dyDescent="0.15">
      <c r="A323" s="100"/>
      <c r="B323" s="100"/>
      <c r="C323" s="100"/>
      <c r="D323" s="100"/>
      <c r="E323" s="100"/>
      <c r="F323" s="100"/>
      <c r="G323" s="100"/>
    </row>
    <row r="324" spans="1:7" x14ac:dyDescent="0.15">
      <c r="A324" s="100"/>
      <c r="B324" s="100"/>
      <c r="C324" s="100"/>
      <c r="D324" s="100"/>
      <c r="E324" s="100"/>
      <c r="F324" s="100"/>
      <c r="G324" s="100"/>
    </row>
    <row r="325" spans="1:7" x14ac:dyDescent="0.15">
      <c r="A325" s="100"/>
      <c r="B325" s="100"/>
      <c r="C325" s="100"/>
      <c r="D325" s="100"/>
      <c r="E325" s="100"/>
      <c r="F325" s="100"/>
      <c r="G325" s="100"/>
    </row>
    <row r="326" spans="1:7" x14ac:dyDescent="0.15">
      <c r="A326" s="100"/>
      <c r="B326" s="100"/>
      <c r="C326" s="100"/>
      <c r="D326" s="100"/>
      <c r="E326" s="100"/>
      <c r="F326" s="100"/>
      <c r="G326" s="100"/>
    </row>
    <row r="327" spans="1:7" x14ac:dyDescent="0.15">
      <c r="A327" s="100"/>
      <c r="B327" s="100"/>
      <c r="C327" s="100"/>
      <c r="D327" s="100"/>
      <c r="E327" s="100"/>
      <c r="F327" s="100"/>
      <c r="G327" s="100"/>
    </row>
    <row r="328" spans="1:7" x14ac:dyDescent="0.15">
      <c r="A328" s="100"/>
      <c r="B328" s="100"/>
      <c r="C328" s="100"/>
      <c r="D328" s="100"/>
      <c r="E328" s="100"/>
      <c r="F328" s="100"/>
      <c r="G328" s="100"/>
    </row>
    <row r="329" spans="1:7" x14ac:dyDescent="0.15">
      <c r="A329" s="100"/>
      <c r="B329" s="100"/>
      <c r="C329" s="100"/>
      <c r="D329" s="100"/>
      <c r="E329" s="100"/>
      <c r="F329" s="100"/>
      <c r="G329" s="100"/>
    </row>
    <row r="330" spans="1:7" x14ac:dyDescent="0.15">
      <c r="A330" s="100"/>
      <c r="B330" s="100"/>
      <c r="C330" s="100"/>
      <c r="D330" s="100"/>
      <c r="E330" s="100"/>
      <c r="F330" s="100"/>
      <c r="G330" s="100"/>
    </row>
    <row r="331" spans="1:7" x14ac:dyDescent="0.15">
      <c r="A331" s="100"/>
      <c r="B331" s="100"/>
      <c r="C331" s="100"/>
      <c r="D331" s="100"/>
      <c r="E331" s="100"/>
      <c r="F331" s="100"/>
      <c r="G331" s="100"/>
    </row>
    <row r="332" spans="1:7" x14ac:dyDescent="0.15">
      <c r="A332" s="100"/>
      <c r="B332" s="100"/>
      <c r="C332" s="100"/>
      <c r="D332" s="100"/>
      <c r="E332" s="100"/>
      <c r="F332" s="100"/>
      <c r="G332" s="100"/>
    </row>
    <row r="333" spans="1:7" x14ac:dyDescent="0.15">
      <c r="A333" s="100"/>
      <c r="B333" s="100"/>
      <c r="C333" s="100"/>
      <c r="D333" s="100"/>
      <c r="E333" s="100"/>
      <c r="F333" s="100"/>
      <c r="G333" s="100"/>
    </row>
    <row r="334" spans="1:7" x14ac:dyDescent="0.15">
      <c r="A334" s="100"/>
      <c r="B334" s="100"/>
      <c r="C334" s="100"/>
      <c r="D334" s="100"/>
      <c r="E334" s="100"/>
      <c r="F334" s="100"/>
      <c r="G334" s="100"/>
    </row>
    <row r="335" spans="1:7" x14ac:dyDescent="0.15">
      <c r="A335" s="100"/>
      <c r="B335" s="100"/>
      <c r="C335" s="100"/>
      <c r="D335" s="100"/>
      <c r="E335" s="100"/>
      <c r="F335" s="100"/>
      <c r="G335" s="100"/>
    </row>
    <row r="336" spans="1:7" x14ac:dyDescent="0.15">
      <c r="A336" s="100"/>
      <c r="B336" s="100"/>
      <c r="C336" s="100"/>
      <c r="D336" s="100"/>
      <c r="E336" s="100"/>
      <c r="F336" s="100"/>
      <c r="G336" s="100"/>
    </row>
    <row r="337" spans="1:7" x14ac:dyDescent="0.15">
      <c r="A337" s="100"/>
      <c r="B337" s="100"/>
      <c r="C337" s="100"/>
      <c r="D337" s="100"/>
      <c r="E337" s="100"/>
      <c r="F337" s="100"/>
      <c r="G337" s="100"/>
    </row>
    <row r="338" spans="1:7" x14ac:dyDescent="0.15">
      <c r="A338" s="100"/>
      <c r="B338" s="100"/>
      <c r="C338" s="100"/>
      <c r="D338" s="100"/>
      <c r="E338" s="100"/>
      <c r="F338" s="100"/>
      <c r="G338" s="100"/>
    </row>
    <row r="339" spans="1:7" x14ac:dyDescent="0.15">
      <c r="A339" s="100"/>
      <c r="B339" s="100"/>
      <c r="C339" s="100"/>
      <c r="D339" s="100"/>
      <c r="E339" s="100"/>
      <c r="F339" s="100"/>
      <c r="G339" s="100"/>
    </row>
    <row r="340" spans="1:7" x14ac:dyDescent="0.15">
      <c r="A340" s="100"/>
      <c r="B340" s="100"/>
      <c r="C340" s="100"/>
      <c r="D340" s="100"/>
      <c r="E340" s="100"/>
      <c r="F340" s="100"/>
      <c r="G340" s="100"/>
    </row>
    <row r="341" spans="1:7" x14ac:dyDescent="0.15">
      <c r="A341" s="100"/>
      <c r="B341" s="100"/>
      <c r="C341" s="100"/>
      <c r="D341" s="100"/>
      <c r="E341" s="100"/>
      <c r="F341" s="100"/>
      <c r="G341" s="100"/>
    </row>
    <row r="342" spans="1:7" x14ac:dyDescent="0.15">
      <c r="A342" s="100"/>
      <c r="B342" s="100"/>
      <c r="C342" s="100"/>
      <c r="D342" s="100"/>
      <c r="E342" s="100"/>
      <c r="F342" s="100"/>
      <c r="G342" s="100"/>
    </row>
    <row r="343" spans="1:7" x14ac:dyDescent="0.15">
      <c r="A343" s="100"/>
      <c r="B343" s="100"/>
      <c r="C343" s="100"/>
      <c r="D343" s="100"/>
      <c r="E343" s="100"/>
      <c r="F343" s="100"/>
      <c r="G343" s="100"/>
    </row>
    <row r="344" spans="1:7" x14ac:dyDescent="0.15">
      <c r="A344" s="100"/>
      <c r="B344" s="100"/>
      <c r="C344" s="100"/>
      <c r="D344" s="100"/>
      <c r="E344" s="100"/>
      <c r="F344" s="100"/>
      <c r="G344" s="100"/>
    </row>
    <row r="345" spans="1:7" x14ac:dyDescent="0.15">
      <c r="A345" s="100"/>
      <c r="B345" s="100"/>
      <c r="C345" s="100"/>
      <c r="D345" s="100"/>
      <c r="E345" s="100"/>
      <c r="F345" s="100"/>
      <c r="G345" s="100"/>
    </row>
    <row r="346" spans="1:7" x14ac:dyDescent="0.15">
      <c r="A346" s="100"/>
      <c r="B346" s="100"/>
      <c r="C346" s="100"/>
      <c r="D346" s="100"/>
      <c r="E346" s="100"/>
      <c r="F346" s="100"/>
      <c r="G346" s="100"/>
    </row>
    <row r="347" spans="1:7" x14ac:dyDescent="0.15">
      <c r="A347" s="100"/>
      <c r="B347" s="100"/>
      <c r="C347" s="100"/>
      <c r="D347" s="100"/>
      <c r="E347" s="100"/>
      <c r="F347" s="100"/>
      <c r="G347" s="100"/>
    </row>
    <row r="348" spans="1:7" x14ac:dyDescent="0.15">
      <c r="A348" s="100"/>
      <c r="B348" s="100"/>
      <c r="C348" s="100"/>
      <c r="D348" s="100"/>
      <c r="E348" s="100"/>
      <c r="F348" s="100"/>
      <c r="G348" s="100"/>
    </row>
    <row r="349" spans="1:7" x14ac:dyDescent="0.15">
      <c r="A349" s="100"/>
      <c r="B349" s="100"/>
      <c r="C349" s="100"/>
      <c r="D349" s="100"/>
      <c r="E349" s="100"/>
      <c r="F349" s="100"/>
      <c r="G349" s="100"/>
    </row>
    <row r="350" spans="1:7" x14ac:dyDescent="0.15">
      <c r="A350" s="100"/>
      <c r="B350" s="100"/>
      <c r="C350" s="100"/>
      <c r="D350" s="100"/>
      <c r="E350" s="100"/>
      <c r="F350" s="100"/>
      <c r="G350" s="100"/>
    </row>
    <row r="351" spans="1:7" x14ac:dyDescent="0.15">
      <c r="A351" s="100"/>
      <c r="B351" s="100"/>
      <c r="C351" s="100"/>
      <c r="D351" s="100"/>
      <c r="E351" s="100"/>
      <c r="F351" s="100"/>
      <c r="G351" s="100"/>
    </row>
    <row r="352" spans="1:7" x14ac:dyDescent="0.15">
      <c r="A352" s="100"/>
      <c r="B352" s="100"/>
      <c r="C352" s="100"/>
      <c r="D352" s="100"/>
      <c r="E352" s="100"/>
      <c r="F352" s="100"/>
      <c r="G352" s="100"/>
    </row>
    <row r="353" spans="1:7" x14ac:dyDescent="0.15">
      <c r="A353" s="100"/>
      <c r="B353" s="100"/>
      <c r="C353" s="100"/>
      <c r="D353" s="100"/>
      <c r="E353" s="100"/>
      <c r="F353" s="100"/>
      <c r="G353" s="100"/>
    </row>
    <row r="354" spans="1:7" x14ac:dyDescent="0.15">
      <c r="A354" s="100"/>
      <c r="B354" s="100"/>
      <c r="C354" s="100"/>
      <c r="D354" s="100"/>
      <c r="E354" s="100"/>
      <c r="F354" s="100"/>
      <c r="G354" s="100"/>
    </row>
    <row r="355" spans="1:7" x14ac:dyDescent="0.15">
      <c r="A355" s="100"/>
      <c r="B355" s="100"/>
      <c r="C355" s="100"/>
      <c r="D355" s="100"/>
      <c r="E355" s="100"/>
      <c r="F355" s="100"/>
      <c r="G355" s="100"/>
    </row>
    <row r="356" spans="1:7" x14ac:dyDescent="0.15">
      <c r="A356" s="100"/>
      <c r="B356" s="100"/>
      <c r="C356" s="100"/>
      <c r="D356" s="100"/>
      <c r="E356" s="100"/>
      <c r="F356" s="100"/>
      <c r="G356" s="100"/>
    </row>
    <row r="357" spans="1:7" x14ac:dyDescent="0.15">
      <c r="A357" s="100"/>
      <c r="B357" s="100"/>
      <c r="C357" s="100"/>
      <c r="D357" s="100"/>
      <c r="E357" s="100"/>
      <c r="F357" s="100"/>
      <c r="G357" s="100"/>
    </row>
    <row r="358" spans="1:7" x14ac:dyDescent="0.15">
      <c r="A358" s="100"/>
      <c r="B358" s="100"/>
      <c r="C358" s="100"/>
      <c r="D358" s="100"/>
      <c r="E358" s="100"/>
      <c r="F358" s="100"/>
      <c r="G358" s="100"/>
    </row>
    <row r="359" spans="1:7" x14ac:dyDescent="0.15">
      <c r="A359" s="100"/>
      <c r="B359" s="100"/>
      <c r="C359" s="100"/>
      <c r="D359" s="100"/>
      <c r="E359" s="100"/>
      <c r="F359" s="100"/>
      <c r="G359" s="100"/>
    </row>
    <row r="360" spans="1:7" x14ac:dyDescent="0.15">
      <c r="A360" s="100"/>
      <c r="B360" s="100"/>
      <c r="C360" s="100"/>
      <c r="D360" s="100"/>
      <c r="E360" s="100"/>
      <c r="F360" s="100"/>
      <c r="G360" s="100"/>
    </row>
    <row r="361" spans="1:7" x14ac:dyDescent="0.15">
      <c r="A361" s="100"/>
      <c r="B361" s="100"/>
      <c r="C361" s="100"/>
      <c r="D361" s="100"/>
      <c r="E361" s="100"/>
      <c r="F361" s="100"/>
      <c r="G361" s="100"/>
    </row>
    <row r="362" spans="1:7" x14ac:dyDescent="0.15">
      <c r="A362" s="100"/>
      <c r="B362" s="100"/>
      <c r="C362" s="100"/>
      <c r="D362" s="100"/>
      <c r="E362" s="100"/>
      <c r="F362" s="100"/>
      <c r="G362" s="100"/>
    </row>
    <row r="363" spans="1:7" x14ac:dyDescent="0.15">
      <c r="A363" s="100"/>
      <c r="B363" s="100"/>
      <c r="C363" s="100"/>
      <c r="D363" s="100"/>
      <c r="E363" s="100"/>
      <c r="F363" s="100"/>
      <c r="G363" s="100"/>
    </row>
    <row r="364" spans="1:7" x14ac:dyDescent="0.15">
      <c r="A364" s="100"/>
      <c r="B364" s="100"/>
      <c r="C364" s="100"/>
      <c r="D364" s="100"/>
      <c r="E364" s="100"/>
      <c r="F364" s="100"/>
      <c r="G364" s="100"/>
    </row>
    <row r="365" spans="1:7" x14ac:dyDescent="0.15">
      <c r="A365" s="100"/>
      <c r="B365" s="100"/>
      <c r="C365" s="100"/>
      <c r="D365" s="100"/>
      <c r="E365" s="100"/>
      <c r="F365" s="100"/>
      <c r="G365" s="100"/>
    </row>
    <row r="366" spans="1:7" x14ac:dyDescent="0.15">
      <c r="A366" s="100"/>
      <c r="B366" s="100"/>
      <c r="C366" s="100"/>
      <c r="D366" s="100"/>
      <c r="E366" s="100"/>
      <c r="F366" s="100"/>
      <c r="G366" s="100"/>
    </row>
    <row r="367" spans="1:7" x14ac:dyDescent="0.15">
      <c r="A367" s="100"/>
      <c r="B367" s="100"/>
      <c r="C367" s="100"/>
      <c r="D367" s="100"/>
      <c r="E367" s="100"/>
      <c r="F367" s="100"/>
      <c r="G367" s="100"/>
    </row>
    <row r="368" spans="1:7" x14ac:dyDescent="0.15">
      <c r="A368" s="100"/>
      <c r="B368" s="100"/>
      <c r="C368" s="100"/>
      <c r="D368" s="100"/>
      <c r="E368" s="100"/>
      <c r="F368" s="100"/>
      <c r="G368" s="100"/>
    </row>
    <row r="369" spans="1:7" x14ac:dyDescent="0.15">
      <c r="A369" s="100"/>
      <c r="B369" s="100"/>
      <c r="C369" s="100"/>
      <c r="D369" s="100"/>
      <c r="E369" s="100"/>
      <c r="F369" s="100"/>
      <c r="G369" s="100"/>
    </row>
    <row r="370" spans="1:7" x14ac:dyDescent="0.15">
      <c r="A370" s="100"/>
      <c r="B370" s="100"/>
      <c r="C370" s="100"/>
      <c r="D370" s="100"/>
      <c r="E370" s="100"/>
      <c r="F370" s="100"/>
      <c r="G370" s="100"/>
    </row>
    <row r="371" spans="1:7" x14ac:dyDescent="0.15">
      <c r="A371" s="100"/>
      <c r="B371" s="100"/>
      <c r="C371" s="100"/>
      <c r="D371" s="100"/>
      <c r="E371" s="100"/>
      <c r="F371" s="100"/>
      <c r="G371" s="100"/>
    </row>
    <row r="372" spans="1:7" x14ac:dyDescent="0.15">
      <c r="A372" s="100"/>
      <c r="B372" s="100"/>
      <c r="C372" s="100"/>
      <c r="D372" s="100"/>
      <c r="E372" s="100"/>
      <c r="F372" s="100"/>
      <c r="G372" s="100"/>
    </row>
    <row r="373" spans="1:7" x14ac:dyDescent="0.15">
      <c r="A373" s="100"/>
      <c r="B373" s="100"/>
      <c r="C373" s="100"/>
      <c r="D373" s="100"/>
      <c r="E373" s="100"/>
      <c r="F373" s="100"/>
      <c r="G373" s="100"/>
    </row>
    <row r="374" spans="1:7" x14ac:dyDescent="0.15">
      <c r="A374" s="100"/>
      <c r="B374" s="100"/>
      <c r="C374" s="100"/>
      <c r="D374" s="100"/>
      <c r="E374" s="100"/>
      <c r="F374" s="100"/>
      <c r="G374" s="100"/>
    </row>
    <row r="375" spans="1:7" x14ac:dyDescent="0.15">
      <c r="A375" s="100"/>
      <c r="B375" s="100"/>
      <c r="C375" s="100"/>
      <c r="D375" s="100"/>
      <c r="E375" s="100"/>
      <c r="F375" s="100"/>
      <c r="G375" s="100"/>
    </row>
    <row r="376" spans="1:7" x14ac:dyDescent="0.15">
      <c r="A376" s="100"/>
      <c r="B376" s="100"/>
      <c r="C376" s="100"/>
      <c r="D376" s="100"/>
      <c r="E376" s="100"/>
      <c r="F376" s="100"/>
      <c r="G376" s="100"/>
    </row>
    <row r="377" spans="1:7" x14ac:dyDescent="0.15">
      <c r="A377" s="100"/>
      <c r="B377" s="100"/>
      <c r="C377" s="100"/>
      <c r="D377" s="100"/>
      <c r="E377" s="100"/>
      <c r="F377" s="100"/>
      <c r="G377" s="100"/>
    </row>
    <row r="378" spans="1:7" x14ac:dyDescent="0.15">
      <c r="A378" s="100"/>
      <c r="B378" s="100"/>
      <c r="C378" s="100"/>
      <c r="D378" s="100"/>
      <c r="E378" s="100"/>
      <c r="F378" s="100"/>
      <c r="G378" s="100"/>
    </row>
    <row r="379" spans="1:7" x14ac:dyDescent="0.15">
      <c r="A379" s="100"/>
      <c r="B379" s="100"/>
      <c r="C379" s="100"/>
      <c r="D379" s="100"/>
      <c r="E379" s="100"/>
      <c r="F379" s="100"/>
      <c r="G379" s="100"/>
    </row>
    <row r="380" spans="1:7" x14ac:dyDescent="0.15">
      <c r="A380" s="100"/>
      <c r="B380" s="100"/>
      <c r="C380" s="100"/>
      <c r="D380" s="100"/>
      <c r="E380" s="100"/>
      <c r="F380" s="100"/>
      <c r="G380" s="100"/>
    </row>
    <row r="381" spans="1:7" x14ac:dyDescent="0.15">
      <c r="A381" s="100"/>
      <c r="B381" s="100"/>
      <c r="C381" s="100"/>
      <c r="D381" s="100"/>
      <c r="E381" s="100"/>
      <c r="F381" s="100"/>
      <c r="G381" s="100"/>
    </row>
    <row r="382" spans="1:7" x14ac:dyDescent="0.15">
      <c r="A382" s="100"/>
      <c r="B382" s="100"/>
      <c r="C382" s="100"/>
      <c r="D382" s="100"/>
      <c r="E382" s="100"/>
      <c r="F382" s="100"/>
      <c r="G382" s="100"/>
    </row>
    <row r="383" spans="1:7" x14ac:dyDescent="0.15">
      <c r="A383" s="100"/>
      <c r="B383" s="100"/>
      <c r="C383" s="100"/>
      <c r="D383" s="100"/>
      <c r="E383" s="100"/>
      <c r="F383" s="100"/>
      <c r="G383" s="100"/>
    </row>
    <row r="384" spans="1:7" x14ac:dyDescent="0.15">
      <c r="A384" s="100"/>
      <c r="B384" s="100"/>
      <c r="C384" s="100"/>
      <c r="D384" s="100"/>
      <c r="E384" s="100"/>
      <c r="F384" s="100"/>
      <c r="G384" s="100"/>
    </row>
    <row r="385" spans="1:7" x14ac:dyDescent="0.15">
      <c r="A385" s="100"/>
      <c r="B385" s="100"/>
      <c r="C385" s="100"/>
      <c r="D385" s="100"/>
      <c r="E385" s="100"/>
      <c r="F385" s="100"/>
      <c r="G385" s="100"/>
    </row>
    <row r="386" spans="1:7" x14ac:dyDescent="0.15">
      <c r="A386" s="100"/>
      <c r="B386" s="100"/>
      <c r="C386" s="100"/>
      <c r="D386" s="100"/>
      <c r="E386" s="100"/>
      <c r="F386" s="100"/>
      <c r="G386" s="100"/>
    </row>
    <row r="387" spans="1:7" x14ac:dyDescent="0.15">
      <c r="A387" s="100"/>
      <c r="B387" s="100"/>
      <c r="C387" s="100"/>
      <c r="D387" s="100"/>
      <c r="E387" s="100"/>
      <c r="F387" s="100"/>
      <c r="G387" s="100"/>
    </row>
    <row r="388" spans="1:7" x14ac:dyDescent="0.15">
      <c r="A388" s="100"/>
      <c r="B388" s="100"/>
      <c r="C388" s="100"/>
      <c r="D388" s="100"/>
      <c r="E388" s="100"/>
      <c r="F388" s="100"/>
      <c r="G388" s="100"/>
    </row>
    <row r="389" spans="1:7" x14ac:dyDescent="0.15">
      <c r="A389" s="100"/>
      <c r="B389" s="100"/>
      <c r="C389" s="100"/>
      <c r="D389" s="100"/>
      <c r="E389" s="100"/>
      <c r="F389" s="100"/>
      <c r="G389" s="100"/>
    </row>
    <row r="390" spans="1:7" x14ac:dyDescent="0.15">
      <c r="A390" s="100"/>
      <c r="B390" s="100"/>
      <c r="C390" s="100"/>
      <c r="D390" s="100"/>
      <c r="E390" s="100"/>
      <c r="F390" s="100"/>
      <c r="G390" s="100"/>
    </row>
    <row r="391" spans="1:7" x14ac:dyDescent="0.15">
      <c r="A391" s="100"/>
      <c r="B391" s="100"/>
      <c r="C391" s="100"/>
      <c r="D391" s="100"/>
      <c r="E391" s="100"/>
      <c r="F391" s="100"/>
      <c r="G391" s="100"/>
    </row>
    <row r="392" spans="1:7" x14ac:dyDescent="0.15">
      <c r="A392" s="100"/>
      <c r="B392" s="100"/>
      <c r="C392" s="100"/>
      <c r="D392" s="100"/>
      <c r="E392" s="100"/>
      <c r="F392" s="100"/>
      <c r="G392" s="100"/>
    </row>
    <row r="393" spans="1:7" x14ac:dyDescent="0.15">
      <c r="A393" s="100"/>
      <c r="B393" s="100"/>
      <c r="C393" s="100"/>
      <c r="D393" s="100"/>
      <c r="E393" s="100"/>
      <c r="F393" s="100"/>
      <c r="G393" s="100"/>
    </row>
    <row r="394" spans="1:7" x14ac:dyDescent="0.15">
      <c r="A394" s="100"/>
      <c r="B394" s="100"/>
      <c r="C394" s="100"/>
      <c r="D394" s="100"/>
      <c r="E394" s="100"/>
      <c r="F394" s="100"/>
      <c r="G394" s="100"/>
    </row>
    <row r="395" spans="1:7" x14ac:dyDescent="0.15">
      <c r="A395" s="100"/>
      <c r="B395" s="100"/>
      <c r="C395" s="100"/>
      <c r="D395" s="100"/>
      <c r="E395" s="100"/>
      <c r="F395" s="100"/>
      <c r="G395" s="100"/>
    </row>
    <row r="396" spans="1:7" x14ac:dyDescent="0.15">
      <c r="A396" s="100"/>
      <c r="B396" s="100"/>
      <c r="C396" s="100"/>
      <c r="D396" s="100"/>
      <c r="E396" s="100"/>
      <c r="F396" s="100"/>
      <c r="G396" s="100"/>
    </row>
    <row r="397" spans="1:7" x14ac:dyDescent="0.15">
      <c r="A397" s="100"/>
      <c r="B397" s="100"/>
      <c r="C397" s="100"/>
      <c r="D397" s="100"/>
      <c r="E397" s="100"/>
      <c r="F397" s="100"/>
      <c r="G397" s="100"/>
    </row>
    <row r="398" spans="1:7" x14ac:dyDescent="0.15">
      <c r="A398" s="100"/>
      <c r="B398" s="100"/>
      <c r="C398" s="100"/>
      <c r="D398" s="100"/>
      <c r="E398" s="100"/>
      <c r="F398" s="100"/>
      <c r="G398" s="100"/>
    </row>
    <row r="399" spans="1:7" x14ac:dyDescent="0.15">
      <c r="A399" s="100"/>
      <c r="B399" s="100"/>
      <c r="C399" s="100"/>
      <c r="D399" s="100"/>
      <c r="E399" s="100"/>
      <c r="F399" s="100"/>
      <c r="G399" s="100"/>
    </row>
    <row r="400" spans="1:7" x14ac:dyDescent="0.15">
      <c r="A400" s="100"/>
      <c r="B400" s="100"/>
      <c r="C400" s="100"/>
      <c r="D400" s="100"/>
      <c r="E400" s="100"/>
      <c r="F400" s="100"/>
      <c r="G400" s="100"/>
    </row>
    <row r="401" spans="1:7" x14ac:dyDescent="0.15">
      <c r="A401" s="100"/>
      <c r="B401" s="100"/>
      <c r="C401" s="100"/>
      <c r="D401" s="100"/>
      <c r="E401" s="100"/>
      <c r="F401" s="100"/>
      <c r="G401" s="100"/>
    </row>
    <row r="402" spans="1:7" x14ac:dyDescent="0.15">
      <c r="A402" s="100"/>
      <c r="B402" s="100"/>
      <c r="C402" s="100"/>
      <c r="D402" s="100"/>
      <c r="E402" s="100"/>
      <c r="F402" s="100"/>
      <c r="G402" s="100"/>
    </row>
    <row r="403" spans="1:7" x14ac:dyDescent="0.15">
      <c r="A403" s="100"/>
      <c r="B403" s="100"/>
      <c r="C403" s="100"/>
      <c r="D403" s="100"/>
      <c r="E403" s="100"/>
      <c r="F403" s="100"/>
      <c r="G403" s="100"/>
    </row>
    <row r="404" spans="1:7" x14ac:dyDescent="0.15">
      <c r="A404" s="100"/>
      <c r="B404" s="100"/>
      <c r="C404" s="100"/>
      <c r="D404" s="100"/>
      <c r="E404" s="100"/>
      <c r="F404" s="100"/>
      <c r="G404" s="100"/>
    </row>
    <row r="405" spans="1:7" x14ac:dyDescent="0.15">
      <c r="A405" s="100"/>
      <c r="B405" s="100"/>
      <c r="C405" s="100"/>
      <c r="D405" s="100"/>
      <c r="E405" s="100"/>
      <c r="F405" s="100"/>
      <c r="G405" s="100"/>
    </row>
    <row r="406" spans="1:7" x14ac:dyDescent="0.15">
      <c r="A406" s="100"/>
      <c r="B406" s="100"/>
      <c r="C406" s="100"/>
      <c r="D406" s="100"/>
      <c r="E406" s="100"/>
      <c r="F406" s="100"/>
      <c r="G406" s="100"/>
    </row>
    <row r="407" spans="1:7" x14ac:dyDescent="0.15">
      <c r="A407" s="100"/>
      <c r="B407" s="100"/>
      <c r="C407" s="100"/>
      <c r="D407" s="100"/>
      <c r="E407" s="100"/>
      <c r="F407" s="100"/>
      <c r="G407" s="100"/>
    </row>
    <row r="408" spans="1:7" x14ac:dyDescent="0.15">
      <c r="A408" s="100"/>
      <c r="B408" s="100"/>
      <c r="C408" s="100"/>
      <c r="D408" s="100"/>
      <c r="E408" s="100"/>
      <c r="F408" s="100"/>
      <c r="G408" s="100"/>
    </row>
    <row r="409" spans="1:7" x14ac:dyDescent="0.15">
      <c r="A409" s="100"/>
      <c r="B409" s="100"/>
      <c r="C409" s="100"/>
      <c r="D409" s="100"/>
      <c r="E409" s="100"/>
      <c r="F409" s="100"/>
      <c r="G409" s="100"/>
    </row>
    <row r="410" spans="1:7" x14ac:dyDescent="0.15">
      <c r="A410" s="100"/>
      <c r="B410" s="100"/>
      <c r="C410" s="100"/>
      <c r="D410" s="100"/>
      <c r="E410" s="100"/>
      <c r="F410" s="100"/>
      <c r="G410" s="100"/>
    </row>
    <row r="411" spans="1:7" x14ac:dyDescent="0.15">
      <c r="A411" s="100"/>
      <c r="B411" s="100"/>
      <c r="C411" s="100"/>
      <c r="D411" s="100"/>
      <c r="E411" s="100"/>
      <c r="F411" s="100"/>
      <c r="G411" s="100"/>
    </row>
    <row r="412" spans="1:7" x14ac:dyDescent="0.15">
      <c r="A412" s="100"/>
      <c r="B412" s="100"/>
      <c r="C412" s="100"/>
      <c r="D412" s="100"/>
      <c r="E412" s="100"/>
      <c r="F412" s="100"/>
      <c r="G412" s="100"/>
    </row>
    <row r="413" spans="1:7" x14ac:dyDescent="0.15">
      <c r="A413" s="100"/>
      <c r="B413" s="100"/>
      <c r="C413" s="100"/>
      <c r="D413" s="100"/>
      <c r="E413" s="100"/>
      <c r="F413" s="100"/>
      <c r="G413" s="100"/>
    </row>
    <row r="414" spans="1:7" x14ac:dyDescent="0.15">
      <c r="A414" s="100"/>
      <c r="B414" s="100"/>
      <c r="C414" s="100"/>
      <c r="D414" s="100"/>
      <c r="E414" s="100"/>
      <c r="F414" s="100"/>
      <c r="G414" s="100"/>
    </row>
    <row r="415" spans="1:7" x14ac:dyDescent="0.15">
      <c r="A415" s="100"/>
      <c r="B415" s="100"/>
      <c r="C415" s="100"/>
      <c r="D415" s="100"/>
      <c r="E415" s="100"/>
      <c r="F415" s="100"/>
      <c r="G415" s="100"/>
    </row>
    <row r="416" spans="1:7" x14ac:dyDescent="0.15">
      <c r="A416" s="100"/>
      <c r="B416" s="100"/>
      <c r="C416" s="100"/>
      <c r="D416" s="100"/>
      <c r="E416" s="100"/>
      <c r="F416" s="100"/>
      <c r="G416" s="100"/>
    </row>
    <row r="417" spans="1:7" x14ac:dyDescent="0.15">
      <c r="A417" s="100"/>
      <c r="B417" s="100"/>
      <c r="C417" s="100"/>
      <c r="D417" s="100"/>
      <c r="E417" s="100"/>
      <c r="F417" s="100"/>
      <c r="G417" s="100"/>
    </row>
    <row r="418" spans="1:7" x14ac:dyDescent="0.15">
      <c r="A418" s="100"/>
      <c r="B418" s="100"/>
      <c r="C418" s="100"/>
      <c r="D418" s="100"/>
      <c r="E418" s="100"/>
      <c r="F418" s="100"/>
      <c r="G418" s="100"/>
    </row>
    <row r="419" spans="1:7" x14ac:dyDescent="0.15">
      <c r="A419" s="100"/>
      <c r="B419" s="100"/>
      <c r="C419" s="100"/>
      <c r="D419" s="100"/>
      <c r="E419" s="100"/>
      <c r="F419" s="100"/>
      <c r="G419" s="100"/>
    </row>
    <row r="420" spans="1:7" x14ac:dyDescent="0.15">
      <c r="A420" s="100"/>
      <c r="B420" s="100"/>
      <c r="C420" s="100"/>
      <c r="D420" s="100"/>
      <c r="E420" s="100"/>
      <c r="F420" s="100"/>
      <c r="G420" s="100"/>
    </row>
    <row r="421" spans="1:7" x14ac:dyDescent="0.15">
      <c r="A421" s="100"/>
      <c r="B421" s="100"/>
      <c r="C421" s="100"/>
      <c r="D421" s="100"/>
      <c r="E421" s="100"/>
      <c r="F421" s="100"/>
      <c r="G421" s="100"/>
    </row>
    <row r="422" spans="1:7" x14ac:dyDescent="0.15">
      <c r="A422" s="100"/>
      <c r="B422" s="100"/>
      <c r="C422" s="100"/>
      <c r="D422" s="100"/>
      <c r="E422" s="100"/>
      <c r="F422" s="100"/>
      <c r="G422" s="100"/>
    </row>
    <row r="423" spans="1:7" x14ac:dyDescent="0.15">
      <c r="A423" s="100"/>
      <c r="B423" s="100"/>
      <c r="C423" s="100"/>
      <c r="D423" s="100"/>
      <c r="E423" s="100"/>
      <c r="F423" s="100"/>
      <c r="G423" s="100"/>
    </row>
    <row r="424" spans="1:7" x14ac:dyDescent="0.15">
      <c r="A424" s="100"/>
      <c r="B424" s="100"/>
      <c r="C424" s="100"/>
      <c r="D424" s="100"/>
      <c r="E424" s="100"/>
      <c r="F424" s="100"/>
      <c r="G424" s="100"/>
    </row>
    <row r="425" spans="1:7" x14ac:dyDescent="0.15">
      <c r="A425" s="100"/>
      <c r="B425" s="100"/>
      <c r="C425" s="100"/>
      <c r="D425" s="100"/>
      <c r="E425" s="100"/>
      <c r="F425" s="100"/>
      <c r="G425" s="100"/>
    </row>
    <row r="426" spans="1:7" x14ac:dyDescent="0.15">
      <c r="A426" s="100"/>
      <c r="B426" s="100"/>
      <c r="C426" s="100"/>
      <c r="D426" s="100"/>
      <c r="E426" s="100"/>
      <c r="F426" s="100"/>
      <c r="G426" s="100"/>
    </row>
    <row r="427" spans="1:7" x14ac:dyDescent="0.15">
      <c r="A427" s="100"/>
      <c r="B427" s="100"/>
      <c r="C427" s="100"/>
      <c r="D427" s="100"/>
      <c r="E427" s="100"/>
      <c r="F427" s="100"/>
      <c r="G427" s="100"/>
    </row>
    <row r="428" spans="1:7" x14ac:dyDescent="0.15">
      <c r="A428" s="100"/>
      <c r="B428" s="100"/>
      <c r="C428" s="100"/>
      <c r="D428" s="100"/>
      <c r="E428" s="100"/>
      <c r="F428" s="100"/>
      <c r="G428" s="100"/>
    </row>
    <row r="429" spans="1:7" x14ac:dyDescent="0.15">
      <c r="A429" s="100"/>
      <c r="B429" s="100"/>
      <c r="C429" s="100"/>
      <c r="D429" s="100"/>
      <c r="E429" s="100"/>
      <c r="F429" s="100"/>
      <c r="G429" s="100"/>
    </row>
    <row r="430" spans="1:7" x14ac:dyDescent="0.15">
      <c r="A430" s="100"/>
      <c r="B430" s="100"/>
      <c r="C430" s="100"/>
      <c r="D430" s="100"/>
      <c r="E430" s="100"/>
      <c r="F430" s="100"/>
      <c r="G430" s="100"/>
    </row>
    <row r="431" spans="1:7" x14ac:dyDescent="0.15">
      <c r="A431" s="100"/>
      <c r="B431" s="100"/>
      <c r="C431" s="100"/>
      <c r="D431" s="100"/>
      <c r="E431" s="100"/>
      <c r="F431" s="100"/>
      <c r="G431" s="100"/>
    </row>
    <row r="432" spans="1:7" x14ac:dyDescent="0.15">
      <c r="A432" s="100"/>
      <c r="B432" s="100"/>
      <c r="C432" s="100"/>
      <c r="D432" s="100"/>
      <c r="E432" s="100"/>
      <c r="F432" s="100"/>
      <c r="G432" s="100"/>
    </row>
    <row r="433" spans="1:7" x14ac:dyDescent="0.15">
      <c r="A433" s="100"/>
      <c r="B433" s="100"/>
      <c r="C433" s="100"/>
      <c r="D433" s="100"/>
      <c r="E433" s="100"/>
      <c r="F433" s="100"/>
      <c r="G433" s="100"/>
    </row>
    <row r="434" spans="1:7" x14ac:dyDescent="0.15">
      <c r="A434" s="100"/>
      <c r="B434" s="100"/>
      <c r="C434" s="100"/>
      <c r="D434" s="100"/>
      <c r="E434" s="100"/>
      <c r="F434" s="100"/>
      <c r="G434" s="100"/>
    </row>
    <row r="435" spans="1:7" x14ac:dyDescent="0.15">
      <c r="A435" s="100"/>
      <c r="B435" s="100"/>
      <c r="C435" s="100"/>
      <c r="D435" s="100"/>
      <c r="E435" s="100"/>
      <c r="F435" s="100"/>
      <c r="G435" s="100"/>
    </row>
    <row r="436" spans="1:7" x14ac:dyDescent="0.15">
      <c r="A436" s="100"/>
      <c r="B436" s="100"/>
      <c r="C436" s="100"/>
      <c r="D436" s="100"/>
      <c r="E436" s="100"/>
      <c r="F436" s="100"/>
      <c r="G436" s="100"/>
    </row>
    <row r="437" spans="1:7" x14ac:dyDescent="0.15">
      <c r="A437" s="100"/>
      <c r="B437" s="100"/>
      <c r="C437" s="100"/>
      <c r="D437" s="100"/>
      <c r="E437" s="100"/>
      <c r="F437" s="100"/>
      <c r="G437" s="100"/>
    </row>
    <row r="438" spans="1:7" x14ac:dyDescent="0.15">
      <c r="A438" s="100"/>
      <c r="B438" s="100"/>
      <c r="C438" s="100"/>
      <c r="D438" s="100"/>
      <c r="E438" s="100"/>
      <c r="F438" s="100"/>
      <c r="G438" s="100"/>
    </row>
    <row r="439" spans="1:7" x14ac:dyDescent="0.15">
      <c r="A439" s="100"/>
      <c r="B439" s="100"/>
      <c r="C439" s="100"/>
      <c r="D439" s="100"/>
      <c r="E439" s="100"/>
      <c r="F439" s="100"/>
      <c r="G439" s="100"/>
    </row>
    <row r="440" spans="1:7" x14ac:dyDescent="0.15">
      <c r="A440" s="100"/>
      <c r="B440" s="100"/>
      <c r="C440" s="100"/>
      <c r="D440" s="100"/>
      <c r="E440" s="100"/>
      <c r="F440" s="100"/>
      <c r="G440" s="100"/>
    </row>
    <row r="441" spans="1:7" x14ac:dyDescent="0.15">
      <c r="A441" s="100"/>
      <c r="B441" s="100"/>
      <c r="C441" s="100"/>
      <c r="D441" s="100"/>
      <c r="E441" s="100"/>
      <c r="F441" s="100"/>
      <c r="G441" s="100"/>
    </row>
    <row r="442" spans="1:7" x14ac:dyDescent="0.15">
      <c r="A442" s="100"/>
      <c r="B442" s="100"/>
      <c r="C442" s="100"/>
      <c r="D442" s="100"/>
      <c r="E442" s="100"/>
      <c r="F442" s="100"/>
      <c r="G442" s="100"/>
    </row>
    <row r="443" spans="1:7" x14ac:dyDescent="0.15">
      <c r="A443" s="100"/>
      <c r="B443" s="100"/>
      <c r="C443" s="100"/>
      <c r="D443" s="100"/>
      <c r="E443" s="100"/>
      <c r="F443" s="100"/>
      <c r="G443" s="100"/>
    </row>
    <row r="444" spans="1:7" x14ac:dyDescent="0.15">
      <c r="A444" s="100"/>
      <c r="B444" s="100"/>
      <c r="C444" s="100"/>
      <c r="D444" s="100"/>
      <c r="E444" s="100"/>
      <c r="F444" s="100"/>
      <c r="G444" s="100"/>
    </row>
    <row r="445" spans="1:7" x14ac:dyDescent="0.15">
      <c r="A445" s="100"/>
      <c r="B445" s="100"/>
      <c r="C445" s="100"/>
      <c r="D445" s="100"/>
      <c r="E445" s="100"/>
      <c r="F445" s="100"/>
      <c r="G445" s="100"/>
    </row>
    <row r="446" spans="1:7" x14ac:dyDescent="0.15">
      <c r="A446" s="100"/>
      <c r="B446" s="100"/>
      <c r="C446" s="100"/>
      <c r="D446" s="100"/>
      <c r="E446" s="100"/>
      <c r="F446" s="100"/>
      <c r="G446" s="100"/>
    </row>
    <row r="447" spans="1:7" x14ac:dyDescent="0.15">
      <c r="A447" s="100"/>
      <c r="B447" s="100"/>
      <c r="C447" s="100"/>
      <c r="D447" s="100"/>
      <c r="E447" s="100"/>
      <c r="F447" s="100"/>
      <c r="G447" s="100"/>
    </row>
    <row r="448" spans="1:7" x14ac:dyDescent="0.15">
      <c r="A448" s="100"/>
      <c r="B448" s="100"/>
      <c r="C448" s="100"/>
      <c r="D448" s="100"/>
      <c r="E448" s="100"/>
      <c r="F448" s="100"/>
      <c r="G448" s="100"/>
    </row>
    <row r="449" spans="1:7" x14ac:dyDescent="0.15">
      <c r="A449" s="100"/>
      <c r="B449" s="100"/>
      <c r="C449" s="100"/>
      <c r="D449" s="100"/>
      <c r="E449" s="100"/>
      <c r="F449" s="100"/>
      <c r="G449" s="100"/>
    </row>
    <row r="450" spans="1:7" x14ac:dyDescent="0.15">
      <c r="A450" s="100"/>
      <c r="B450" s="100"/>
      <c r="C450" s="100"/>
      <c r="D450" s="100"/>
      <c r="E450" s="100"/>
      <c r="F450" s="100"/>
      <c r="G450" s="100"/>
    </row>
    <row r="451" spans="1:7" x14ac:dyDescent="0.15">
      <c r="A451" s="100"/>
      <c r="B451" s="100"/>
      <c r="C451" s="100"/>
      <c r="D451" s="100"/>
      <c r="E451" s="100"/>
      <c r="F451" s="100"/>
      <c r="G451" s="100"/>
    </row>
    <row r="452" spans="1:7" x14ac:dyDescent="0.15">
      <c r="A452" s="100"/>
      <c r="B452" s="100"/>
      <c r="C452" s="100"/>
      <c r="D452" s="100"/>
      <c r="E452" s="100"/>
      <c r="F452" s="100"/>
      <c r="G452" s="100"/>
    </row>
    <row r="453" spans="1:7" x14ac:dyDescent="0.15">
      <c r="A453" s="100"/>
      <c r="B453" s="100"/>
      <c r="C453" s="100"/>
      <c r="D453" s="100"/>
      <c r="E453" s="100"/>
      <c r="F453" s="100"/>
      <c r="G453" s="100"/>
    </row>
    <row r="454" spans="1:7" x14ac:dyDescent="0.15">
      <c r="A454" s="100"/>
      <c r="B454" s="100"/>
      <c r="C454" s="100"/>
      <c r="D454" s="100"/>
      <c r="E454" s="100"/>
      <c r="F454" s="100"/>
      <c r="G454" s="100"/>
    </row>
    <row r="455" spans="1:7" x14ac:dyDescent="0.15">
      <c r="A455" s="100"/>
      <c r="B455" s="100"/>
      <c r="C455" s="100"/>
      <c r="D455" s="100"/>
      <c r="E455" s="100"/>
      <c r="F455" s="100"/>
      <c r="G455" s="100"/>
    </row>
    <row r="456" spans="1:7" x14ac:dyDescent="0.15">
      <c r="A456" s="100"/>
      <c r="B456" s="100"/>
      <c r="C456" s="100"/>
      <c r="D456" s="100"/>
      <c r="E456" s="100"/>
      <c r="F456" s="100"/>
      <c r="G456" s="100"/>
    </row>
    <row r="457" spans="1:7" x14ac:dyDescent="0.15">
      <c r="A457" s="100"/>
      <c r="B457" s="100"/>
      <c r="C457" s="100"/>
      <c r="D457" s="100"/>
      <c r="E457" s="100"/>
      <c r="F457" s="100"/>
      <c r="G457" s="100"/>
    </row>
    <row r="458" spans="1:7" x14ac:dyDescent="0.15">
      <c r="A458" s="100"/>
      <c r="B458" s="100"/>
      <c r="C458" s="100"/>
      <c r="D458" s="100"/>
      <c r="E458" s="100"/>
      <c r="F458" s="100"/>
      <c r="G458" s="100"/>
    </row>
    <row r="459" spans="1:7" x14ac:dyDescent="0.15">
      <c r="A459" s="100"/>
      <c r="B459" s="100"/>
      <c r="C459" s="100"/>
      <c r="D459" s="100"/>
      <c r="E459" s="100"/>
      <c r="F459" s="100"/>
      <c r="G459" s="100"/>
    </row>
    <row r="460" spans="1:7" x14ac:dyDescent="0.15">
      <c r="A460" s="100"/>
      <c r="B460" s="100"/>
      <c r="C460" s="100"/>
      <c r="D460" s="100"/>
      <c r="E460" s="100"/>
      <c r="F460" s="100"/>
      <c r="G460" s="100"/>
    </row>
    <row r="461" spans="1:7" x14ac:dyDescent="0.15">
      <c r="A461" s="100"/>
      <c r="B461" s="100"/>
      <c r="C461" s="100"/>
      <c r="D461" s="100"/>
      <c r="E461" s="100"/>
      <c r="F461" s="100"/>
      <c r="G461" s="100"/>
    </row>
    <row r="462" spans="1:7" x14ac:dyDescent="0.15">
      <c r="A462" s="100"/>
      <c r="B462" s="100"/>
      <c r="C462" s="100"/>
      <c r="D462" s="100"/>
      <c r="E462" s="100"/>
      <c r="F462" s="100"/>
      <c r="G462" s="100"/>
    </row>
    <row r="463" spans="1:7" x14ac:dyDescent="0.15">
      <c r="A463" s="100"/>
      <c r="B463" s="100"/>
      <c r="C463" s="100"/>
      <c r="D463" s="100"/>
      <c r="E463" s="100"/>
      <c r="F463" s="100"/>
      <c r="G463" s="100"/>
    </row>
    <row r="464" spans="1:7" x14ac:dyDescent="0.15">
      <c r="A464" s="100"/>
      <c r="B464" s="100"/>
      <c r="C464" s="100"/>
      <c r="D464" s="100"/>
      <c r="E464" s="100"/>
      <c r="F464" s="100"/>
      <c r="G464" s="100"/>
    </row>
    <row r="465" spans="1:7" x14ac:dyDescent="0.15">
      <c r="A465" s="100"/>
      <c r="B465" s="100"/>
      <c r="C465" s="100"/>
      <c r="D465" s="100"/>
      <c r="E465" s="100"/>
      <c r="F465" s="100"/>
      <c r="G465" s="100"/>
    </row>
    <row r="466" spans="1:7" x14ac:dyDescent="0.15">
      <c r="A466" s="100"/>
      <c r="B466" s="100"/>
      <c r="C466" s="100"/>
      <c r="D466" s="100"/>
      <c r="E466" s="100"/>
      <c r="F466" s="100"/>
      <c r="G466" s="100"/>
    </row>
    <row r="467" spans="1:7" x14ac:dyDescent="0.15">
      <c r="A467" s="100"/>
      <c r="B467" s="100"/>
      <c r="C467" s="100"/>
      <c r="D467" s="100"/>
      <c r="E467" s="100"/>
      <c r="F467" s="100"/>
      <c r="G467" s="100"/>
    </row>
    <row r="468" spans="1:7" x14ac:dyDescent="0.15">
      <c r="A468" s="100"/>
      <c r="B468" s="100"/>
      <c r="C468" s="100"/>
      <c r="D468" s="100"/>
      <c r="E468" s="100"/>
      <c r="F468" s="100"/>
      <c r="G468" s="100"/>
    </row>
    <row r="469" spans="1:7" x14ac:dyDescent="0.15">
      <c r="A469" s="100"/>
      <c r="B469" s="100"/>
      <c r="C469" s="100"/>
      <c r="D469" s="100"/>
      <c r="E469" s="100"/>
      <c r="F469" s="100"/>
      <c r="G469" s="100"/>
    </row>
    <row r="470" spans="1:7" x14ac:dyDescent="0.15">
      <c r="A470" s="100"/>
      <c r="B470" s="100"/>
      <c r="C470" s="100"/>
      <c r="D470" s="100"/>
      <c r="E470" s="100"/>
      <c r="F470" s="100"/>
      <c r="G470" s="100"/>
    </row>
    <row r="471" spans="1:7" x14ac:dyDescent="0.15">
      <c r="A471" s="100"/>
      <c r="B471" s="100"/>
      <c r="C471" s="100"/>
      <c r="D471" s="100"/>
      <c r="E471" s="100"/>
      <c r="F471" s="100"/>
      <c r="G471" s="100"/>
    </row>
    <row r="472" spans="1:7" x14ac:dyDescent="0.15">
      <c r="A472" s="100"/>
      <c r="B472" s="100"/>
      <c r="C472" s="100"/>
      <c r="D472" s="100"/>
      <c r="E472" s="100"/>
      <c r="F472" s="100"/>
      <c r="G472" s="100"/>
    </row>
    <row r="473" spans="1:7" x14ac:dyDescent="0.15">
      <c r="A473" s="100"/>
      <c r="B473" s="100"/>
      <c r="C473" s="100"/>
      <c r="D473" s="100"/>
      <c r="E473" s="100"/>
      <c r="F473" s="100"/>
      <c r="G473" s="100"/>
    </row>
    <row r="474" spans="1:7" x14ac:dyDescent="0.15">
      <c r="A474" s="100"/>
      <c r="B474" s="100"/>
      <c r="C474" s="100"/>
      <c r="D474" s="100"/>
      <c r="E474" s="100"/>
      <c r="F474" s="100"/>
      <c r="G474" s="100"/>
    </row>
    <row r="475" spans="1:7" x14ac:dyDescent="0.15">
      <c r="A475" s="100"/>
      <c r="B475" s="100"/>
      <c r="C475" s="100"/>
      <c r="D475" s="100"/>
      <c r="E475" s="100"/>
      <c r="F475" s="100"/>
      <c r="G475" s="100"/>
    </row>
    <row r="476" spans="1:7" x14ac:dyDescent="0.15">
      <c r="A476" s="100"/>
      <c r="B476" s="100"/>
      <c r="C476" s="100"/>
      <c r="D476" s="100"/>
      <c r="E476" s="100"/>
      <c r="F476" s="100"/>
      <c r="G476" s="100"/>
    </row>
    <row r="477" spans="1:7" x14ac:dyDescent="0.15">
      <c r="A477" s="100"/>
      <c r="B477" s="100"/>
      <c r="C477" s="100"/>
      <c r="D477" s="100"/>
      <c r="E477" s="100"/>
      <c r="F477" s="100"/>
      <c r="G477" s="100"/>
    </row>
    <row r="478" spans="1:7" x14ac:dyDescent="0.15">
      <c r="A478" s="100"/>
      <c r="B478" s="100"/>
      <c r="C478" s="100"/>
      <c r="D478" s="100"/>
      <c r="E478" s="100"/>
      <c r="F478" s="100"/>
      <c r="G478" s="100"/>
    </row>
    <row r="479" spans="1:7" x14ac:dyDescent="0.15">
      <c r="A479" s="100"/>
      <c r="B479" s="100"/>
      <c r="C479" s="100"/>
      <c r="D479" s="100"/>
      <c r="E479" s="100"/>
      <c r="F479" s="100"/>
      <c r="G479" s="100"/>
    </row>
    <row r="480" spans="1:7" x14ac:dyDescent="0.15">
      <c r="A480" s="100"/>
      <c r="B480" s="100"/>
      <c r="C480" s="100"/>
      <c r="D480" s="100"/>
      <c r="E480" s="100"/>
      <c r="F480" s="100"/>
      <c r="G480" s="100"/>
    </row>
    <row r="481" spans="1:7" x14ac:dyDescent="0.15">
      <c r="A481" s="100"/>
      <c r="B481" s="100"/>
      <c r="C481" s="100"/>
      <c r="D481" s="100"/>
      <c r="E481" s="100"/>
      <c r="F481" s="100"/>
      <c r="G481" s="100"/>
    </row>
    <row r="482" spans="1:7" x14ac:dyDescent="0.15">
      <c r="A482" s="100"/>
      <c r="B482" s="100"/>
      <c r="C482" s="100"/>
      <c r="D482" s="100"/>
      <c r="E482" s="100"/>
      <c r="F482" s="100"/>
      <c r="G482" s="100"/>
    </row>
    <row r="483" spans="1:7" x14ac:dyDescent="0.15">
      <c r="A483" s="100"/>
      <c r="B483" s="100"/>
      <c r="C483" s="100"/>
      <c r="D483" s="100"/>
      <c r="E483" s="100"/>
      <c r="F483" s="100"/>
      <c r="G483" s="100"/>
    </row>
    <row r="484" spans="1:7" x14ac:dyDescent="0.15">
      <c r="A484" s="100"/>
      <c r="B484" s="100"/>
      <c r="C484" s="100"/>
      <c r="D484" s="100"/>
      <c r="E484" s="100"/>
      <c r="F484" s="100"/>
      <c r="G484" s="100"/>
    </row>
    <row r="485" spans="1:7" x14ac:dyDescent="0.15">
      <c r="A485" s="100"/>
      <c r="B485" s="100"/>
      <c r="C485" s="100"/>
      <c r="D485" s="100"/>
      <c r="E485" s="100"/>
      <c r="F485" s="100"/>
      <c r="G485" s="100"/>
    </row>
    <row r="486" spans="1:7" x14ac:dyDescent="0.15">
      <c r="A486" s="100"/>
      <c r="B486" s="100"/>
      <c r="C486" s="100"/>
      <c r="D486" s="100"/>
      <c r="E486" s="100"/>
      <c r="F486" s="100"/>
      <c r="G486" s="100"/>
    </row>
    <row r="487" spans="1:7" x14ac:dyDescent="0.15">
      <c r="A487" s="100"/>
      <c r="B487" s="100"/>
      <c r="C487" s="100"/>
      <c r="D487" s="100"/>
      <c r="E487" s="100"/>
      <c r="F487" s="100"/>
      <c r="G487" s="100"/>
    </row>
    <row r="488" spans="1:7" x14ac:dyDescent="0.15">
      <c r="A488" s="100"/>
      <c r="B488" s="100"/>
      <c r="C488" s="100"/>
      <c r="D488" s="100"/>
      <c r="E488" s="100"/>
      <c r="F488" s="100"/>
      <c r="G488" s="100"/>
    </row>
    <row r="489" spans="1:7" x14ac:dyDescent="0.15">
      <c r="A489" s="100"/>
      <c r="B489" s="100"/>
      <c r="C489" s="100"/>
      <c r="D489" s="100"/>
      <c r="E489" s="100"/>
      <c r="F489" s="100"/>
      <c r="G489" s="100"/>
    </row>
    <row r="490" spans="1:7" x14ac:dyDescent="0.15">
      <c r="A490" s="100"/>
      <c r="B490" s="100"/>
      <c r="C490" s="100"/>
      <c r="D490" s="100"/>
      <c r="E490" s="100"/>
      <c r="F490" s="100"/>
      <c r="G490" s="100"/>
    </row>
    <row r="491" spans="1:7" x14ac:dyDescent="0.15">
      <c r="A491" s="100"/>
      <c r="B491" s="100"/>
      <c r="C491" s="100"/>
      <c r="D491" s="100"/>
      <c r="E491" s="100"/>
      <c r="F491" s="100"/>
      <c r="G491" s="100"/>
    </row>
    <row r="492" spans="1:7" x14ac:dyDescent="0.15">
      <c r="A492" s="100"/>
      <c r="B492" s="100"/>
      <c r="C492" s="100"/>
      <c r="D492" s="100"/>
      <c r="E492" s="100"/>
      <c r="F492" s="100"/>
      <c r="G492" s="100"/>
    </row>
    <row r="493" spans="1:7" x14ac:dyDescent="0.15">
      <c r="A493" s="100"/>
      <c r="B493" s="100"/>
      <c r="C493" s="100"/>
      <c r="D493" s="100"/>
      <c r="E493" s="100"/>
      <c r="F493" s="100"/>
      <c r="G493" s="100"/>
    </row>
    <row r="494" spans="1:7" x14ac:dyDescent="0.15">
      <c r="A494" s="100"/>
      <c r="B494" s="100"/>
      <c r="C494" s="100"/>
      <c r="D494" s="100"/>
      <c r="E494" s="100"/>
      <c r="F494" s="100"/>
      <c r="G494" s="100"/>
    </row>
    <row r="495" spans="1:7" x14ac:dyDescent="0.15">
      <c r="A495" s="100"/>
      <c r="B495" s="100"/>
      <c r="C495" s="100"/>
      <c r="D495" s="100"/>
      <c r="E495" s="100"/>
      <c r="F495" s="100"/>
      <c r="G495" s="100"/>
    </row>
    <row r="496" spans="1:7" x14ac:dyDescent="0.15">
      <c r="A496" s="100"/>
      <c r="B496" s="100"/>
      <c r="C496" s="100"/>
      <c r="D496" s="100"/>
      <c r="E496" s="100"/>
      <c r="F496" s="100"/>
      <c r="G496" s="100"/>
    </row>
    <row r="497" spans="1:7" x14ac:dyDescent="0.15">
      <c r="A497" s="100"/>
      <c r="B497" s="100"/>
      <c r="C497" s="100"/>
      <c r="D497" s="100"/>
      <c r="E497" s="100"/>
      <c r="F497" s="100"/>
      <c r="G497" s="100"/>
    </row>
    <row r="498" spans="1:7" x14ac:dyDescent="0.15">
      <c r="A498" s="100"/>
      <c r="B498" s="100"/>
      <c r="C498" s="100"/>
      <c r="D498" s="100"/>
      <c r="E498" s="100"/>
      <c r="F498" s="100"/>
      <c r="G498" s="100"/>
    </row>
    <row r="499" spans="1:7" x14ac:dyDescent="0.15">
      <c r="A499" s="100"/>
      <c r="B499" s="100"/>
      <c r="C499" s="100"/>
      <c r="D499" s="100"/>
      <c r="E499" s="100"/>
      <c r="F499" s="100"/>
      <c r="G499" s="100"/>
    </row>
    <row r="500" spans="1:7" x14ac:dyDescent="0.15">
      <c r="A500" s="100"/>
      <c r="B500" s="100"/>
      <c r="C500" s="100"/>
      <c r="D500" s="100"/>
      <c r="E500" s="100"/>
      <c r="F500" s="100"/>
      <c r="G500" s="100"/>
    </row>
    <row r="501" spans="1:7" x14ac:dyDescent="0.15">
      <c r="A501" s="100"/>
      <c r="B501" s="100"/>
      <c r="C501" s="100"/>
      <c r="D501" s="100"/>
      <c r="E501" s="100"/>
      <c r="F501" s="100"/>
      <c r="G501" s="100"/>
    </row>
    <row r="502" spans="1:7" x14ac:dyDescent="0.15">
      <c r="A502" s="100"/>
      <c r="B502" s="100"/>
      <c r="C502" s="100"/>
      <c r="D502" s="100"/>
      <c r="E502" s="100"/>
      <c r="F502" s="100"/>
      <c r="G502" s="100"/>
    </row>
    <row r="503" spans="1:7" x14ac:dyDescent="0.15">
      <c r="A503" s="100"/>
      <c r="B503" s="100"/>
      <c r="C503" s="100"/>
      <c r="D503" s="100"/>
      <c r="E503" s="100"/>
      <c r="F503" s="100"/>
      <c r="G503" s="100"/>
    </row>
    <row r="504" spans="1:7" x14ac:dyDescent="0.15">
      <c r="A504" s="100"/>
      <c r="B504" s="100"/>
      <c r="C504" s="100"/>
      <c r="D504" s="100"/>
      <c r="E504" s="100"/>
      <c r="F504" s="100"/>
      <c r="G504" s="100"/>
    </row>
    <row r="505" spans="1:7" x14ac:dyDescent="0.15">
      <c r="A505" s="100"/>
      <c r="B505" s="100"/>
      <c r="C505" s="100"/>
      <c r="D505" s="100"/>
      <c r="E505" s="100"/>
      <c r="F505" s="100"/>
      <c r="G505" s="100"/>
    </row>
    <row r="506" spans="1:7" x14ac:dyDescent="0.15">
      <c r="A506" s="100"/>
      <c r="B506" s="100"/>
      <c r="C506" s="100"/>
      <c r="D506" s="100"/>
      <c r="E506" s="100"/>
      <c r="F506" s="100"/>
      <c r="G506" s="100"/>
    </row>
    <row r="507" spans="1:7" x14ac:dyDescent="0.15">
      <c r="A507" s="100"/>
      <c r="B507" s="100"/>
      <c r="C507" s="100"/>
      <c r="D507" s="100"/>
      <c r="E507" s="100"/>
      <c r="F507" s="100"/>
      <c r="G507" s="100"/>
    </row>
    <row r="508" spans="1:7" x14ac:dyDescent="0.15">
      <c r="A508" s="100"/>
      <c r="B508" s="100"/>
      <c r="C508" s="100"/>
      <c r="D508" s="100"/>
      <c r="E508" s="100"/>
      <c r="F508" s="100"/>
      <c r="G508" s="100"/>
    </row>
    <row r="509" spans="1:7" x14ac:dyDescent="0.15">
      <c r="A509" s="100"/>
      <c r="B509" s="100"/>
      <c r="C509" s="100"/>
      <c r="D509" s="100"/>
      <c r="E509" s="100"/>
      <c r="F509" s="100"/>
      <c r="G509" s="100"/>
    </row>
    <row r="510" spans="1:7" x14ac:dyDescent="0.15">
      <c r="A510" s="100"/>
      <c r="B510" s="100"/>
      <c r="C510" s="100"/>
      <c r="D510" s="100"/>
      <c r="E510" s="100"/>
      <c r="F510" s="100"/>
      <c r="G510" s="100"/>
    </row>
    <row r="511" spans="1:7" x14ac:dyDescent="0.15">
      <c r="A511" s="100"/>
      <c r="B511" s="100"/>
      <c r="C511" s="100"/>
      <c r="D511" s="100"/>
      <c r="E511" s="100"/>
      <c r="F511" s="100"/>
      <c r="G511" s="100"/>
    </row>
    <row r="512" spans="1:7" x14ac:dyDescent="0.15">
      <c r="A512" s="100"/>
      <c r="B512" s="100"/>
      <c r="C512" s="100"/>
      <c r="D512" s="100"/>
      <c r="E512" s="100"/>
      <c r="F512" s="100"/>
      <c r="G512" s="100"/>
    </row>
    <row r="513" spans="1:7" x14ac:dyDescent="0.15">
      <c r="A513" s="100"/>
      <c r="B513" s="100"/>
      <c r="C513" s="100"/>
      <c r="D513" s="100"/>
      <c r="E513" s="100"/>
      <c r="F513" s="100"/>
      <c r="G513" s="100"/>
    </row>
    <row r="514" spans="1:7" x14ac:dyDescent="0.15">
      <c r="A514" s="100"/>
      <c r="B514" s="100"/>
      <c r="C514" s="100"/>
      <c r="D514" s="100"/>
      <c r="E514" s="100"/>
      <c r="F514" s="100"/>
      <c r="G514" s="100"/>
    </row>
    <row r="515" spans="1:7" x14ac:dyDescent="0.15">
      <c r="A515" s="100"/>
      <c r="B515" s="100"/>
      <c r="C515" s="100"/>
      <c r="D515" s="100"/>
      <c r="E515" s="100"/>
      <c r="F515" s="100"/>
      <c r="G515" s="100"/>
    </row>
    <row r="516" spans="1:7" x14ac:dyDescent="0.15">
      <c r="A516" s="100"/>
      <c r="B516" s="100"/>
      <c r="C516" s="100"/>
      <c r="D516" s="100"/>
      <c r="E516" s="100"/>
      <c r="F516" s="100"/>
      <c r="G516" s="100"/>
    </row>
    <row r="517" spans="1:7" x14ac:dyDescent="0.15">
      <c r="A517" s="100"/>
      <c r="B517" s="100"/>
      <c r="C517" s="100"/>
      <c r="D517" s="100"/>
      <c r="E517" s="100"/>
      <c r="F517" s="100"/>
      <c r="G517" s="100"/>
    </row>
    <row r="518" spans="1:7" x14ac:dyDescent="0.15">
      <c r="A518" s="100"/>
      <c r="B518" s="100"/>
      <c r="C518" s="100"/>
      <c r="D518" s="100"/>
      <c r="E518" s="100"/>
      <c r="F518" s="100"/>
      <c r="G518" s="100"/>
    </row>
    <row r="519" spans="1:7" x14ac:dyDescent="0.15">
      <c r="A519" s="100"/>
      <c r="B519" s="100"/>
      <c r="C519" s="100"/>
      <c r="D519" s="100"/>
      <c r="E519" s="100"/>
      <c r="F519" s="100"/>
      <c r="G519" s="100"/>
    </row>
    <row r="520" spans="1:7" x14ac:dyDescent="0.15">
      <c r="A520" s="100"/>
      <c r="B520" s="100"/>
      <c r="C520" s="100"/>
      <c r="D520" s="100"/>
      <c r="E520" s="100"/>
      <c r="F520" s="100"/>
      <c r="G520" s="100"/>
    </row>
    <row r="521" spans="1:7" x14ac:dyDescent="0.15">
      <c r="A521" s="100"/>
      <c r="B521" s="100"/>
      <c r="C521" s="100"/>
      <c r="D521" s="100"/>
      <c r="E521" s="100"/>
      <c r="F521" s="100"/>
      <c r="G521" s="100"/>
    </row>
    <row r="522" spans="1:7" x14ac:dyDescent="0.15">
      <c r="A522" s="100"/>
      <c r="B522" s="100"/>
      <c r="C522" s="100"/>
      <c r="D522" s="100"/>
      <c r="E522" s="100"/>
      <c r="F522" s="100"/>
      <c r="G522" s="100"/>
    </row>
    <row r="523" spans="1:7" x14ac:dyDescent="0.15">
      <c r="A523" s="100"/>
      <c r="B523" s="100"/>
      <c r="C523" s="100"/>
      <c r="D523" s="100"/>
      <c r="E523" s="100"/>
      <c r="F523" s="100"/>
      <c r="G523" s="100"/>
    </row>
    <row r="524" spans="1:7" x14ac:dyDescent="0.15">
      <c r="A524" s="100"/>
      <c r="B524" s="100"/>
      <c r="C524" s="100"/>
      <c r="D524" s="100"/>
      <c r="E524" s="100"/>
      <c r="F524" s="100"/>
      <c r="G524" s="100"/>
    </row>
    <row r="525" spans="1:7" x14ac:dyDescent="0.15">
      <c r="A525" s="100"/>
      <c r="B525" s="100"/>
      <c r="C525" s="100"/>
      <c r="D525" s="100"/>
      <c r="E525" s="100"/>
      <c r="F525" s="100"/>
      <c r="G525" s="100"/>
    </row>
    <row r="526" spans="1:7" x14ac:dyDescent="0.15">
      <c r="A526" s="100"/>
      <c r="B526" s="100"/>
      <c r="C526" s="100"/>
      <c r="D526" s="100"/>
      <c r="E526" s="100"/>
      <c r="F526" s="100"/>
      <c r="G526" s="100"/>
    </row>
    <row r="527" spans="1:7" x14ac:dyDescent="0.15">
      <c r="A527" s="100"/>
      <c r="B527" s="100"/>
      <c r="C527" s="100"/>
      <c r="D527" s="100"/>
      <c r="E527" s="100"/>
      <c r="F527" s="100"/>
      <c r="G527" s="100"/>
    </row>
    <row r="528" spans="1:7" x14ac:dyDescent="0.15">
      <c r="A528" s="100"/>
      <c r="B528" s="100"/>
      <c r="C528" s="100"/>
      <c r="D528" s="100"/>
      <c r="E528" s="100"/>
      <c r="F528" s="100"/>
      <c r="G528" s="100"/>
    </row>
    <row r="529" spans="1:7" x14ac:dyDescent="0.15">
      <c r="A529" s="100"/>
      <c r="B529" s="100"/>
      <c r="C529" s="100"/>
      <c r="D529" s="100"/>
      <c r="E529" s="100"/>
      <c r="F529" s="100"/>
      <c r="G529" s="100"/>
    </row>
    <row r="530" spans="1:7" x14ac:dyDescent="0.15">
      <c r="A530" s="100"/>
      <c r="B530" s="100"/>
      <c r="C530" s="100"/>
      <c r="D530" s="100"/>
      <c r="E530" s="100"/>
      <c r="F530" s="100"/>
      <c r="G530" s="100"/>
    </row>
    <row r="531" spans="1:7" x14ac:dyDescent="0.15">
      <c r="A531" s="100"/>
      <c r="B531" s="100"/>
      <c r="C531" s="100"/>
      <c r="D531" s="100"/>
      <c r="E531" s="100"/>
      <c r="F531" s="100"/>
      <c r="G531" s="100"/>
    </row>
    <row r="532" spans="1:7" x14ac:dyDescent="0.15">
      <c r="A532" s="100"/>
      <c r="B532" s="100"/>
      <c r="C532" s="100"/>
      <c r="D532" s="100"/>
      <c r="E532" s="100"/>
      <c r="F532" s="100"/>
      <c r="G532" s="100"/>
    </row>
    <row r="533" spans="1:7" x14ac:dyDescent="0.15">
      <c r="A533" s="100"/>
      <c r="B533" s="100"/>
      <c r="C533" s="100"/>
      <c r="D533" s="100"/>
      <c r="E533" s="100"/>
      <c r="F533" s="100"/>
      <c r="G533" s="100"/>
    </row>
    <row r="534" spans="1:7" x14ac:dyDescent="0.15">
      <c r="A534" s="100"/>
      <c r="B534" s="100"/>
      <c r="C534" s="100"/>
      <c r="D534" s="100"/>
      <c r="E534" s="100"/>
      <c r="F534" s="100"/>
      <c r="G534" s="100"/>
    </row>
    <row r="535" spans="1:7" x14ac:dyDescent="0.15">
      <c r="A535" s="100"/>
      <c r="B535" s="100"/>
      <c r="C535" s="100"/>
      <c r="D535" s="100"/>
      <c r="E535" s="100"/>
      <c r="F535" s="100"/>
      <c r="G535" s="100"/>
    </row>
    <row r="536" spans="1:7" x14ac:dyDescent="0.15">
      <c r="A536" s="100"/>
      <c r="B536" s="100"/>
      <c r="C536" s="100"/>
      <c r="D536" s="100"/>
      <c r="E536" s="100"/>
      <c r="F536" s="100"/>
      <c r="G536" s="100"/>
    </row>
    <row r="537" spans="1:7" x14ac:dyDescent="0.15">
      <c r="A537" s="100"/>
      <c r="B537" s="100"/>
      <c r="C537" s="100"/>
      <c r="D537" s="100"/>
      <c r="E537" s="100"/>
      <c r="F537" s="100"/>
      <c r="G537" s="100"/>
    </row>
    <row r="538" spans="1:7" x14ac:dyDescent="0.15">
      <c r="A538" s="100"/>
      <c r="B538" s="100"/>
      <c r="C538" s="100"/>
      <c r="D538" s="100"/>
      <c r="E538" s="100"/>
      <c r="F538" s="100"/>
      <c r="G538" s="100"/>
    </row>
    <row r="539" spans="1:7" x14ac:dyDescent="0.15">
      <c r="A539" s="100"/>
      <c r="B539" s="100"/>
      <c r="C539" s="100"/>
      <c r="D539" s="100"/>
      <c r="E539" s="100"/>
      <c r="F539" s="100"/>
      <c r="G539" s="100"/>
    </row>
    <row r="540" spans="1:7" x14ac:dyDescent="0.15">
      <c r="A540" s="100"/>
      <c r="B540" s="100"/>
      <c r="C540" s="100"/>
      <c r="D540" s="100"/>
      <c r="E540" s="100"/>
      <c r="F540" s="100"/>
      <c r="G540" s="100"/>
    </row>
    <row r="541" spans="1:7" x14ac:dyDescent="0.15">
      <c r="A541" s="100"/>
      <c r="B541" s="100"/>
      <c r="C541" s="100"/>
      <c r="D541" s="100"/>
      <c r="E541" s="100"/>
      <c r="F541" s="100"/>
      <c r="G541" s="100"/>
    </row>
    <row r="542" spans="1:7" x14ac:dyDescent="0.15">
      <c r="A542" s="100"/>
      <c r="B542" s="100"/>
      <c r="C542" s="100"/>
      <c r="D542" s="100"/>
      <c r="E542" s="100"/>
      <c r="F542" s="100"/>
      <c r="G542" s="100"/>
    </row>
    <row r="543" spans="1:7" x14ac:dyDescent="0.15">
      <c r="A543" s="100"/>
      <c r="B543" s="100"/>
      <c r="C543" s="100"/>
      <c r="D543" s="100"/>
      <c r="E543" s="100"/>
      <c r="F543" s="100"/>
      <c r="G543" s="100"/>
    </row>
    <row r="544" spans="1:7" x14ac:dyDescent="0.15">
      <c r="A544" s="100"/>
      <c r="B544" s="100"/>
      <c r="C544" s="100"/>
      <c r="D544" s="100"/>
      <c r="E544" s="100"/>
      <c r="F544" s="100"/>
      <c r="G544" s="100"/>
    </row>
    <row r="545" spans="1:7" x14ac:dyDescent="0.15">
      <c r="A545" s="100"/>
      <c r="B545" s="100"/>
      <c r="C545" s="100"/>
      <c r="D545" s="100"/>
      <c r="E545" s="100"/>
      <c r="F545" s="100"/>
      <c r="G545" s="100"/>
    </row>
    <row r="546" spans="1:7" x14ac:dyDescent="0.15">
      <c r="A546" s="100"/>
      <c r="B546" s="100"/>
      <c r="C546" s="100"/>
      <c r="D546" s="100"/>
      <c r="E546" s="100"/>
      <c r="F546" s="100"/>
      <c r="G546" s="100"/>
    </row>
    <row r="547" spans="1:7" x14ac:dyDescent="0.15">
      <c r="A547" s="100"/>
      <c r="B547" s="100"/>
      <c r="C547" s="100"/>
      <c r="D547" s="100"/>
      <c r="E547" s="100"/>
      <c r="F547" s="100"/>
      <c r="G547" s="100"/>
    </row>
    <row r="548" spans="1:7" x14ac:dyDescent="0.15">
      <c r="A548" s="100"/>
      <c r="B548" s="100"/>
      <c r="C548" s="100"/>
      <c r="D548" s="100"/>
      <c r="E548" s="100"/>
      <c r="F548" s="100"/>
      <c r="G548" s="100"/>
    </row>
    <row r="549" spans="1:7" x14ac:dyDescent="0.15">
      <c r="A549" s="100"/>
      <c r="B549" s="100"/>
      <c r="C549" s="100"/>
      <c r="D549" s="100"/>
      <c r="E549" s="100"/>
      <c r="F549" s="100"/>
      <c r="G549" s="100"/>
    </row>
    <row r="550" spans="1:7" x14ac:dyDescent="0.15">
      <c r="A550" s="100"/>
      <c r="B550" s="100"/>
      <c r="C550" s="100"/>
      <c r="D550" s="100"/>
      <c r="E550" s="100"/>
      <c r="F550" s="100"/>
      <c r="G550" s="100"/>
    </row>
    <row r="551" spans="1:7" x14ac:dyDescent="0.15">
      <c r="A551" s="100"/>
      <c r="B551" s="100"/>
      <c r="C551" s="100"/>
      <c r="D551" s="100"/>
      <c r="E551" s="100"/>
      <c r="F551" s="100"/>
      <c r="G551" s="100"/>
    </row>
    <row r="552" spans="1:7" x14ac:dyDescent="0.15">
      <c r="A552" s="100"/>
      <c r="B552" s="100"/>
      <c r="C552" s="100"/>
      <c r="D552" s="100"/>
      <c r="E552" s="100"/>
      <c r="F552" s="100"/>
      <c r="G552" s="100"/>
    </row>
    <row r="553" spans="1:7" x14ac:dyDescent="0.15">
      <c r="A553" s="100"/>
      <c r="B553" s="100"/>
      <c r="C553" s="100"/>
      <c r="D553" s="100"/>
      <c r="E553" s="100"/>
      <c r="F553" s="100"/>
      <c r="G553" s="100"/>
    </row>
    <row r="554" spans="1:7" x14ac:dyDescent="0.15">
      <c r="A554" s="100"/>
      <c r="B554" s="100"/>
      <c r="C554" s="100"/>
      <c r="D554" s="100"/>
      <c r="E554" s="100"/>
      <c r="F554" s="100"/>
      <c r="G554" s="100"/>
    </row>
    <row r="555" spans="1:7" x14ac:dyDescent="0.15">
      <c r="A555" s="100"/>
      <c r="B555" s="100"/>
      <c r="C555" s="100"/>
      <c r="D555" s="100"/>
      <c r="E555" s="100"/>
      <c r="F555" s="100"/>
      <c r="G555" s="100"/>
    </row>
    <row r="556" spans="1:7" x14ac:dyDescent="0.15">
      <c r="A556" s="100"/>
      <c r="B556" s="100"/>
      <c r="C556" s="100"/>
      <c r="D556" s="100"/>
      <c r="E556" s="100"/>
      <c r="F556" s="100"/>
      <c r="G556" s="100"/>
    </row>
    <row r="557" spans="1:7" x14ac:dyDescent="0.15">
      <c r="A557" s="100"/>
      <c r="B557" s="100"/>
      <c r="C557" s="100"/>
      <c r="D557" s="100"/>
      <c r="E557" s="100"/>
      <c r="F557" s="100"/>
      <c r="G557" s="100"/>
    </row>
    <row r="558" spans="1:7" x14ac:dyDescent="0.15">
      <c r="A558" s="100"/>
      <c r="B558" s="100"/>
      <c r="C558" s="100"/>
      <c r="D558" s="100"/>
      <c r="E558" s="100"/>
      <c r="F558" s="100"/>
      <c r="G558" s="100"/>
    </row>
    <row r="559" spans="1:7" x14ac:dyDescent="0.15">
      <c r="A559" s="100"/>
      <c r="B559" s="100"/>
      <c r="C559" s="100"/>
      <c r="D559" s="100"/>
      <c r="E559" s="100"/>
      <c r="F559" s="100"/>
      <c r="G559" s="100"/>
    </row>
    <row r="560" spans="1:7" x14ac:dyDescent="0.15">
      <c r="A560" s="100"/>
      <c r="B560" s="100"/>
      <c r="C560" s="100"/>
      <c r="D560" s="100"/>
      <c r="E560" s="100"/>
      <c r="F560" s="100"/>
      <c r="G560" s="100"/>
    </row>
    <row r="561" spans="1:7" x14ac:dyDescent="0.15">
      <c r="A561" s="100"/>
      <c r="B561" s="100"/>
      <c r="C561" s="100"/>
      <c r="D561" s="100"/>
      <c r="E561" s="100"/>
      <c r="F561" s="100"/>
      <c r="G561" s="100"/>
    </row>
    <row r="562" spans="1:7" x14ac:dyDescent="0.15">
      <c r="A562" s="100"/>
      <c r="B562" s="100"/>
      <c r="C562" s="100"/>
      <c r="D562" s="100"/>
      <c r="E562" s="100"/>
      <c r="F562" s="100"/>
      <c r="G562" s="100"/>
    </row>
    <row r="563" spans="1:7" x14ac:dyDescent="0.15">
      <c r="A563" s="100"/>
      <c r="B563" s="100"/>
      <c r="C563" s="100"/>
      <c r="D563" s="100"/>
      <c r="E563" s="100"/>
      <c r="F563" s="100"/>
      <c r="G563" s="100"/>
    </row>
    <row r="564" spans="1:7" x14ac:dyDescent="0.15">
      <c r="A564" s="100"/>
      <c r="B564" s="100"/>
      <c r="C564" s="100"/>
      <c r="D564" s="100"/>
      <c r="E564" s="100"/>
      <c r="F564" s="100"/>
      <c r="G564" s="100"/>
    </row>
    <row r="565" spans="1:7" x14ac:dyDescent="0.15">
      <c r="A565" s="100"/>
      <c r="B565" s="100"/>
      <c r="C565" s="100"/>
      <c r="D565" s="100"/>
      <c r="E565" s="100"/>
      <c r="F565" s="100"/>
      <c r="G565" s="100"/>
    </row>
    <row r="566" spans="1:7" x14ac:dyDescent="0.15">
      <c r="A566" s="100"/>
      <c r="B566" s="100"/>
      <c r="C566" s="100"/>
      <c r="D566" s="100"/>
      <c r="E566" s="100"/>
      <c r="F566" s="100"/>
      <c r="G566" s="100"/>
    </row>
    <row r="567" spans="1:7" x14ac:dyDescent="0.15">
      <c r="A567" s="100"/>
      <c r="B567" s="100"/>
      <c r="C567" s="100"/>
      <c r="D567" s="100"/>
      <c r="E567" s="100"/>
      <c r="F567" s="100"/>
      <c r="G567" s="100"/>
    </row>
    <row r="568" spans="1:7" x14ac:dyDescent="0.15">
      <c r="A568" s="100"/>
      <c r="B568" s="100"/>
      <c r="C568" s="100"/>
      <c r="D568" s="100"/>
      <c r="E568" s="100"/>
      <c r="F568" s="100"/>
      <c r="G568" s="100"/>
    </row>
    <row r="569" spans="1:7" x14ac:dyDescent="0.15">
      <c r="A569" s="100"/>
      <c r="B569" s="100"/>
      <c r="C569" s="100"/>
      <c r="D569" s="100"/>
      <c r="E569" s="100"/>
      <c r="F569" s="100"/>
      <c r="G569" s="100"/>
    </row>
    <row r="570" spans="1:7" x14ac:dyDescent="0.15">
      <c r="A570" s="100"/>
      <c r="B570" s="100"/>
      <c r="C570" s="100"/>
      <c r="D570" s="100"/>
      <c r="E570" s="100"/>
      <c r="F570" s="100"/>
      <c r="G570" s="100"/>
    </row>
    <row r="571" spans="1:7" x14ac:dyDescent="0.15">
      <c r="A571" s="100"/>
      <c r="B571" s="100"/>
      <c r="C571" s="100"/>
      <c r="D571" s="100"/>
      <c r="E571" s="100"/>
      <c r="F571" s="100"/>
      <c r="G571" s="100"/>
    </row>
    <row r="572" spans="1:7" x14ac:dyDescent="0.15">
      <c r="A572" s="100"/>
      <c r="B572" s="100"/>
      <c r="C572" s="100"/>
      <c r="D572" s="100"/>
      <c r="E572" s="100"/>
      <c r="F572" s="100"/>
      <c r="G572" s="100"/>
    </row>
    <row r="573" spans="1:7" x14ac:dyDescent="0.15">
      <c r="A573" s="100"/>
      <c r="B573" s="100"/>
      <c r="C573" s="100"/>
      <c r="D573" s="100"/>
      <c r="E573" s="100"/>
      <c r="F573" s="100"/>
      <c r="G573" s="100"/>
    </row>
    <row r="574" spans="1:7" x14ac:dyDescent="0.15">
      <c r="A574" s="100"/>
      <c r="B574" s="100"/>
      <c r="C574" s="100"/>
      <c r="D574" s="100"/>
      <c r="E574" s="100"/>
      <c r="F574" s="100"/>
      <c r="G574" s="100"/>
    </row>
    <row r="575" spans="1:7" x14ac:dyDescent="0.15">
      <c r="A575" s="100"/>
      <c r="B575" s="100"/>
      <c r="C575" s="100"/>
      <c r="D575" s="100"/>
      <c r="E575" s="100"/>
      <c r="F575" s="100"/>
      <c r="G575" s="100"/>
    </row>
    <row r="576" spans="1:7" x14ac:dyDescent="0.15">
      <c r="A576" s="100"/>
      <c r="B576" s="100"/>
      <c r="C576" s="100"/>
      <c r="D576" s="100"/>
      <c r="E576" s="100"/>
      <c r="F576" s="100"/>
      <c r="G576" s="100"/>
    </row>
    <row r="577" spans="1:7" x14ac:dyDescent="0.15">
      <c r="A577" s="100"/>
      <c r="B577" s="100"/>
      <c r="C577" s="100"/>
      <c r="D577" s="100"/>
      <c r="E577" s="100"/>
      <c r="F577" s="100"/>
      <c r="G577" s="100"/>
    </row>
    <row r="578" spans="1:7" x14ac:dyDescent="0.15">
      <c r="A578" s="100"/>
      <c r="B578" s="100"/>
      <c r="C578" s="100"/>
      <c r="D578" s="100"/>
      <c r="E578" s="100"/>
      <c r="F578" s="100"/>
      <c r="G578" s="100"/>
    </row>
    <row r="579" spans="1:7" x14ac:dyDescent="0.15">
      <c r="A579" s="100"/>
      <c r="B579" s="100"/>
      <c r="C579" s="100"/>
      <c r="D579" s="100"/>
      <c r="E579" s="100"/>
      <c r="F579" s="100"/>
      <c r="G579" s="100"/>
    </row>
    <row r="580" spans="1:7" x14ac:dyDescent="0.15">
      <c r="A580" s="100"/>
      <c r="B580" s="100"/>
      <c r="C580" s="100"/>
      <c r="D580" s="100"/>
      <c r="E580" s="100"/>
      <c r="F580" s="100"/>
      <c r="G580" s="100"/>
    </row>
    <row r="581" spans="1:7" x14ac:dyDescent="0.15">
      <c r="A581" s="100"/>
      <c r="B581" s="100"/>
      <c r="C581" s="100"/>
      <c r="D581" s="100"/>
      <c r="E581" s="100"/>
      <c r="F581" s="100"/>
      <c r="G581" s="100"/>
    </row>
    <row r="582" spans="1:7" x14ac:dyDescent="0.15">
      <c r="A582" s="100"/>
      <c r="B582" s="100"/>
      <c r="C582" s="100"/>
      <c r="D582" s="100"/>
      <c r="E582" s="100"/>
      <c r="F582" s="100"/>
      <c r="G582" s="100"/>
    </row>
    <row r="583" spans="1:7" x14ac:dyDescent="0.15">
      <c r="A583" s="100"/>
      <c r="B583" s="100"/>
      <c r="C583" s="100"/>
      <c r="D583" s="100"/>
      <c r="E583" s="100"/>
      <c r="F583" s="100"/>
      <c r="G583" s="100"/>
    </row>
    <row r="584" spans="1:7" x14ac:dyDescent="0.15">
      <c r="A584" s="100"/>
      <c r="B584" s="100"/>
      <c r="C584" s="100"/>
      <c r="D584" s="100"/>
      <c r="E584" s="100"/>
      <c r="F584" s="100"/>
      <c r="G584" s="100"/>
    </row>
    <row r="585" spans="1:7" x14ac:dyDescent="0.15">
      <c r="A585" s="100"/>
      <c r="B585" s="100"/>
      <c r="C585" s="100"/>
      <c r="D585" s="100"/>
      <c r="E585" s="100"/>
      <c r="F585" s="100"/>
      <c r="G585" s="100"/>
    </row>
    <row r="586" spans="1:7" x14ac:dyDescent="0.15">
      <c r="A586" s="100"/>
      <c r="B586" s="100"/>
      <c r="C586" s="100"/>
      <c r="D586" s="100"/>
      <c r="E586" s="100"/>
      <c r="F586" s="100"/>
      <c r="G586" s="100"/>
    </row>
    <row r="587" spans="1:7" x14ac:dyDescent="0.15">
      <c r="A587" s="100"/>
      <c r="B587" s="100"/>
      <c r="C587" s="100"/>
      <c r="D587" s="100"/>
      <c r="E587" s="100"/>
      <c r="F587" s="100"/>
      <c r="G587" s="100"/>
    </row>
    <row r="588" spans="1:7" x14ac:dyDescent="0.15">
      <c r="A588" s="100"/>
      <c r="B588" s="100"/>
      <c r="C588" s="100"/>
      <c r="D588" s="100"/>
      <c r="E588" s="100"/>
      <c r="F588" s="100"/>
      <c r="G588" s="100"/>
    </row>
    <row r="589" spans="1:7" x14ac:dyDescent="0.15">
      <c r="A589" s="100"/>
      <c r="B589" s="100"/>
      <c r="C589" s="100"/>
      <c r="D589" s="100"/>
      <c r="E589" s="100"/>
      <c r="F589" s="100"/>
      <c r="G589" s="100"/>
    </row>
    <row r="590" spans="1:7" x14ac:dyDescent="0.15">
      <c r="A590" s="100"/>
      <c r="B590" s="100"/>
      <c r="C590" s="100"/>
      <c r="D590" s="100"/>
      <c r="E590" s="100"/>
      <c r="F590" s="100"/>
      <c r="G590" s="100"/>
    </row>
    <row r="591" spans="1:7" x14ac:dyDescent="0.15">
      <c r="A591" s="100"/>
      <c r="B591" s="100"/>
      <c r="C591" s="100"/>
      <c r="D591" s="100"/>
      <c r="E591" s="100"/>
      <c r="F591" s="100"/>
      <c r="G591" s="100"/>
    </row>
    <row r="592" spans="1:7" x14ac:dyDescent="0.15">
      <c r="A592" s="100"/>
      <c r="B592" s="100"/>
      <c r="C592" s="100"/>
      <c r="D592" s="100"/>
      <c r="E592" s="100"/>
      <c r="F592" s="100"/>
      <c r="G592" s="100"/>
    </row>
    <row r="593" spans="1:7" x14ac:dyDescent="0.15">
      <c r="A593" s="100"/>
      <c r="B593" s="100"/>
      <c r="C593" s="100"/>
      <c r="D593" s="100"/>
      <c r="E593" s="100"/>
      <c r="F593" s="100"/>
      <c r="G593" s="100"/>
    </row>
    <row r="594" spans="1:7" x14ac:dyDescent="0.15">
      <c r="A594" s="100"/>
      <c r="B594" s="100"/>
      <c r="C594" s="100"/>
      <c r="D594" s="100"/>
      <c r="E594" s="100"/>
      <c r="F594" s="100"/>
      <c r="G594" s="100"/>
    </row>
    <row r="595" spans="1:7" x14ac:dyDescent="0.15">
      <c r="A595" s="100"/>
      <c r="B595" s="100"/>
      <c r="C595" s="100"/>
      <c r="D595" s="100"/>
      <c r="E595" s="100"/>
      <c r="F595" s="100"/>
      <c r="G595" s="100"/>
    </row>
    <row r="596" spans="1:7" x14ac:dyDescent="0.15">
      <c r="A596" s="100"/>
      <c r="B596" s="100"/>
      <c r="C596" s="100"/>
      <c r="D596" s="100"/>
      <c r="E596" s="100"/>
      <c r="F596" s="100"/>
      <c r="G596" s="100"/>
    </row>
    <row r="597" spans="1:7" x14ac:dyDescent="0.15">
      <c r="A597" s="100"/>
      <c r="B597" s="100"/>
      <c r="C597" s="100"/>
      <c r="D597" s="100"/>
      <c r="E597" s="100"/>
      <c r="F597" s="100"/>
      <c r="G597" s="100"/>
    </row>
    <row r="598" spans="1:7" x14ac:dyDescent="0.15">
      <c r="A598" s="100"/>
      <c r="B598" s="100"/>
      <c r="C598" s="100"/>
      <c r="D598" s="100"/>
      <c r="E598" s="100"/>
      <c r="F598" s="100"/>
      <c r="G598" s="100"/>
    </row>
    <row r="599" spans="1:7" x14ac:dyDescent="0.15">
      <c r="A599" s="100"/>
      <c r="B599" s="100"/>
      <c r="C599" s="100"/>
      <c r="D599" s="100"/>
      <c r="E599" s="100"/>
      <c r="F599" s="100"/>
      <c r="G599" s="100"/>
    </row>
    <row r="600" spans="1:7" x14ac:dyDescent="0.15">
      <c r="A600" s="100"/>
      <c r="B600" s="100"/>
      <c r="C600" s="100"/>
      <c r="D600" s="100"/>
      <c r="E600" s="100"/>
      <c r="F600" s="100"/>
      <c r="G600" s="100"/>
    </row>
    <row r="601" spans="1:7" x14ac:dyDescent="0.15">
      <c r="A601" s="100"/>
      <c r="B601" s="100"/>
      <c r="C601" s="100"/>
      <c r="D601" s="100"/>
      <c r="E601" s="100"/>
      <c r="F601" s="100"/>
      <c r="G601" s="100"/>
    </row>
    <row r="602" spans="1:7" x14ac:dyDescent="0.15">
      <c r="A602" s="100"/>
      <c r="B602" s="100"/>
      <c r="C602" s="100"/>
      <c r="D602" s="100"/>
      <c r="E602" s="100"/>
      <c r="F602" s="100"/>
      <c r="G602" s="100"/>
    </row>
    <row r="603" spans="1:7" x14ac:dyDescent="0.15">
      <c r="A603" s="100"/>
      <c r="B603" s="100"/>
      <c r="C603" s="100"/>
      <c r="D603" s="100"/>
      <c r="E603" s="100"/>
      <c r="F603" s="100"/>
      <c r="G603" s="100"/>
    </row>
    <row r="604" spans="1:7" x14ac:dyDescent="0.15">
      <c r="A604" s="100"/>
      <c r="B604" s="100"/>
      <c r="C604" s="100"/>
      <c r="D604" s="100"/>
      <c r="E604" s="100"/>
      <c r="F604" s="100"/>
      <c r="G604" s="100"/>
    </row>
    <row r="605" spans="1:7" x14ac:dyDescent="0.15">
      <c r="A605" s="100"/>
      <c r="B605" s="100"/>
      <c r="C605" s="100"/>
      <c r="D605" s="100"/>
      <c r="E605" s="100"/>
      <c r="F605" s="100"/>
      <c r="G605" s="100"/>
    </row>
    <row r="606" spans="1:7" x14ac:dyDescent="0.15">
      <c r="A606" s="100"/>
      <c r="B606" s="100"/>
      <c r="C606" s="100"/>
      <c r="D606" s="100"/>
      <c r="E606" s="100"/>
      <c r="F606" s="100"/>
      <c r="G606" s="100"/>
    </row>
    <row r="607" spans="1:7" x14ac:dyDescent="0.15">
      <c r="A607" s="100"/>
      <c r="B607" s="100"/>
      <c r="C607" s="100"/>
      <c r="D607" s="100"/>
      <c r="E607" s="100"/>
      <c r="F607" s="100"/>
      <c r="G607" s="100"/>
    </row>
    <row r="608" spans="1:7" x14ac:dyDescent="0.15">
      <c r="A608" s="100"/>
      <c r="B608" s="100"/>
      <c r="C608" s="100"/>
      <c r="D608" s="100"/>
      <c r="E608" s="100"/>
      <c r="F608" s="100"/>
      <c r="G608" s="100"/>
    </row>
    <row r="609" spans="1:7" x14ac:dyDescent="0.15">
      <c r="A609" s="100"/>
      <c r="B609" s="100"/>
      <c r="C609" s="100"/>
      <c r="D609" s="100"/>
      <c r="E609" s="100"/>
      <c r="F609" s="100"/>
      <c r="G609" s="100"/>
    </row>
    <row r="610" spans="1:7" x14ac:dyDescent="0.15">
      <c r="A610" s="100"/>
      <c r="B610" s="100"/>
      <c r="C610" s="100"/>
      <c r="D610" s="100"/>
      <c r="E610" s="100"/>
      <c r="F610" s="100"/>
      <c r="G610" s="100"/>
    </row>
    <row r="611" spans="1:7" x14ac:dyDescent="0.15">
      <c r="A611" s="100"/>
      <c r="B611" s="100"/>
      <c r="C611" s="100"/>
      <c r="D611" s="100"/>
      <c r="E611" s="100"/>
      <c r="F611" s="100"/>
      <c r="G611" s="100"/>
    </row>
    <row r="612" spans="1:7" x14ac:dyDescent="0.15">
      <c r="A612" s="100"/>
      <c r="B612" s="100"/>
      <c r="C612" s="100"/>
      <c r="D612" s="100"/>
      <c r="E612" s="100"/>
      <c r="F612" s="100"/>
      <c r="G612" s="100"/>
    </row>
    <row r="613" spans="1:7" x14ac:dyDescent="0.15">
      <c r="A613" s="100"/>
      <c r="B613" s="100"/>
      <c r="C613" s="100"/>
      <c r="D613" s="100"/>
      <c r="E613" s="100"/>
      <c r="F613" s="100"/>
      <c r="G613" s="100"/>
    </row>
    <row r="614" spans="1:7" x14ac:dyDescent="0.15">
      <c r="A614" s="100"/>
      <c r="B614" s="100"/>
      <c r="C614" s="100"/>
      <c r="D614" s="100"/>
      <c r="E614" s="100"/>
      <c r="F614" s="100"/>
      <c r="G614" s="100"/>
    </row>
    <row r="615" spans="1:7" x14ac:dyDescent="0.15">
      <c r="A615" s="100"/>
      <c r="B615" s="100"/>
      <c r="C615" s="100"/>
      <c r="D615" s="100"/>
      <c r="E615" s="100"/>
      <c r="F615" s="100"/>
      <c r="G615" s="100"/>
    </row>
    <row r="616" spans="1:7" x14ac:dyDescent="0.15">
      <c r="A616" s="100"/>
      <c r="B616" s="100"/>
      <c r="C616" s="100"/>
      <c r="D616" s="100"/>
      <c r="E616" s="100"/>
      <c r="F616" s="100"/>
      <c r="G616" s="100"/>
    </row>
    <row r="617" spans="1:7" x14ac:dyDescent="0.15">
      <c r="A617" s="100"/>
      <c r="B617" s="100"/>
      <c r="C617" s="100"/>
      <c r="D617" s="100"/>
      <c r="E617" s="100"/>
      <c r="F617" s="100"/>
      <c r="G617" s="100"/>
    </row>
    <row r="618" spans="1:7" x14ac:dyDescent="0.15">
      <c r="A618" s="100"/>
      <c r="B618" s="100"/>
      <c r="C618" s="100"/>
      <c r="D618" s="100"/>
      <c r="E618" s="100"/>
      <c r="F618" s="100"/>
      <c r="G618" s="100"/>
    </row>
    <row r="619" spans="1:7" x14ac:dyDescent="0.15">
      <c r="A619" s="100"/>
      <c r="B619" s="100"/>
      <c r="C619" s="100"/>
      <c r="D619" s="100"/>
      <c r="E619" s="100"/>
      <c r="F619" s="100"/>
      <c r="G619" s="100"/>
    </row>
    <row r="620" spans="1:7" x14ac:dyDescent="0.15">
      <c r="A620" s="100"/>
      <c r="B620" s="100"/>
      <c r="C620" s="100"/>
      <c r="D620" s="100"/>
      <c r="E620" s="100"/>
      <c r="F620" s="100"/>
      <c r="G620" s="100"/>
    </row>
    <row r="621" spans="1:7" x14ac:dyDescent="0.15">
      <c r="A621" s="100"/>
      <c r="B621" s="100"/>
      <c r="C621" s="100"/>
      <c r="D621" s="100"/>
      <c r="E621" s="100"/>
      <c r="F621" s="100"/>
      <c r="G621" s="100"/>
    </row>
    <row r="622" spans="1:7" x14ac:dyDescent="0.15">
      <c r="A622" s="100"/>
      <c r="B622" s="100"/>
      <c r="C622" s="100"/>
      <c r="D622" s="100"/>
      <c r="E622" s="100"/>
      <c r="F622" s="100"/>
      <c r="G622" s="100"/>
    </row>
    <row r="623" spans="1:7" x14ac:dyDescent="0.15">
      <c r="A623" s="100"/>
      <c r="B623" s="100"/>
      <c r="C623" s="100"/>
      <c r="D623" s="100"/>
      <c r="E623" s="100"/>
      <c r="F623" s="100"/>
      <c r="G623" s="100"/>
    </row>
    <row r="624" spans="1:7" x14ac:dyDescent="0.15">
      <c r="A624" s="100"/>
      <c r="B624" s="100"/>
      <c r="C624" s="100"/>
      <c r="D624" s="100"/>
      <c r="E624" s="100"/>
      <c r="F624" s="100"/>
      <c r="G624" s="100"/>
    </row>
    <row r="625" spans="1:7" x14ac:dyDescent="0.15">
      <c r="A625" s="100"/>
      <c r="B625" s="100"/>
      <c r="C625" s="100"/>
      <c r="D625" s="100"/>
      <c r="E625" s="100"/>
      <c r="F625" s="100"/>
      <c r="G625" s="100"/>
    </row>
    <row r="626" spans="1:7" x14ac:dyDescent="0.15">
      <c r="A626" s="100"/>
      <c r="B626" s="100"/>
      <c r="C626" s="100"/>
      <c r="D626" s="100"/>
      <c r="E626" s="100"/>
      <c r="F626" s="100"/>
      <c r="G626" s="100"/>
    </row>
    <row r="627" spans="1:7" x14ac:dyDescent="0.15">
      <c r="A627" s="100"/>
      <c r="B627" s="100"/>
      <c r="C627" s="100"/>
      <c r="D627" s="100"/>
      <c r="E627" s="100"/>
      <c r="F627" s="100"/>
      <c r="G627" s="100"/>
    </row>
    <row r="628" spans="1:7" x14ac:dyDescent="0.15">
      <c r="A628" s="100"/>
      <c r="B628" s="100"/>
      <c r="C628" s="100"/>
      <c r="D628" s="100"/>
      <c r="E628" s="100"/>
      <c r="F628" s="100"/>
      <c r="G628" s="100"/>
    </row>
    <row r="629" spans="1:7" x14ac:dyDescent="0.15">
      <c r="A629" s="100"/>
      <c r="B629" s="100"/>
      <c r="C629" s="100"/>
      <c r="D629" s="100"/>
      <c r="E629" s="100"/>
      <c r="F629" s="100"/>
      <c r="G629" s="100"/>
    </row>
    <row r="630" spans="1:7" x14ac:dyDescent="0.15">
      <c r="A630" s="100"/>
      <c r="B630" s="100"/>
      <c r="C630" s="100"/>
      <c r="D630" s="100"/>
      <c r="E630" s="100"/>
      <c r="F630" s="100"/>
      <c r="G630" s="100"/>
    </row>
    <row r="631" spans="1:7" x14ac:dyDescent="0.15">
      <c r="A631" s="100"/>
      <c r="B631" s="100"/>
      <c r="C631" s="100"/>
      <c r="D631" s="100"/>
      <c r="E631" s="100"/>
      <c r="F631" s="100"/>
      <c r="G631" s="100"/>
    </row>
    <row r="632" spans="1:7" x14ac:dyDescent="0.15">
      <c r="A632" s="100"/>
      <c r="B632" s="100"/>
      <c r="C632" s="100"/>
      <c r="D632" s="100"/>
      <c r="E632" s="100"/>
      <c r="F632" s="100"/>
      <c r="G632" s="100"/>
    </row>
    <row r="633" spans="1:7" x14ac:dyDescent="0.15">
      <c r="A633" s="100"/>
      <c r="B633" s="100"/>
      <c r="C633" s="100"/>
      <c r="D633" s="100"/>
      <c r="E633" s="100"/>
      <c r="F633" s="100"/>
      <c r="G633" s="100"/>
    </row>
    <row r="634" spans="1:7" x14ac:dyDescent="0.15">
      <c r="A634" s="100"/>
      <c r="B634" s="100"/>
      <c r="C634" s="100"/>
      <c r="D634" s="100"/>
      <c r="E634" s="100"/>
      <c r="F634" s="100"/>
      <c r="G634" s="100"/>
    </row>
    <row r="635" spans="1:7" x14ac:dyDescent="0.15">
      <c r="A635" s="100"/>
      <c r="B635" s="100"/>
      <c r="C635" s="100"/>
      <c r="D635" s="100"/>
      <c r="E635" s="100"/>
      <c r="F635" s="100"/>
      <c r="G635" s="100"/>
    </row>
    <row r="636" spans="1:7" x14ac:dyDescent="0.15">
      <c r="A636" s="100"/>
      <c r="B636" s="100"/>
      <c r="C636" s="100"/>
      <c r="D636" s="100"/>
      <c r="E636" s="100"/>
      <c r="F636" s="100"/>
      <c r="G636" s="100"/>
    </row>
    <row r="637" spans="1:7" x14ac:dyDescent="0.15">
      <c r="A637" s="100"/>
      <c r="B637" s="100"/>
      <c r="C637" s="100"/>
      <c r="D637" s="100"/>
      <c r="E637" s="100"/>
      <c r="F637" s="100"/>
      <c r="G637" s="100"/>
    </row>
    <row r="638" spans="1:7" x14ac:dyDescent="0.15">
      <c r="A638" s="100"/>
      <c r="B638" s="100"/>
      <c r="C638" s="100"/>
      <c r="D638" s="100"/>
      <c r="E638" s="100"/>
      <c r="F638" s="100"/>
      <c r="G638" s="100"/>
    </row>
    <row r="639" spans="1:7" x14ac:dyDescent="0.15">
      <c r="A639" s="100"/>
      <c r="B639" s="100"/>
      <c r="C639" s="100"/>
      <c r="D639" s="100"/>
      <c r="E639" s="100"/>
      <c r="F639" s="100"/>
      <c r="G639" s="100"/>
    </row>
    <row r="640" spans="1:7" x14ac:dyDescent="0.15">
      <c r="A640" s="100"/>
      <c r="B640" s="100"/>
      <c r="C640" s="100"/>
      <c r="D640" s="100"/>
      <c r="E640" s="100"/>
      <c r="F640" s="100"/>
      <c r="G640" s="100"/>
    </row>
    <row r="641" spans="1:7" x14ac:dyDescent="0.15">
      <c r="A641" s="100"/>
      <c r="B641" s="100"/>
      <c r="C641" s="100"/>
      <c r="D641" s="100"/>
      <c r="E641" s="100"/>
      <c r="F641" s="100"/>
      <c r="G641" s="100"/>
    </row>
    <row r="642" spans="1:7" x14ac:dyDescent="0.15">
      <c r="A642" s="100"/>
      <c r="B642" s="100"/>
      <c r="C642" s="100"/>
      <c r="D642" s="100"/>
      <c r="E642" s="100"/>
      <c r="F642" s="100"/>
      <c r="G642" s="100"/>
    </row>
    <row r="643" spans="1:7" x14ac:dyDescent="0.15">
      <c r="A643" s="100"/>
      <c r="B643" s="100"/>
      <c r="C643" s="100"/>
      <c r="D643" s="100"/>
      <c r="E643" s="100"/>
      <c r="F643" s="100"/>
      <c r="G643" s="100"/>
    </row>
    <row r="644" spans="1:7" x14ac:dyDescent="0.15">
      <c r="A644" s="100"/>
      <c r="B644" s="100"/>
      <c r="C644" s="100"/>
      <c r="D644" s="100"/>
      <c r="E644" s="100"/>
      <c r="F644" s="100"/>
      <c r="G644" s="100"/>
    </row>
    <row r="645" spans="1:7" x14ac:dyDescent="0.15">
      <c r="A645" s="100"/>
      <c r="B645" s="100"/>
      <c r="C645" s="100"/>
      <c r="D645" s="100"/>
      <c r="E645" s="100"/>
      <c r="F645" s="100"/>
      <c r="G645" s="100"/>
    </row>
    <row r="646" spans="1:7" x14ac:dyDescent="0.15">
      <c r="A646" s="100"/>
      <c r="B646" s="100"/>
      <c r="C646" s="100"/>
      <c r="D646" s="100"/>
      <c r="E646" s="100"/>
      <c r="F646" s="100"/>
      <c r="G646" s="100"/>
    </row>
    <row r="647" spans="1:7" x14ac:dyDescent="0.15">
      <c r="A647" s="100"/>
      <c r="B647" s="100"/>
      <c r="C647" s="100"/>
      <c r="D647" s="100"/>
      <c r="E647" s="100"/>
      <c r="F647" s="100"/>
      <c r="G647" s="100"/>
    </row>
    <row r="648" spans="1:7" x14ac:dyDescent="0.15">
      <c r="A648" s="100"/>
      <c r="B648" s="100"/>
      <c r="C648" s="100"/>
      <c r="D648" s="100"/>
      <c r="E648" s="100"/>
      <c r="F648" s="100"/>
      <c r="G648" s="100"/>
    </row>
    <row r="649" spans="1:7" x14ac:dyDescent="0.15">
      <c r="A649" s="100"/>
      <c r="B649" s="100"/>
      <c r="C649" s="100"/>
      <c r="D649" s="100"/>
      <c r="E649" s="100"/>
      <c r="F649" s="100"/>
      <c r="G649" s="100"/>
    </row>
    <row r="650" spans="1:7" x14ac:dyDescent="0.15">
      <c r="A650" s="100"/>
      <c r="B650" s="100"/>
      <c r="C650" s="100"/>
      <c r="D650" s="100"/>
      <c r="E650" s="100"/>
      <c r="F650" s="100"/>
      <c r="G650" s="100"/>
    </row>
    <row r="651" spans="1:7" x14ac:dyDescent="0.15">
      <c r="A651" s="100"/>
      <c r="B651" s="100"/>
      <c r="C651" s="100"/>
      <c r="D651" s="100"/>
      <c r="E651" s="100"/>
      <c r="F651" s="100"/>
      <c r="G651" s="100"/>
    </row>
    <row r="652" spans="1:7" x14ac:dyDescent="0.15">
      <c r="A652" s="100"/>
      <c r="B652" s="100"/>
      <c r="C652" s="100"/>
      <c r="D652" s="100"/>
      <c r="E652" s="100"/>
      <c r="F652" s="100"/>
      <c r="G652" s="100"/>
    </row>
    <row r="653" spans="1:7" x14ac:dyDescent="0.15">
      <c r="A653" s="100"/>
      <c r="B653" s="100"/>
      <c r="C653" s="100"/>
      <c r="D653" s="100"/>
      <c r="E653" s="100"/>
      <c r="F653" s="100"/>
      <c r="G653" s="100"/>
    </row>
    <row r="654" spans="1:7" x14ac:dyDescent="0.15">
      <c r="A654" s="100"/>
      <c r="B654" s="100"/>
      <c r="C654" s="100"/>
      <c r="D654" s="100"/>
      <c r="E654" s="100"/>
      <c r="F654" s="100"/>
      <c r="G654" s="100"/>
    </row>
    <row r="655" spans="1:7" x14ac:dyDescent="0.15">
      <c r="A655" s="100"/>
      <c r="B655" s="100"/>
      <c r="C655" s="100"/>
      <c r="D655" s="100"/>
      <c r="E655" s="100"/>
      <c r="F655" s="100"/>
      <c r="G655" s="100"/>
    </row>
    <row r="656" spans="1:7" x14ac:dyDescent="0.15">
      <c r="A656" s="100"/>
      <c r="B656" s="100"/>
      <c r="C656" s="100"/>
      <c r="D656" s="100"/>
      <c r="E656" s="100"/>
      <c r="F656" s="100"/>
      <c r="G656" s="100"/>
    </row>
    <row r="657" spans="1:7" x14ac:dyDescent="0.15">
      <c r="A657" s="100"/>
      <c r="B657" s="100"/>
      <c r="C657" s="100"/>
      <c r="D657" s="100"/>
      <c r="E657" s="100"/>
      <c r="F657" s="100"/>
      <c r="G657" s="100"/>
    </row>
    <row r="658" spans="1:7" x14ac:dyDescent="0.15">
      <c r="A658" s="100"/>
      <c r="B658" s="100"/>
      <c r="C658" s="100"/>
      <c r="D658" s="100"/>
      <c r="E658" s="100"/>
      <c r="F658" s="100"/>
      <c r="G658" s="100"/>
    </row>
    <row r="659" spans="1:7" x14ac:dyDescent="0.15">
      <c r="A659" s="100"/>
      <c r="B659" s="100"/>
      <c r="C659" s="100"/>
      <c r="D659" s="100"/>
      <c r="E659" s="100"/>
      <c r="F659" s="100"/>
      <c r="G659" s="100"/>
    </row>
    <row r="660" spans="1:7" x14ac:dyDescent="0.15">
      <c r="A660" s="100"/>
      <c r="B660" s="100"/>
      <c r="C660" s="100"/>
      <c r="D660" s="100"/>
      <c r="E660" s="100"/>
      <c r="F660" s="100"/>
      <c r="G660" s="100"/>
    </row>
    <row r="661" spans="1:7" x14ac:dyDescent="0.15">
      <c r="A661" s="100"/>
      <c r="B661" s="100"/>
      <c r="C661" s="100"/>
      <c r="D661" s="100"/>
      <c r="E661" s="100"/>
      <c r="F661" s="100"/>
      <c r="G661" s="100"/>
    </row>
    <row r="662" spans="1:7" x14ac:dyDescent="0.15">
      <c r="A662" s="100"/>
      <c r="B662" s="100"/>
      <c r="C662" s="100"/>
      <c r="D662" s="100"/>
      <c r="E662" s="100"/>
      <c r="F662" s="100"/>
      <c r="G662" s="100"/>
    </row>
    <row r="663" spans="1:7" x14ac:dyDescent="0.15">
      <c r="A663" s="100"/>
      <c r="B663" s="100"/>
      <c r="C663" s="100"/>
      <c r="D663" s="100"/>
      <c r="E663" s="100"/>
      <c r="F663" s="100"/>
      <c r="G663" s="100"/>
    </row>
    <row r="664" spans="1:7" x14ac:dyDescent="0.15">
      <c r="A664" s="100"/>
      <c r="B664" s="100"/>
      <c r="C664" s="100"/>
      <c r="D664" s="100"/>
      <c r="E664" s="100"/>
      <c r="F664" s="100"/>
      <c r="G664" s="100"/>
    </row>
    <row r="665" spans="1:7" x14ac:dyDescent="0.15">
      <c r="A665" s="100"/>
      <c r="B665" s="100"/>
      <c r="C665" s="100"/>
      <c r="D665" s="100"/>
      <c r="E665" s="100"/>
      <c r="F665" s="100"/>
      <c r="G665" s="100"/>
    </row>
    <row r="666" spans="1:7" x14ac:dyDescent="0.15">
      <c r="A666" s="100"/>
      <c r="B666" s="100"/>
      <c r="C666" s="100"/>
      <c r="D666" s="100"/>
      <c r="E666" s="100"/>
      <c r="F666" s="100"/>
      <c r="G666" s="100"/>
    </row>
    <row r="667" spans="1:7" x14ac:dyDescent="0.15">
      <c r="A667" s="100"/>
      <c r="B667" s="100"/>
      <c r="C667" s="100"/>
      <c r="D667" s="100"/>
      <c r="E667" s="100"/>
      <c r="F667" s="100"/>
      <c r="G667" s="100"/>
    </row>
    <row r="668" spans="1:7" x14ac:dyDescent="0.15">
      <c r="A668" s="100"/>
      <c r="B668" s="100"/>
      <c r="C668" s="100"/>
      <c r="D668" s="100"/>
      <c r="E668" s="100"/>
      <c r="F668" s="100"/>
      <c r="G668" s="100"/>
    </row>
    <row r="669" spans="1:7" x14ac:dyDescent="0.15">
      <c r="A669" s="100"/>
      <c r="B669" s="100"/>
      <c r="C669" s="100"/>
      <c r="D669" s="100"/>
      <c r="E669" s="100"/>
      <c r="F669" s="100"/>
      <c r="G669" s="100"/>
    </row>
    <row r="670" spans="1:7" x14ac:dyDescent="0.15">
      <c r="A670" s="100"/>
      <c r="B670" s="100"/>
      <c r="C670" s="100"/>
      <c r="D670" s="100"/>
      <c r="E670" s="100"/>
      <c r="F670" s="100"/>
      <c r="G670" s="100"/>
    </row>
    <row r="671" spans="1:7" x14ac:dyDescent="0.15">
      <c r="A671" s="100"/>
      <c r="B671" s="100"/>
      <c r="C671" s="100"/>
      <c r="D671" s="100"/>
      <c r="E671" s="100"/>
      <c r="F671" s="100"/>
      <c r="G671" s="100"/>
    </row>
    <row r="672" spans="1:7" x14ac:dyDescent="0.15">
      <c r="A672" s="100"/>
      <c r="B672" s="100"/>
      <c r="C672" s="100"/>
      <c r="D672" s="100"/>
      <c r="E672" s="100"/>
      <c r="F672" s="100"/>
      <c r="G672" s="100"/>
    </row>
    <row r="673" spans="1:7" x14ac:dyDescent="0.15">
      <c r="A673" s="100"/>
      <c r="B673" s="100"/>
      <c r="C673" s="100"/>
      <c r="D673" s="100"/>
      <c r="E673" s="100"/>
      <c r="F673" s="100"/>
      <c r="G673" s="100"/>
    </row>
    <row r="674" spans="1:7" x14ac:dyDescent="0.15">
      <c r="A674" s="100"/>
      <c r="B674" s="100"/>
      <c r="C674" s="100"/>
      <c r="D674" s="100"/>
      <c r="E674" s="100"/>
      <c r="F674" s="100"/>
      <c r="G674" s="100"/>
    </row>
    <row r="675" spans="1:7" x14ac:dyDescent="0.15">
      <c r="A675" s="100"/>
      <c r="B675" s="100"/>
      <c r="C675" s="100"/>
      <c r="D675" s="100"/>
      <c r="E675" s="100"/>
      <c r="F675" s="100"/>
      <c r="G675" s="100"/>
    </row>
    <row r="676" spans="1:7" x14ac:dyDescent="0.15">
      <c r="A676" s="100"/>
      <c r="B676" s="100"/>
      <c r="C676" s="100"/>
      <c r="D676" s="100"/>
      <c r="E676" s="100"/>
      <c r="F676" s="100"/>
      <c r="G676" s="100"/>
    </row>
    <row r="677" spans="1:7" x14ac:dyDescent="0.15">
      <c r="A677" s="100"/>
      <c r="B677" s="100"/>
      <c r="C677" s="100"/>
      <c r="D677" s="100"/>
      <c r="E677" s="100"/>
      <c r="F677" s="100"/>
      <c r="G677" s="100"/>
    </row>
    <row r="678" spans="1:7" x14ac:dyDescent="0.15">
      <c r="A678" s="100"/>
      <c r="B678" s="100"/>
      <c r="C678" s="100"/>
      <c r="D678" s="100"/>
      <c r="E678" s="100"/>
      <c r="F678" s="100"/>
      <c r="G678" s="100"/>
    </row>
    <row r="679" spans="1:7" x14ac:dyDescent="0.15">
      <c r="A679" s="100"/>
      <c r="B679" s="100"/>
      <c r="C679" s="100"/>
      <c r="D679" s="100"/>
      <c r="E679" s="100"/>
      <c r="F679" s="100"/>
      <c r="G679" s="100"/>
    </row>
    <row r="680" spans="1:7" x14ac:dyDescent="0.15">
      <c r="A680" s="100"/>
      <c r="B680" s="100"/>
      <c r="C680" s="100"/>
      <c r="D680" s="100"/>
      <c r="E680" s="100"/>
      <c r="F680" s="100"/>
      <c r="G680" s="100"/>
    </row>
    <row r="681" spans="1:7" x14ac:dyDescent="0.15">
      <c r="A681" s="100"/>
      <c r="B681" s="100"/>
      <c r="C681" s="100"/>
      <c r="D681" s="100"/>
      <c r="E681" s="100"/>
      <c r="F681" s="100"/>
      <c r="G681" s="100"/>
    </row>
    <row r="682" spans="1:7" x14ac:dyDescent="0.15">
      <c r="A682" s="100"/>
      <c r="B682" s="100"/>
      <c r="C682" s="100"/>
      <c r="D682" s="100"/>
      <c r="E682" s="100"/>
      <c r="F682" s="100"/>
      <c r="G682" s="100"/>
    </row>
    <row r="683" spans="1:7" x14ac:dyDescent="0.15">
      <c r="A683" s="100"/>
      <c r="B683" s="100"/>
      <c r="C683" s="100"/>
      <c r="D683" s="100"/>
      <c r="E683" s="100"/>
      <c r="F683" s="100"/>
      <c r="G683" s="100"/>
    </row>
    <row r="684" spans="1:7" x14ac:dyDescent="0.15">
      <c r="A684" s="100"/>
      <c r="B684" s="100"/>
      <c r="C684" s="100"/>
      <c r="D684" s="100"/>
      <c r="E684" s="100"/>
      <c r="F684" s="100"/>
      <c r="G684" s="100"/>
    </row>
    <row r="685" spans="1:7" x14ac:dyDescent="0.15">
      <c r="A685" s="100"/>
      <c r="B685" s="100"/>
      <c r="C685" s="100"/>
      <c r="D685" s="100"/>
      <c r="E685" s="100"/>
      <c r="F685" s="100"/>
      <c r="G685" s="100"/>
    </row>
    <row r="686" spans="1:7" x14ac:dyDescent="0.15">
      <c r="A686" s="100"/>
      <c r="B686" s="100"/>
      <c r="C686" s="100"/>
      <c r="D686" s="100"/>
      <c r="E686" s="100"/>
      <c r="F686" s="100"/>
      <c r="G686" s="100"/>
    </row>
    <row r="687" spans="1:7" x14ac:dyDescent="0.15">
      <c r="A687" s="100"/>
      <c r="B687" s="100"/>
      <c r="C687" s="100"/>
      <c r="D687" s="100"/>
      <c r="E687" s="100"/>
      <c r="F687" s="100"/>
      <c r="G687" s="100"/>
    </row>
    <row r="688" spans="1:7" x14ac:dyDescent="0.15">
      <c r="A688" s="100"/>
      <c r="B688" s="100"/>
      <c r="C688" s="100"/>
      <c r="D688" s="100"/>
      <c r="E688" s="100"/>
      <c r="F688" s="100"/>
      <c r="G688" s="100"/>
    </row>
    <row r="689" spans="1:7" x14ac:dyDescent="0.15">
      <c r="A689" s="100"/>
      <c r="B689" s="100"/>
      <c r="C689" s="100"/>
      <c r="D689" s="100"/>
      <c r="E689" s="100"/>
      <c r="F689" s="100"/>
      <c r="G689" s="100"/>
    </row>
    <row r="690" spans="1:7" x14ac:dyDescent="0.15">
      <c r="A690" s="100"/>
      <c r="B690" s="100"/>
      <c r="C690" s="100"/>
      <c r="D690" s="100"/>
      <c r="E690" s="100"/>
      <c r="F690" s="100"/>
      <c r="G690" s="100"/>
    </row>
    <row r="691" spans="1:7" x14ac:dyDescent="0.15">
      <c r="A691" s="100"/>
      <c r="B691" s="100"/>
      <c r="C691" s="100"/>
      <c r="D691" s="100"/>
      <c r="E691" s="100"/>
      <c r="F691" s="100"/>
      <c r="G691" s="100"/>
    </row>
    <row r="692" spans="1:7" x14ac:dyDescent="0.15">
      <c r="A692" s="100"/>
      <c r="B692" s="100"/>
      <c r="C692" s="100"/>
      <c r="D692" s="100"/>
      <c r="E692" s="100"/>
      <c r="F692" s="100"/>
      <c r="G692" s="100"/>
    </row>
    <row r="693" spans="1:7" x14ac:dyDescent="0.15">
      <c r="A693" s="100"/>
      <c r="B693" s="100"/>
      <c r="C693" s="100"/>
      <c r="D693" s="100"/>
      <c r="E693" s="100"/>
      <c r="F693" s="100"/>
      <c r="G693" s="100"/>
    </row>
    <row r="694" spans="1:7" x14ac:dyDescent="0.15">
      <c r="A694" s="100"/>
      <c r="B694" s="100"/>
      <c r="C694" s="100"/>
      <c r="D694" s="100"/>
      <c r="E694" s="100"/>
      <c r="F694" s="100"/>
      <c r="G694" s="100"/>
    </row>
    <row r="695" spans="1:7" x14ac:dyDescent="0.15">
      <c r="A695" s="100"/>
      <c r="B695" s="100"/>
      <c r="C695" s="100"/>
      <c r="D695" s="100"/>
      <c r="E695" s="100"/>
      <c r="F695" s="100"/>
      <c r="G695" s="100"/>
    </row>
    <row r="696" spans="1:7" x14ac:dyDescent="0.15">
      <c r="A696" s="100"/>
      <c r="B696" s="100"/>
      <c r="C696" s="100"/>
      <c r="D696" s="100"/>
      <c r="E696" s="100"/>
      <c r="F696" s="100"/>
      <c r="G696" s="100"/>
    </row>
    <row r="697" spans="1:7" x14ac:dyDescent="0.15">
      <c r="A697" s="100"/>
      <c r="B697" s="100"/>
      <c r="C697" s="100"/>
      <c r="D697" s="100"/>
      <c r="E697" s="100"/>
      <c r="F697" s="100"/>
      <c r="G697" s="100"/>
    </row>
    <row r="698" spans="1:7" x14ac:dyDescent="0.15">
      <c r="A698" s="100"/>
      <c r="B698" s="100"/>
      <c r="C698" s="100"/>
      <c r="D698" s="100"/>
      <c r="E698" s="100"/>
      <c r="F698" s="100"/>
      <c r="G698" s="100"/>
    </row>
    <row r="699" spans="1:7" x14ac:dyDescent="0.15">
      <c r="A699" s="100"/>
      <c r="B699" s="100"/>
      <c r="C699" s="100"/>
      <c r="D699" s="100"/>
      <c r="E699" s="100"/>
      <c r="F699" s="100"/>
      <c r="G699" s="100"/>
    </row>
    <row r="700" spans="1:7" x14ac:dyDescent="0.15">
      <c r="A700" s="100"/>
      <c r="B700" s="100"/>
      <c r="C700" s="100"/>
      <c r="D700" s="100"/>
      <c r="E700" s="100"/>
      <c r="F700" s="100"/>
      <c r="G700" s="100"/>
    </row>
    <row r="701" spans="1:7" x14ac:dyDescent="0.15">
      <c r="A701" s="100"/>
      <c r="B701" s="100"/>
      <c r="C701" s="100"/>
      <c r="D701" s="100"/>
      <c r="E701" s="100"/>
      <c r="F701" s="100"/>
      <c r="G701" s="100"/>
    </row>
    <row r="702" spans="1:7" x14ac:dyDescent="0.15">
      <c r="A702" s="100"/>
      <c r="B702" s="100"/>
      <c r="C702" s="100"/>
      <c r="D702" s="100"/>
      <c r="E702" s="100"/>
      <c r="F702" s="100"/>
      <c r="G702" s="100"/>
    </row>
    <row r="703" spans="1:7" x14ac:dyDescent="0.15">
      <c r="A703" s="100"/>
      <c r="B703" s="100"/>
      <c r="C703" s="100"/>
      <c r="D703" s="100"/>
      <c r="E703" s="100"/>
      <c r="F703" s="100"/>
      <c r="G703" s="100"/>
    </row>
    <row r="704" spans="1:7" x14ac:dyDescent="0.15">
      <c r="A704" s="100"/>
      <c r="B704" s="100"/>
      <c r="C704" s="100"/>
      <c r="D704" s="100"/>
      <c r="E704" s="100"/>
      <c r="F704" s="100"/>
      <c r="G704" s="100"/>
    </row>
    <row r="705" spans="1:7" x14ac:dyDescent="0.15">
      <c r="A705" s="100"/>
      <c r="B705" s="100"/>
      <c r="C705" s="100"/>
      <c r="D705" s="100"/>
      <c r="E705" s="100"/>
      <c r="F705" s="100"/>
      <c r="G705" s="100"/>
    </row>
    <row r="706" spans="1:7" x14ac:dyDescent="0.15">
      <c r="A706" s="100"/>
      <c r="B706" s="100"/>
      <c r="C706" s="100"/>
      <c r="D706" s="100"/>
      <c r="E706" s="100"/>
      <c r="F706" s="100"/>
      <c r="G706" s="100"/>
    </row>
    <row r="707" spans="1:7" x14ac:dyDescent="0.15">
      <c r="A707" s="100"/>
      <c r="B707" s="100"/>
      <c r="C707" s="100"/>
      <c r="D707" s="100"/>
      <c r="E707" s="100"/>
      <c r="F707" s="100"/>
      <c r="G707" s="100"/>
    </row>
    <row r="708" spans="1:7" x14ac:dyDescent="0.15">
      <c r="A708" s="100"/>
      <c r="B708" s="100"/>
      <c r="C708" s="100"/>
      <c r="D708" s="100"/>
      <c r="E708" s="100"/>
      <c r="F708" s="100"/>
      <c r="G708" s="100"/>
    </row>
    <row r="709" spans="1:7" x14ac:dyDescent="0.15">
      <c r="A709" s="100"/>
      <c r="B709" s="100"/>
      <c r="C709" s="100"/>
      <c r="D709" s="100"/>
      <c r="E709" s="100"/>
      <c r="F709" s="100"/>
      <c r="G709" s="100"/>
    </row>
    <row r="710" spans="1:7" x14ac:dyDescent="0.15">
      <c r="A710" s="100"/>
      <c r="B710" s="100"/>
      <c r="C710" s="100"/>
      <c r="D710" s="100"/>
      <c r="E710" s="100"/>
      <c r="F710" s="100"/>
      <c r="G710" s="100"/>
    </row>
    <row r="711" spans="1:7" x14ac:dyDescent="0.15">
      <c r="A711" s="100"/>
      <c r="B711" s="100"/>
      <c r="C711" s="100"/>
      <c r="D711" s="100"/>
      <c r="E711" s="100"/>
      <c r="F711" s="100"/>
      <c r="G711" s="100"/>
    </row>
    <row r="712" spans="1:7" x14ac:dyDescent="0.15">
      <c r="A712" s="100"/>
      <c r="B712" s="100"/>
      <c r="C712" s="100"/>
      <c r="D712" s="100"/>
      <c r="E712" s="100"/>
      <c r="F712" s="100"/>
      <c r="G712" s="100"/>
    </row>
    <row r="713" spans="1:7" x14ac:dyDescent="0.15">
      <c r="A713" s="100"/>
      <c r="B713" s="100"/>
      <c r="C713" s="100"/>
      <c r="D713" s="100"/>
      <c r="E713" s="100"/>
      <c r="F713" s="100"/>
      <c r="G713" s="100"/>
    </row>
    <row r="714" spans="1:7" x14ac:dyDescent="0.15">
      <c r="A714" s="100"/>
      <c r="B714" s="100"/>
      <c r="C714" s="100"/>
      <c r="D714" s="100"/>
      <c r="E714" s="100"/>
      <c r="F714" s="100"/>
      <c r="G714" s="100"/>
    </row>
    <row r="715" spans="1:7" x14ac:dyDescent="0.15">
      <c r="A715" s="100"/>
      <c r="B715" s="100"/>
      <c r="C715" s="100"/>
      <c r="D715" s="100"/>
      <c r="E715" s="100"/>
      <c r="F715" s="100"/>
      <c r="G715" s="100"/>
    </row>
    <row r="716" spans="1:7" x14ac:dyDescent="0.15">
      <c r="A716" s="100"/>
      <c r="B716" s="100"/>
      <c r="C716" s="100"/>
      <c r="D716" s="100"/>
      <c r="E716" s="100"/>
      <c r="F716" s="100"/>
      <c r="G716" s="100"/>
    </row>
    <row r="717" spans="1:7" x14ac:dyDescent="0.15">
      <c r="A717" s="100"/>
      <c r="B717" s="100"/>
      <c r="C717" s="100"/>
      <c r="D717" s="100"/>
      <c r="E717" s="100"/>
      <c r="F717" s="100"/>
      <c r="G717" s="100"/>
    </row>
    <row r="718" spans="1:7" x14ac:dyDescent="0.15">
      <c r="A718" s="100"/>
      <c r="B718" s="100"/>
      <c r="C718" s="100"/>
      <c r="D718" s="100"/>
      <c r="E718" s="100"/>
      <c r="F718" s="100"/>
      <c r="G718" s="100"/>
    </row>
    <row r="719" spans="1:7" x14ac:dyDescent="0.15">
      <c r="A719" s="100"/>
      <c r="B719" s="100"/>
      <c r="C719" s="100"/>
      <c r="D719" s="100"/>
      <c r="E719" s="100"/>
      <c r="F719" s="100"/>
      <c r="G719" s="100"/>
    </row>
    <row r="720" spans="1:7" x14ac:dyDescent="0.15">
      <c r="A720" s="100"/>
      <c r="B720" s="100"/>
      <c r="C720" s="100"/>
      <c r="D720" s="100"/>
      <c r="E720" s="100"/>
      <c r="F720" s="100"/>
      <c r="G720" s="100"/>
    </row>
    <row r="721" spans="1:7" x14ac:dyDescent="0.15">
      <c r="A721" s="100"/>
      <c r="B721" s="100"/>
      <c r="C721" s="100"/>
      <c r="D721" s="100"/>
      <c r="E721" s="100"/>
      <c r="F721" s="100"/>
      <c r="G721" s="100"/>
    </row>
    <row r="722" spans="1:7" x14ac:dyDescent="0.15">
      <c r="A722" s="100"/>
      <c r="B722" s="100"/>
      <c r="C722" s="100"/>
      <c r="D722" s="100"/>
      <c r="E722" s="100"/>
      <c r="F722" s="100"/>
      <c r="G722" s="100"/>
    </row>
    <row r="723" spans="1:7" x14ac:dyDescent="0.15">
      <c r="A723" s="100"/>
      <c r="B723" s="100"/>
      <c r="C723" s="100"/>
      <c r="D723" s="100"/>
      <c r="E723" s="100"/>
      <c r="F723" s="100"/>
      <c r="G723" s="100"/>
    </row>
    <row r="724" spans="1:7" x14ac:dyDescent="0.15">
      <c r="A724" s="100"/>
      <c r="B724" s="100"/>
      <c r="C724" s="100"/>
      <c r="D724" s="100"/>
      <c r="E724" s="100"/>
      <c r="F724" s="100"/>
      <c r="G724" s="100"/>
    </row>
    <row r="725" spans="1:7" x14ac:dyDescent="0.15">
      <c r="A725" s="100"/>
      <c r="B725" s="100"/>
      <c r="C725" s="100"/>
      <c r="D725" s="100"/>
      <c r="E725" s="100"/>
      <c r="F725" s="100"/>
      <c r="G725" s="100"/>
    </row>
    <row r="726" spans="1:7" x14ac:dyDescent="0.15">
      <c r="A726" s="100"/>
      <c r="B726" s="100"/>
      <c r="C726" s="100"/>
      <c r="D726" s="100"/>
      <c r="E726" s="100"/>
      <c r="F726" s="100"/>
      <c r="G726" s="100"/>
    </row>
    <row r="727" spans="1:7" x14ac:dyDescent="0.15">
      <c r="A727" s="100"/>
      <c r="B727" s="100"/>
      <c r="C727" s="100"/>
      <c r="D727" s="100"/>
      <c r="E727" s="100"/>
      <c r="F727" s="100"/>
      <c r="G727" s="100"/>
    </row>
    <row r="728" spans="1:7" x14ac:dyDescent="0.15">
      <c r="A728" s="100"/>
      <c r="B728" s="100"/>
      <c r="C728" s="100"/>
      <c r="D728" s="100"/>
      <c r="E728" s="100"/>
      <c r="F728" s="100"/>
      <c r="G728" s="100"/>
    </row>
    <row r="729" spans="1:7" x14ac:dyDescent="0.15">
      <c r="A729" s="100"/>
      <c r="B729" s="100"/>
      <c r="C729" s="100"/>
      <c r="D729" s="100"/>
      <c r="E729" s="100"/>
      <c r="F729" s="100"/>
      <c r="G729" s="100"/>
    </row>
    <row r="730" spans="1:7" x14ac:dyDescent="0.15">
      <c r="A730" s="100"/>
      <c r="B730" s="100"/>
      <c r="C730" s="100"/>
      <c r="D730" s="100"/>
      <c r="E730" s="100"/>
      <c r="F730" s="100"/>
      <c r="G730" s="100"/>
    </row>
    <row r="731" spans="1:7" x14ac:dyDescent="0.15">
      <c r="A731" s="100"/>
      <c r="B731" s="100"/>
      <c r="C731" s="100"/>
      <c r="D731" s="100"/>
      <c r="E731" s="100"/>
      <c r="F731" s="100"/>
      <c r="G731" s="100"/>
    </row>
    <row r="732" spans="1:7" x14ac:dyDescent="0.15">
      <c r="A732" s="100"/>
      <c r="B732" s="100"/>
      <c r="C732" s="100"/>
      <c r="D732" s="100"/>
      <c r="E732" s="100"/>
      <c r="F732" s="100"/>
      <c r="G732" s="100"/>
    </row>
    <row r="733" spans="1:7" x14ac:dyDescent="0.15">
      <c r="A733" s="100"/>
      <c r="B733" s="100"/>
      <c r="C733" s="100"/>
      <c r="D733" s="100"/>
      <c r="E733" s="100"/>
      <c r="F733" s="100"/>
      <c r="G733" s="100"/>
    </row>
    <row r="734" spans="1:7" x14ac:dyDescent="0.15">
      <c r="A734" s="100"/>
      <c r="B734" s="100"/>
      <c r="C734" s="100"/>
      <c r="D734" s="100"/>
      <c r="E734" s="100"/>
      <c r="F734" s="100"/>
      <c r="G734" s="100"/>
    </row>
    <row r="735" spans="1:7" x14ac:dyDescent="0.15">
      <c r="A735" s="100"/>
      <c r="B735" s="100"/>
      <c r="C735" s="100"/>
      <c r="D735" s="100"/>
      <c r="E735" s="100"/>
      <c r="F735" s="100"/>
      <c r="G735" s="100"/>
    </row>
    <row r="736" spans="1:7" x14ac:dyDescent="0.15">
      <c r="A736" s="100"/>
      <c r="B736" s="100"/>
      <c r="C736" s="100"/>
      <c r="D736" s="100"/>
      <c r="E736" s="100"/>
      <c r="F736" s="100"/>
      <c r="G736" s="100"/>
    </row>
    <row r="737" spans="1:7" x14ac:dyDescent="0.15">
      <c r="A737" s="100"/>
      <c r="B737" s="100"/>
      <c r="C737" s="100"/>
      <c r="D737" s="100"/>
      <c r="E737" s="100"/>
      <c r="F737" s="100"/>
      <c r="G737" s="100"/>
    </row>
    <row r="738" spans="1:7" x14ac:dyDescent="0.15">
      <c r="A738" s="100"/>
      <c r="B738" s="100"/>
      <c r="C738" s="100"/>
      <c r="D738" s="100"/>
      <c r="E738" s="100"/>
      <c r="F738" s="100"/>
      <c r="G738" s="100"/>
    </row>
    <row r="739" spans="1:7" x14ac:dyDescent="0.15">
      <c r="A739" s="100"/>
      <c r="B739" s="100"/>
      <c r="C739" s="100"/>
      <c r="D739" s="100"/>
      <c r="E739" s="100"/>
      <c r="F739" s="100"/>
      <c r="G739" s="100"/>
    </row>
    <row r="740" spans="1:7" x14ac:dyDescent="0.15">
      <c r="A740" s="100"/>
      <c r="B740" s="100"/>
      <c r="C740" s="100"/>
      <c r="D740" s="100"/>
      <c r="E740" s="100"/>
      <c r="F740" s="100"/>
      <c r="G740" s="100"/>
    </row>
    <row r="741" spans="1:7" x14ac:dyDescent="0.15">
      <c r="A741" s="100"/>
      <c r="B741" s="100"/>
      <c r="C741" s="100"/>
      <c r="D741" s="100"/>
      <c r="E741" s="100"/>
      <c r="F741" s="100"/>
      <c r="G741" s="100"/>
    </row>
    <row r="742" spans="1:7" x14ac:dyDescent="0.15">
      <c r="A742" s="100"/>
      <c r="B742" s="100"/>
      <c r="C742" s="100"/>
      <c r="D742" s="100"/>
      <c r="E742" s="100"/>
      <c r="F742" s="100"/>
      <c r="G742" s="100"/>
    </row>
    <row r="743" spans="1:7" x14ac:dyDescent="0.15">
      <c r="A743" s="100"/>
      <c r="B743" s="100"/>
      <c r="C743" s="100"/>
      <c r="D743" s="100"/>
      <c r="E743" s="100"/>
      <c r="F743" s="100"/>
      <c r="G743" s="100"/>
    </row>
    <row r="744" spans="1:7" x14ac:dyDescent="0.15">
      <c r="A744" s="100"/>
      <c r="B744" s="100"/>
      <c r="C744" s="100"/>
      <c r="D744" s="100"/>
      <c r="E744" s="100"/>
      <c r="F744" s="100"/>
      <c r="G744" s="100"/>
    </row>
    <row r="745" spans="1:7" x14ac:dyDescent="0.15">
      <c r="A745" s="100"/>
      <c r="B745" s="100"/>
      <c r="C745" s="100"/>
      <c r="D745" s="100"/>
      <c r="E745" s="100"/>
      <c r="F745" s="100"/>
      <c r="G745" s="100"/>
    </row>
    <row r="746" spans="1:7" x14ac:dyDescent="0.15">
      <c r="A746" s="100"/>
      <c r="B746" s="100"/>
      <c r="C746" s="100"/>
      <c r="D746" s="100"/>
      <c r="E746" s="100"/>
      <c r="F746" s="100"/>
      <c r="G746" s="100"/>
    </row>
    <row r="747" spans="1:7" x14ac:dyDescent="0.15">
      <c r="A747" s="100"/>
      <c r="B747" s="100"/>
      <c r="C747" s="100"/>
      <c r="D747" s="100"/>
      <c r="E747" s="100"/>
      <c r="F747" s="100"/>
      <c r="G747" s="100"/>
    </row>
    <row r="748" spans="1:7" x14ac:dyDescent="0.15">
      <c r="A748" s="100"/>
      <c r="B748" s="100"/>
      <c r="C748" s="100"/>
      <c r="D748" s="100"/>
      <c r="E748" s="100"/>
      <c r="F748" s="100"/>
      <c r="G748" s="100"/>
    </row>
    <row r="749" spans="1:7" x14ac:dyDescent="0.15">
      <c r="A749" s="100"/>
      <c r="B749" s="100"/>
      <c r="C749" s="100"/>
      <c r="D749" s="100"/>
      <c r="E749" s="100"/>
      <c r="F749" s="100"/>
      <c r="G749" s="100"/>
    </row>
    <row r="750" spans="1:7" x14ac:dyDescent="0.15">
      <c r="A750" s="100"/>
      <c r="B750" s="100"/>
      <c r="C750" s="100"/>
      <c r="D750" s="100"/>
      <c r="E750" s="100"/>
      <c r="F750" s="100"/>
      <c r="G750" s="100"/>
    </row>
    <row r="751" spans="1:7" x14ac:dyDescent="0.15">
      <c r="A751" s="100"/>
      <c r="B751" s="100"/>
      <c r="C751" s="100"/>
      <c r="D751" s="100"/>
      <c r="E751" s="100"/>
      <c r="F751" s="100"/>
      <c r="G751" s="100"/>
    </row>
  </sheetData>
  <conditionalFormatting sqref="B3:G7">
    <cfRule type="cellIs" dxfId="4" priority="2" stopIfTrue="1" operator="equal">
      <formula>0</formula>
    </cfRule>
  </conditionalFormatting>
  <conditionalFormatting sqref="D9 B13:G17">
    <cfRule type="cellIs" dxfId="3" priority="3" stopIfTrue="1" operator="equal">
      <formula>0</formula>
    </cfRule>
  </conditionalFormatting>
  <pageMargins left="0.71" right="0.54" top="0.56999999999999995" bottom="0.75" header="0.31" footer="0.31"/>
  <pageSetup paperSize="9" scale="10" orientation="portrait" r:id="rId1"/>
  <headerFooter alignWithMargins="0">
    <oddHeader>&amp;R&amp;6&amp;A</oddHeader>
    <oddFooter>&amp;R&amp;6Pagina &amp;P &amp;N</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F2E3D-2D25-BF41-903A-5BE52BDB96FF}">
  <sheetPr>
    <tabColor rgb="FFFFFF00"/>
  </sheetPr>
  <dimension ref="A1:BC96"/>
  <sheetViews>
    <sheetView tabSelected="1" topLeftCell="B1" zoomScale="130" zoomScaleNormal="130" workbookViewId="0">
      <pane ySplit="1" topLeftCell="A53" activePane="bottomLeft" state="frozen"/>
      <selection pane="bottomLeft" activeCell="H68" sqref="H68"/>
    </sheetView>
  </sheetViews>
  <sheetFormatPr baseColWidth="10" defaultColWidth="6.875" defaultRowHeight="12" x14ac:dyDescent="0.15"/>
  <cols>
    <col min="1" max="1" width="46.875" style="103" bestFit="1" customWidth="1"/>
    <col min="2" max="2" width="53" style="103" customWidth="1"/>
    <col min="3" max="3" width="6.75" style="103" customWidth="1"/>
    <col min="4" max="4" width="4.25" style="103" bestFit="1" customWidth="1"/>
    <col min="5" max="5" width="13.125" style="104" bestFit="1" customWidth="1"/>
    <col min="6" max="6" width="8.875" style="104" bestFit="1" customWidth="1"/>
    <col min="7" max="54" width="6.875" style="105"/>
    <col min="55" max="55" width="6.875" style="106"/>
    <col min="56" max="16384" width="6.875" style="103"/>
  </cols>
  <sheetData>
    <row r="1" spans="1:55" s="107" customFormat="1" ht="17" customHeight="1" x14ac:dyDescent="0.2">
      <c r="A1" s="115" t="s">
        <v>143</v>
      </c>
      <c r="B1" s="115" t="s">
        <v>82</v>
      </c>
      <c r="C1" s="115" t="s">
        <v>83</v>
      </c>
      <c r="D1" s="115" t="s">
        <v>84</v>
      </c>
      <c r="E1" s="116" t="s">
        <v>85</v>
      </c>
      <c r="F1" s="116" t="s">
        <v>86</v>
      </c>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9"/>
    </row>
    <row r="2" spans="1:55" x14ac:dyDescent="0.15">
      <c r="A2" s="117" t="s">
        <v>87</v>
      </c>
      <c r="B2" s="117" t="s">
        <v>114</v>
      </c>
      <c r="C2" s="117">
        <v>445</v>
      </c>
      <c r="D2" s="117">
        <v>2</v>
      </c>
      <c r="E2" s="118">
        <f>C2*'Glas per m2'!$B$13</f>
        <v>0</v>
      </c>
      <c r="F2" s="118">
        <f>E2*D2</f>
        <v>0</v>
      </c>
    </row>
    <row r="3" spans="1:55" x14ac:dyDescent="0.15">
      <c r="A3" s="117" t="s">
        <v>87</v>
      </c>
      <c r="B3" s="117" t="s">
        <v>110</v>
      </c>
      <c r="C3" s="117">
        <v>1305</v>
      </c>
      <c r="D3" s="117">
        <v>2</v>
      </c>
      <c r="E3" s="118">
        <f>C3*'Glas per m2'!$D$13</f>
        <v>0</v>
      </c>
      <c r="F3" s="118">
        <f t="shared" ref="F3:F8" si="0">E3*D3</f>
        <v>0</v>
      </c>
    </row>
    <row r="4" spans="1:55" x14ac:dyDescent="0.15">
      <c r="A4" s="117" t="s">
        <v>87</v>
      </c>
      <c r="B4" s="117" t="s">
        <v>88</v>
      </c>
      <c r="C4" s="117">
        <v>134</v>
      </c>
      <c r="D4" s="117">
        <v>2</v>
      </c>
      <c r="E4" s="118">
        <f>C4*'Glas per m2'!$B$13</f>
        <v>0</v>
      </c>
      <c r="F4" s="118">
        <f t="shared" si="0"/>
        <v>0</v>
      </c>
    </row>
    <row r="5" spans="1:55" x14ac:dyDescent="0.15">
      <c r="A5" s="117" t="s">
        <v>87</v>
      </c>
      <c r="B5" s="117" t="s">
        <v>89</v>
      </c>
      <c r="C5" s="117">
        <v>60</v>
      </c>
      <c r="D5" s="117">
        <v>2</v>
      </c>
      <c r="E5" s="118">
        <f>C5*'Glas per m2'!$B$13</f>
        <v>0</v>
      </c>
      <c r="F5" s="118">
        <f t="shared" si="0"/>
        <v>0</v>
      </c>
    </row>
    <row r="6" spans="1:55" x14ac:dyDescent="0.15">
      <c r="A6" s="117" t="s">
        <v>87</v>
      </c>
      <c r="B6" s="117" t="s">
        <v>115</v>
      </c>
      <c r="C6" s="117">
        <v>763</v>
      </c>
      <c r="D6" s="117">
        <v>3</v>
      </c>
      <c r="E6" s="118">
        <f>'Glas per m2'!$C$13</f>
        <v>0</v>
      </c>
      <c r="F6" s="118">
        <f t="shared" si="0"/>
        <v>0</v>
      </c>
    </row>
    <row r="7" spans="1:55" x14ac:dyDescent="0.15">
      <c r="A7" s="117" t="s">
        <v>87</v>
      </c>
      <c r="B7" s="117" t="s">
        <v>90</v>
      </c>
      <c r="C7" s="117">
        <v>134</v>
      </c>
      <c r="D7" s="117">
        <v>3</v>
      </c>
      <c r="E7" s="118">
        <f>C7*'Glas per m2'!$C$14</f>
        <v>0</v>
      </c>
      <c r="F7" s="118">
        <f t="shared" si="0"/>
        <v>0</v>
      </c>
    </row>
    <row r="8" spans="1:55" x14ac:dyDescent="0.15">
      <c r="A8" s="117" t="s">
        <v>87</v>
      </c>
      <c r="B8" s="117" t="s">
        <v>91</v>
      </c>
      <c r="C8" s="117">
        <v>60</v>
      </c>
      <c r="D8" s="117">
        <v>3</v>
      </c>
      <c r="E8" s="118">
        <f>C8*'Glas per m2'!$C$14</f>
        <v>0</v>
      </c>
      <c r="F8" s="118">
        <f t="shared" si="0"/>
        <v>0</v>
      </c>
    </row>
    <row r="9" spans="1:55" s="107" customFormat="1" ht="17" customHeight="1" x14ac:dyDescent="0.2">
      <c r="A9" s="115" t="s">
        <v>143</v>
      </c>
      <c r="B9" s="119" t="s">
        <v>82</v>
      </c>
      <c r="C9" s="119" t="s">
        <v>83</v>
      </c>
      <c r="D9" s="119" t="s">
        <v>84</v>
      </c>
      <c r="E9" s="120" t="s">
        <v>92</v>
      </c>
      <c r="F9" s="120"/>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9"/>
    </row>
    <row r="10" spans="1:55" ht="17" customHeight="1" x14ac:dyDescent="0.15">
      <c r="A10" s="117" t="s">
        <v>93</v>
      </c>
      <c r="B10" s="117" t="s">
        <v>116</v>
      </c>
      <c r="C10" s="117">
        <v>1288</v>
      </c>
      <c r="D10" s="117">
        <v>2</v>
      </c>
      <c r="E10" s="118">
        <f>C10*'Glas per m2'!$B$13</f>
        <v>0</v>
      </c>
      <c r="F10" s="118">
        <f t="shared" ref="F10:F14" si="1">E10*D10</f>
        <v>0</v>
      </c>
    </row>
    <row r="11" spans="1:55" x14ac:dyDescent="0.15">
      <c r="A11" s="117" t="s">
        <v>93</v>
      </c>
      <c r="B11" s="117" t="s">
        <v>117</v>
      </c>
      <c r="C11" s="117">
        <v>193</v>
      </c>
      <c r="D11" s="117">
        <v>2</v>
      </c>
      <c r="E11" s="118">
        <f>C11*'Glas per m2'!$D$13</f>
        <v>0</v>
      </c>
      <c r="F11" s="118">
        <f t="shared" si="1"/>
        <v>0</v>
      </c>
    </row>
    <row r="12" spans="1:55" x14ac:dyDescent="0.15">
      <c r="A12" s="117" t="s">
        <v>93</v>
      </c>
      <c r="B12" s="117" t="s">
        <v>94</v>
      </c>
      <c r="C12" s="117">
        <v>124</v>
      </c>
      <c r="D12" s="117">
        <v>2</v>
      </c>
      <c r="E12" s="118">
        <f>C12*'Glas per m2'!$E$13</f>
        <v>0</v>
      </c>
      <c r="F12" s="118">
        <f t="shared" si="1"/>
        <v>0</v>
      </c>
    </row>
    <row r="13" spans="1:55" x14ac:dyDescent="0.15">
      <c r="A13" s="117" t="s">
        <v>93</v>
      </c>
      <c r="B13" s="117" t="s">
        <v>118</v>
      </c>
      <c r="C13" s="117">
        <v>1322</v>
      </c>
      <c r="D13" s="117">
        <v>3</v>
      </c>
      <c r="E13" s="118">
        <f>C13*'Glas per m2'!$C$15</f>
        <v>0</v>
      </c>
      <c r="F13" s="118">
        <f t="shared" si="1"/>
        <v>0</v>
      </c>
    </row>
    <row r="14" spans="1:55" ht="13" x14ac:dyDescent="0.15">
      <c r="A14" s="117" t="s">
        <v>93</v>
      </c>
      <c r="B14" s="117" t="s">
        <v>51</v>
      </c>
      <c r="C14" s="117"/>
      <c r="D14" s="117">
        <v>3</v>
      </c>
      <c r="E14" s="79"/>
      <c r="F14" s="118">
        <f t="shared" si="1"/>
        <v>0</v>
      </c>
    </row>
    <row r="15" spans="1:55" s="107" customFormat="1" ht="17" customHeight="1" x14ac:dyDescent="0.2">
      <c r="A15" s="115" t="s">
        <v>143</v>
      </c>
      <c r="B15" s="119" t="s">
        <v>82</v>
      </c>
      <c r="C15" s="119" t="s">
        <v>83</v>
      </c>
      <c r="D15" s="119" t="s">
        <v>84</v>
      </c>
      <c r="E15" s="120" t="s">
        <v>92</v>
      </c>
      <c r="F15" s="120"/>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9"/>
    </row>
    <row r="16" spans="1:55" x14ac:dyDescent="0.15">
      <c r="A16" s="117" t="s">
        <v>95</v>
      </c>
      <c r="B16" s="117" t="s">
        <v>114</v>
      </c>
      <c r="C16" s="117">
        <v>275</v>
      </c>
      <c r="D16" s="117">
        <v>2</v>
      </c>
      <c r="E16" s="118">
        <f>C16*'Glas per m2'!$B$13</f>
        <v>0</v>
      </c>
      <c r="F16" s="118">
        <f t="shared" ref="F16:F23" si="2">E16*D16</f>
        <v>0</v>
      </c>
    </row>
    <row r="17" spans="1:55" x14ac:dyDescent="0.15">
      <c r="A17" s="117" t="s">
        <v>95</v>
      </c>
      <c r="B17" s="117" t="s">
        <v>119</v>
      </c>
      <c r="C17" s="117">
        <v>42</v>
      </c>
      <c r="D17" s="117">
        <v>2</v>
      </c>
      <c r="E17" s="118">
        <f>Kostenoverzicht!C17*'Glas per m2'!$B$14</f>
        <v>0</v>
      </c>
      <c r="F17" s="118">
        <f t="shared" si="2"/>
        <v>0</v>
      </c>
    </row>
    <row r="18" spans="1:55" x14ac:dyDescent="0.15">
      <c r="A18" s="117" t="s">
        <v>95</v>
      </c>
      <c r="B18" s="117" t="s">
        <v>120</v>
      </c>
      <c r="C18" s="117">
        <v>534.29999999999995</v>
      </c>
      <c r="D18" s="117">
        <v>2</v>
      </c>
      <c r="E18" s="118">
        <f>C18*'Glas per m2'!$D$13</f>
        <v>0</v>
      </c>
      <c r="F18" s="118">
        <f t="shared" si="2"/>
        <v>0</v>
      </c>
    </row>
    <row r="19" spans="1:55" x14ac:dyDescent="0.15">
      <c r="A19" s="117" t="s">
        <v>95</v>
      </c>
      <c r="B19" s="117" t="s">
        <v>96</v>
      </c>
      <c r="C19" s="117">
        <v>228</v>
      </c>
      <c r="D19" s="117">
        <v>2</v>
      </c>
      <c r="E19" s="118">
        <f>C19*'Glas per m2'!$C$14</f>
        <v>0</v>
      </c>
      <c r="F19" s="118">
        <f t="shared" si="2"/>
        <v>0</v>
      </c>
    </row>
    <row r="20" spans="1:55" x14ac:dyDescent="0.15">
      <c r="A20" s="117" t="s">
        <v>95</v>
      </c>
      <c r="B20" s="117" t="s">
        <v>97</v>
      </c>
      <c r="C20" s="117">
        <v>120</v>
      </c>
      <c r="D20" s="117">
        <v>2</v>
      </c>
      <c r="E20" s="118">
        <f>C20*'Glas per m2'!$G$14</f>
        <v>0</v>
      </c>
      <c r="F20" s="118">
        <f t="shared" si="2"/>
        <v>0</v>
      </c>
    </row>
    <row r="21" spans="1:55" x14ac:dyDescent="0.15">
      <c r="A21" s="117" t="s">
        <v>95</v>
      </c>
      <c r="B21" s="117" t="s">
        <v>115</v>
      </c>
      <c r="C21" s="117">
        <v>178</v>
      </c>
      <c r="D21" s="117">
        <v>3</v>
      </c>
      <c r="E21" s="118">
        <f>'Glas per m2'!$C$13</f>
        <v>0</v>
      </c>
      <c r="F21" s="118">
        <f t="shared" si="2"/>
        <v>0</v>
      </c>
    </row>
    <row r="22" spans="1:55" x14ac:dyDescent="0.15">
      <c r="A22" s="117" t="s">
        <v>95</v>
      </c>
      <c r="B22" s="117" t="s">
        <v>121</v>
      </c>
      <c r="C22" s="117">
        <v>139</v>
      </c>
      <c r="D22" s="117">
        <v>3</v>
      </c>
      <c r="E22" s="118">
        <f>C22*'Glas per m2'!$C$14</f>
        <v>0</v>
      </c>
      <c r="F22" s="118">
        <f t="shared" si="2"/>
        <v>0</v>
      </c>
    </row>
    <row r="23" spans="1:55" x14ac:dyDescent="0.15">
      <c r="A23" s="117" t="s">
        <v>95</v>
      </c>
      <c r="B23" s="117" t="s">
        <v>98</v>
      </c>
      <c r="C23" s="117">
        <v>228</v>
      </c>
      <c r="D23" s="117">
        <v>3</v>
      </c>
      <c r="E23" s="118">
        <f>Kostenoverzicht!C23*'Glas per m2'!$F$13</f>
        <v>0</v>
      </c>
      <c r="F23" s="118">
        <f t="shared" si="2"/>
        <v>0</v>
      </c>
    </row>
    <row r="24" spans="1:55" s="107" customFormat="1" ht="17" customHeight="1" x14ac:dyDescent="0.2">
      <c r="A24" s="115" t="s">
        <v>143</v>
      </c>
      <c r="B24" s="119" t="s">
        <v>82</v>
      </c>
      <c r="C24" s="119" t="s">
        <v>83</v>
      </c>
      <c r="D24" s="119" t="s">
        <v>84</v>
      </c>
      <c r="E24" s="120" t="s">
        <v>92</v>
      </c>
      <c r="F24" s="120"/>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9"/>
    </row>
    <row r="25" spans="1:55" ht="15" x14ac:dyDescent="0.2">
      <c r="A25" s="141" t="s">
        <v>150</v>
      </c>
      <c r="B25" s="117" t="s">
        <v>122</v>
      </c>
      <c r="C25" s="117">
        <v>236</v>
      </c>
      <c r="D25" s="117">
        <v>2</v>
      </c>
      <c r="E25" s="118">
        <f>C25*'Glas per m2'!$C$14</f>
        <v>0</v>
      </c>
      <c r="F25" s="118">
        <f t="shared" ref="F25:F29" si="3">E25*D25</f>
        <v>0</v>
      </c>
    </row>
    <row r="26" spans="1:55" ht="15" x14ac:dyDescent="0.2">
      <c r="A26" s="141" t="s">
        <v>150</v>
      </c>
      <c r="B26" s="117" t="s">
        <v>116</v>
      </c>
      <c r="C26" s="117">
        <v>236</v>
      </c>
      <c r="D26" s="117">
        <v>2</v>
      </c>
      <c r="E26" s="118">
        <f>C26*'Glas per m2'!$B$13</f>
        <v>0</v>
      </c>
      <c r="F26" s="118">
        <f t="shared" si="3"/>
        <v>0</v>
      </c>
    </row>
    <row r="27" spans="1:55" ht="15" x14ac:dyDescent="0.2">
      <c r="A27" s="141" t="s">
        <v>150</v>
      </c>
      <c r="B27" s="117" t="s">
        <v>110</v>
      </c>
      <c r="C27" s="117">
        <v>402</v>
      </c>
      <c r="D27" s="117">
        <v>2</v>
      </c>
      <c r="E27" s="118">
        <f>C27*'Glas per m2'!$D$13</f>
        <v>0</v>
      </c>
      <c r="F27" s="118">
        <f t="shared" si="3"/>
        <v>0</v>
      </c>
    </row>
    <row r="28" spans="1:55" ht="15" x14ac:dyDescent="0.2">
      <c r="A28" s="141" t="s">
        <v>150</v>
      </c>
      <c r="B28" s="117" t="s">
        <v>99</v>
      </c>
      <c r="C28" s="117">
        <v>120</v>
      </c>
      <c r="D28" s="117">
        <v>2</v>
      </c>
      <c r="E28" s="118">
        <f>Kostenoverzicht!C28*'Glas per m2'!$F$13</f>
        <v>0</v>
      </c>
      <c r="F28" s="118">
        <f t="shared" si="3"/>
        <v>0</v>
      </c>
    </row>
    <row r="29" spans="1:55" ht="15" x14ac:dyDescent="0.2">
      <c r="A29" s="141" t="s">
        <v>150</v>
      </c>
      <c r="B29" s="117" t="s">
        <v>100</v>
      </c>
      <c r="C29" s="117">
        <v>120</v>
      </c>
      <c r="D29" s="117">
        <v>2</v>
      </c>
      <c r="E29" s="118">
        <f>C29*'Glas per m2'!$F$14</f>
        <v>0</v>
      </c>
      <c r="F29" s="118">
        <f t="shared" si="3"/>
        <v>0</v>
      </c>
    </row>
    <row r="30" spans="1:55" s="107" customFormat="1" ht="17" customHeight="1" x14ac:dyDescent="0.2">
      <c r="A30" s="115" t="s">
        <v>143</v>
      </c>
      <c r="B30" s="119" t="s">
        <v>82</v>
      </c>
      <c r="C30" s="119" t="s">
        <v>83</v>
      </c>
      <c r="D30" s="119" t="s">
        <v>84</v>
      </c>
      <c r="E30" s="120" t="s">
        <v>92</v>
      </c>
      <c r="F30" s="120"/>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9"/>
    </row>
    <row r="31" spans="1:55" ht="15" x14ac:dyDescent="0.2">
      <c r="A31" s="141" t="s">
        <v>151</v>
      </c>
      <c r="B31" s="117" t="s">
        <v>122</v>
      </c>
      <c r="C31" s="117">
        <v>1300</v>
      </c>
      <c r="D31" s="117">
        <v>2</v>
      </c>
      <c r="E31" s="118">
        <f>C31*'Glas per m2'!$C$14</f>
        <v>0</v>
      </c>
      <c r="F31" s="118">
        <f t="shared" ref="F31:F35" si="4">E31*D31</f>
        <v>0</v>
      </c>
    </row>
    <row r="32" spans="1:55" ht="15" x14ac:dyDescent="0.2">
      <c r="A32" s="141" t="s">
        <v>151</v>
      </c>
      <c r="B32" s="117" t="s">
        <v>123</v>
      </c>
      <c r="C32" s="117">
        <v>1252</v>
      </c>
      <c r="D32" s="117">
        <v>2</v>
      </c>
      <c r="E32" s="118">
        <f>C32*'Glas per m2'!$B$13</f>
        <v>0</v>
      </c>
      <c r="F32" s="118">
        <f t="shared" si="4"/>
        <v>0</v>
      </c>
    </row>
    <row r="33" spans="1:55" ht="15" x14ac:dyDescent="0.2">
      <c r="A33" s="141" t="s">
        <v>151</v>
      </c>
      <c r="B33" s="117" t="s">
        <v>110</v>
      </c>
      <c r="C33" s="117">
        <v>2585</v>
      </c>
      <c r="D33" s="117">
        <v>2</v>
      </c>
      <c r="E33" s="118">
        <f>C33*'Glas per m2'!$D$13</f>
        <v>0</v>
      </c>
      <c r="F33" s="118">
        <f t="shared" si="4"/>
        <v>0</v>
      </c>
    </row>
    <row r="34" spans="1:55" ht="15" x14ac:dyDescent="0.2">
      <c r="A34" s="141" t="s">
        <v>151</v>
      </c>
      <c r="B34" s="117" t="s">
        <v>101</v>
      </c>
      <c r="C34" s="117">
        <v>62</v>
      </c>
      <c r="D34" s="117">
        <v>2</v>
      </c>
      <c r="E34" s="118">
        <f>Kostenoverzicht!C34*'Glas per m2'!$B$14</f>
        <v>0</v>
      </c>
      <c r="F34" s="118">
        <f t="shared" si="4"/>
        <v>0</v>
      </c>
    </row>
    <row r="35" spans="1:55" ht="15" x14ac:dyDescent="0.2">
      <c r="A35" s="141" t="s">
        <v>151</v>
      </c>
      <c r="B35" s="117" t="s">
        <v>102</v>
      </c>
      <c r="C35" s="117">
        <v>62</v>
      </c>
      <c r="D35" s="117">
        <v>2</v>
      </c>
      <c r="E35" s="118">
        <f>Kostenoverzicht!C35*'Glas per m2'!$B$14</f>
        <v>0</v>
      </c>
      <c r="F35" s="118">
        <f t="shared" si="4"/>
        <v>0</v>
      </c>
    </row>
    <row r="36" spans="1:55" s="107" customFormat="1" ht="17" customHeight="1" x14ac:dyDescent="0.2">
      <c r="A36" s="115" t="s">
        <v>143</v>
      </c>
      <c r="B36" s="119" t="s">
        <v>82</v>
      </c>
      <c r="C36" s="119" t="s">
        <v>83</v>
      </c>
      <c r="D36" s="119" t="s">
        <v>84</v>
      </c>
      <c r="E36" s="120" t="s">
        <v>92</v>
      </c>
      <c r="F36" s="120"/>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9"/>
    </row>
    <row r="37" spans="1:55" ht="15" x14ac:dyDescent="0.2">
      <c r="A37" s="141" t="s">
        <v>152</v>
      </c>
      <c r="B37" s="117" t="s">
        <v>122</v>
      </c>
      <c r="C37" s="117">
        <v>485</v>
      </c>
      <c r="D37" s="117">
        <v>2</v>
      </c>
      <c r="E37" s="118">
        <f>C37*'Glas per m2'!$C$14</f>
        <v>0</v>
      </c>
      <c r="F37" s="118">
        <f t="shared" ref="F37:F42" si="5">E37*D37</f>
        <v>0</v>
      </c>
    </row>
    <row r="38" spans="1:55" ht="15" x14ac:dyDescent="0.2">
      <c r="A38" s="141" t="s">
        <v>152</v>
      </c>
      <c r="B38" s="117" t="s">
        <v>124</v>
      </c>
      <c r="C38" s="121">
        <v>17.22</v>
      </c>
      <c r="D38" s="117">
        <v>2</v>
      </c>
      <c r="E38" s="118">
        <f>C38*'Glas per m2'!$C$17</f>
        <v>0</v>
      </c>
      <c r="F38" s="118">
        <f t="shared" si="5"/>
        <v>0</v>
      </c>
    </row>
    <row r="39" spans="1:55" ht="15" x14ac:dyDescent="0.2">
      <c r="A39" s="141" t="s">
        <v>152</v>
      </c>
      <c r="B39" s="117" t="s">
        <v>116</v>
      </c>
      <c r="C39" s="117">
        <v>460</v>
      </c>
      <c r="D39" s="117">
        <v>2</v>
      </c>
      <c r="E39" s="118">
        <f>C39*'Glas per m2'!$B$13</f>
        <v>0</v>
      </c>
      <c r="F39" s="118">
        <f t="shared" si="5"/>
        <v>0</v>
      </c>
    </row>
    <row r="40" spans="1:55" ht="15" x14ac:dyDescent="0.2">
      <c r="A40" s="141" t="s">
        <v>152</v>
      </c>
      <c r="B40" s="117" t="s">
        <v>110</v>
      </c>
      <c r="C40" s="117">
        <v>278</v>
      </c>
      <c r="D40" s="117">
        <v>2</v>
      </c>
      <c r="E40" s="118">
        <f>C40*'Glas per m2'!$D$13</f>
        <v>0</v>
      </c>
      <c r="F40" s="118">
        <f t="shared" si="5"/>
        <v>0</v>
      </c>
    </row>
    <row r="41" spans="1:55" ht="15" x14ac:dyDescent="0.2">
      <c r="A41" s="141" t="s">
        <v>152</v>
      </c>
      <c r="B41" s="117" t="s">
        <v>99</v>
      </c>
      <c r="C41" s="117">
        <v>54</v>
      </c>
      <c r="D41" s="117">
        <v>2</v>
      </c>
      <c r="E41" s="118">
        <f>C41*'Glas per m2'!$C$14</f>
        <v>0</v>
      </c>
      <c r="F41" s="118">
        <f t="shared" si="5"/>
        <v>0</v>
      </c>
    </row>
    <row r="42" spans="1:55" ht="15" x14ac:dyDescent="0.2">
      <c r="A42" s="141" t="s">
        <v>152</v>
      </c>
      <c r="B42" s="117" t="s">
        <v>100</v>
      </c>
      <c r="C42" s="117">
        <v>54</v>
      </c>
      <c r="D42" s="117">
        <v>2</v>
      </c>
      <c r="E42" s="118">
        <f>C42*'Glas per m2'!$F$14</f>
        <v>0</v>
      </c>
      <c r="F42" s="118">
        <f t="shared" si="5"/>
        <v>0</v>
      </c>
    </row>
    <row r="43" spans="1:55" s="107" customFormat="1" ht="17" customHeight="1" x14ac:dyDescent="0.2">
      <c r="A43" s="115" t="s">
        <v>143</v>
      </c>
      <c r="B43" s="119" t="s">
        <v>82</v>
      </c>
      <c r="C43" s="119" t="s">
        <v>83</v>
      </c>
      <c r="D43" s="119" t="s">
        <v>84</v>
      </c>
      <c r="E43" s="120" t="s">
        <v>92</v>
      </c>
      <c r="F43" s="120"/>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9"/>
    </row>
    <row r="44" spans="1:55" x14ac:dyDescent="0.15">
      <c r="A44" s="117" t="s">
        <v>153</v>
      </c>
      <c r="B44" s="117" t="s">
        <v>122</v>
      </c>
      <c r="C44" s="117">
        <v>195</v>
      </c>
      <c r="D44" s="117">
        <v>2</v>
      </c>
      <c r="E44" s="118">
        <f>C44*'Glas per m2'!$C$14</f>
        <v>0</v>
      </c>
      <c r="F44" s="118">
        <f t="shared" ref="F44:F46" si="6">E44*D44</f>
        <v>0</v>
      </c>
    </row>
    <row r="45" spans="1:55" x14ac:dyDescent="0.15">
      <c r="A45" s="117" t="s">
        <v>153</v>
      </c>
      <c r="B45" s="117" t="s">
        <v>116</v>
      </c>
      <c r="C45" s="117">
        <v>195</v>
      </c>
      <c r="D45" s="117">
        <v>2</v>
      </c>
      <c r="E45" s="118">
        <f>C45*'Glas per m2'!$B$13</f>
        <v>0</v>
      </c>
      <c r="F45" s="118">
        <f t="shared" si="6"/>
        <v>0</v>
      </c>
    </row>
    <row r="46" spans="1:55" x14ac:dyDescent="0.15">
      <c r="A46" s="117" t="s">
        <v>153</v>
      </c>
      <c r="B46" s="117" t="s">
        <v>110</v>
      </c>
      <c r="C46" s="117">
        <v>77</v>
      </c>
      <c r="D46" s="117">
        <v>2</v>
      </c>
      <c r="E46" s="118">
        <f>C46*'Glas per m2'!$D$13</f>
        <v>0</v>
      </c>
      <c r="F46" s="118">
        <f t="shared" si="6"/>
        <v>0</v>
      </c>
    </row>
    <row r="47" spans="1:55" s="107" customFormat="1" ht="17" customHeight="1" x14ac:dyDescent="0.2">
      <c r="A47" s="115" t="s">
        <v>143</v>
      </c>
      <c r="B47" s="119" t="s">
        <v>82</v>
      </c>
      <c r="C47" s="119" t="s">
        <v>83</v>
      </c>
      <c r="D47" s="119" t="s">
        <v>84</v>
      </c>
      <c r="E47" s="120" t="s">
        <v>92</v>
      </c>
      <c r="F47" s="120"/>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9"/>
    </row>
    <row r="48" spans="1:55" x14ac:dyDescent="0.15">
      <c r="A48" s="117" t="s">
        <v>154</v>
      </c>
      <c r="B48" s="117" t="s">
        <v>115</v>
      </c>
      <c r="C48" s="117">
        <v>404</v>
      </c>
      <c r="D48" s="117">
        <v>3</v>
      </c>
      <c r="E48" s="118">
        <f>'Glas per m2'!$C$13</f>
        <v>0</v>
      </c>
      <c r="F48" s="118">
        <f t="shared" ref="F48:F50" si="7">E48*D48</f>
        <v>0</v>
      </c>
    </row>
    <row r="49" spans="1:55" x14ac:dyDescent="0.15">
      <c r="A49" s="117" t="s">
        <v>154</v>
      </c>
      <c r="B49" s="117" t="s">
        <v>114</v>
      </c>
      <c r="C49" s="117">
        <v>404</v>
      </c>
      <c r="D49" s="117">
        <v>2</v>
      </c>
      <c r="E49" s="118">
        <f>C49*'Glas per m2'!$B$13</f>
        <v>0</v>
      </c>
      <c r="F49" s="118">
        <f t="shared" si="7"/>
        <v>0</v>
      </c>
    </row>
    <row r="50" spans="1:55" x14ac:dyDescent="0.15">
      <c r="A50" s="117" t="s">
        <v>154</v>
      </c>
      <c r="B50" s="117" t="s">
        <v>110</v>
      </c>
      <c r="C50" s="117">
        <v>186</v>
      </c>
      <c r="D50" s="117">
        <v>2</v>
      </c>
      <c r="E50" s="118">
        <f>C50*'Glas per m2'!$D$13</f>
        <v>0</v>
      </c>
      <c r="F50" s="118">
        <f t="shared" si="7"/>
        <v>0</v>
      </c>
    </row>
    <row r="51" spans="1:55" s="107" customFormat="1" ht="17" customHeight="1" x14ac:dyDescent="0.2">
      <c r="A51" s="115" t="s">
        <v>143</v>
      </c>
      <c r="B51" s="119" t="s">
        <v>82</v>
      </c>
      <c r="C51" s="119" t="s">
        <v>83</v>
      </c>
      <c r="D51" s="119" t="s">
        <v>84</v>
      </c>
      <c r="E51" s="120" t="s">
        <v>92</v>
      </c>
      <c r="F51" s="120"/>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9"/>
    </row>
    <row r="52" spans="1:55" x14ac:dyDescent="0.15">
      <c r="A52" s="117" t="s">
        <v>155</v>
      </c>
      <c r="B52" s="117" t="s">
        <v>115</v>
      </c>
      <c r="C52" s="117">
        <v>28</v>
      </c>
      <c r="D52" s="117">
        <v>2</v>
      </c>
      <c r="E52" s="118">
        <f>'Glas per m2'!$C$13</f>
        <v>0</v>
      </c>
      <c r="F52" s="118">
        <f t="shared" ref="F52:F54" si="8">E52*D52</f>
        <v>0</v>
      </c>
    </row>
    <row r="53" spans="1:55" x14ac:dyDescent="0.15">
      <c r="A53" s="117" t="s">
        <v>155</v>
      </c>
      <c r="B53" s="117" t="s">
        <v>114</v>
      </c>
      <c r="C53" s="117">
        <v>28</v>
      </c>
      <c r="D53" s="117">
        <v>2</v>
      </c>
      <c r="E53" s="118">
        <f>C53*'Glas per m2'!$B$13</f>
        <v>0</v>
      </c>
      <c r="F53" s="118">
        <f t="shared" si="8"/>
        <v>0</v>
      </c>
    </row>
    <row r="54" spans="1:55" x14ac:dyDescent="0.15">
      <c r="A54" s="117" t="s">
        <v>155</v>
      </c>
      <c r="B54" s="117" t="s">
        <v>110</v>
      </c>
      <c r="C54" s="117">
        <v>9</v>
      </c>
      <c r="D54" s="117">
        <v>2</v>
      </c>
      <c r="E54" s="118">
        <f>C54*'Glas per m2'!$D$13</f>
        <v>0</v>
      </c>
      <c r="F54" s="118">
        <f t="shared" si="8"/>
        <v>0</v>
      </c>
    </row>
    <row r="55" spans="1:55" s="107" customFormat="1" ht="17" customHeight="1" x14ac:dyDescent="0.2">
      <c r="A55" s="115" t="s">
        <v>143</v>
      </c>
      <c r="B55" s="119" t="s">
        <v>82</v>
      </c>
      <c r="C55" s="119" t="s">
        <v>83</v>
      </c>
      <c r="D55" s="119" t="s">
        <v>84</v>
      </c>
      <c r="E55" s="120" t="s">
        <v>92</v>
      </c>
      <c r="F55" s="120"/>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9"/>
    </row>
    <row r="56" spans="1:55" x14ac:dyDescent="0.15">
      <c r="A56" s="117" t="s">
        <v>156</v>
      </c>
      <c r="B56" s="117" t="s">
        <v>115</v>
      </c>
      <c r="C56" s="117">
        <v>11</v>
      </c>
      <c r="D56" s="117">
        <v>2</v>
      </c>
      <c r="E56" s="118">
        <f>'Glas per m2'!$C$13</f>
        <v>0</v>
      </c>
      <c r="F56" s="118">
        <f t="shared" ref="F56:F58" si="9">E56*D56</f>
        <v>0</v>
      </c>
    </row>
    <row r="57" spans="1:55" x14ac:dyDescent="0.15">
      <c r="A57" s="117" t="s">
        <v>156</v>
      </c>
      <c r="B57" s="117" t="s">
        <v>114</v>
      </c>
      <c r="C57" s="117">
        <v>11</v>
      </c>
      <c r="D57" s="117">
        <v>2</v>
      </c>
      <c r="E57" s="118">
        <f>C57*'Glas per m2'!$B$13</f>
        <v>0</v>
      </c>
      <c r="F57" s="118">
        <f t="shared" si="9"/>
        <v>0</v>
      </c>
    </row>
    <row r="58" spans="1:55" x14ac:dyDescent="0.15">
      <c r="A58" s="117" t="s">
        <v>156</v>
      </c>
      <c r="B58" s="117" t="s">
        <v>110</v>
      </c>
      <c r="C58" s="117">
        <v>4</v>
      </c>
      <c r="D58" s="117">
        <v>2</v>
      </c>
      <c r="E58" s="118">
        <f>C58*'Glas per m2'!$D$13</f>
        <v>0</v>
      </c>
      <c r="F58" s="118">
        <f t="shared" si="9"/>
        <v>0</v>
      </c>
    </row>
    <row r="59" spans="1:55" s="107" customFormat="1" ht="17" customHeight="1" x14ac:dyDescent="0.2">
      <c r="A59" s="115" t="s">
        <v>143</v>
      </c>
      <c r="B59" s="119" t="s">
        <v>82</v>
      </c>
      <c r="C59" s="119" t="s">
        <v>83</v>
      </c>
      <c r="D59" s="119" t="s">
        <v>84</v>
      </c>
      <c r="E59" s="120" t="s">
        <v>92</v>
      </c>
      <c r="F59" s="120"/>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9"/>
    </row>
    <row r="60" spans="1:55" x14ac:dyDescent="0.15">
      <c r="A60" s="117" t="s">
        <v>157</v>
      </c>
      <c r="B60" s="117" t="s">
        <v>125</v>
      </c>
      <c r="C60" s="117">
        <v>828</v>
      </c>
      <c r="D60" s="117">
        <v>2</v>
      </c>
      <c r="E60" s="118">
        <f>C60*'Glas per m2'!$B$15</f>
        <v>0</v>
      </c>
      <c r="F60" s="118">
        <f t="shared" ref="F60:F67" si="10">E60*D60</f>
        <v>0</v>
      </c>
    </row>
    <row r="61" spans="1:55" x14ac:dyDescent="0.15">
      <c r="A61" s="117" t="s">
        <v>157</v>
      </c>
      <c r="B61" s="117" t="s">
        <v>110</v>
      </c>
      <c r="C61" s="117">
        <v>1347</v>
      </c>
      <c r="D61" s="117">
        <v>2</v>
      </c>
      <c r="E61" s="118">
        <f>C61*'Glas per m2'!$D$13</f>
        <v>0</v>
      </c>
      <c r="F61" s="118">
        <f t="shared" si="10"/>
        <v>0</v>
      </c>
    </row>
    <row r="62" spans="1:55" x14ac:dyDescent="0.15">
      <c r="A62" s="117" t="s">
        <v>157</v>
      </c>
      <c r="B62" s="117" t="s">
        <v>103</v>
      </c>
      <c r="C62" s="117">
        <v>66</v>
      </c>
      <c r="D62" s="117">
        <v>2</v>
      </c>
      <c r="E62" s="118">
        <f>C62*'Glas per m2'!$B$13</f>
        <v>0</v>
      </c>
      <c r="F62" s="118">
        <f t="shared" si="10"/>
        <v>0</v>
      </c>
    </row>
    <row r="63" spans="1:55" x14ac:dyDescent="0.15">
      <c r="A63" s="117" t="s">
        <v>157</v>
      </c>
      <c r="B63" s="117" t="s">
        <v>104</v>
      </c>
      <c r="C63" s="117">
        <v>30</v>
      </c>
      <c r="D63" s="117">
        <v>2</v>
      </c>
      <c r="E63" s="118">
        <f>C63*'Glas per m2'!$B$13</f>
        <v>0</v>
      </c>
      <c r="F63" s="118">
        <f t="shared" si="10"/>
        <v>0</v>
      </c>
    </row>
    <row r="64" spans="1:55" x14ac:dyDescent="0.15">
      <c r="A64" s="117" t="s">
        <v>157</v>
      </c>
      <c r="B64" s="117" t="s">
        <v>122</v>
      </c>
      <c r="C64" s="117">
        <v>828</v>
      </c>
      <c r="D64" s="117">
        <v>3</v>
      </c>
      <c r="E64" s="118">
        <f>C64*'Glas per m2'!$C$14</f>
        <v>0</v>
      </c>
      <c r="F64" s="118">
        <f t="shared" si="10"/>
        <v>0</v>
      </c>
    </row>
    <row r="65" spans="1:55" x14ac:dyDescent="0.15">
      <c r="A65" s="117" t="s">
        <v>157</v>
      </c>
      <c r="B65" s="117" t="s">
        <v>105</v>
      </c>
      <c r="C65" s="117">
        <v>483</v>
      </c>
      <c r="D65" s="117">
        <v>3</v>
      </c>
      <c r="E65" s="118">
        <f>'Glas per m2'!$C$13</f>
        <v>0</v>
      </c>
      <c r="F65" s="118">
        <f t="shared" si="10"/>
        <v>0</v>
      </c>
    </row>
    <row r="66" spans="1:55" x14ac:dyDescent="0.15">
      <c r="A66" s="117" t="s">
        <v>157</v>
      </c>
      <c r="B66" s="117" t="s">
        <v>126</v>
      </c>
      <c r="C66" s="117">
        <v>56</v>
      </c>
      <c r="D66" s="117">
        <v>3</v>
      </c>
      <c r="E66" s="118">
        <f>C66*'Glas per m2'!C14</f>
        <v>0</v>
      </c>
      <c r="F66" s="118">
        <f t="shared" si="10"/>
        <v>0</v>
      </c>
    </row>
    <row r="67" spans="1:55" ht="13" x14ac:dyDescent="0.15">
      <c r="A67" s="117" t="s">
        <v>157</v>
      </c>
      <c r="B67" s="117" t="s">
        <v>148</v>
      </c>
      <c r="C67" s="117" t="s">
        <v>149</v>
      </c>
      <c r="D67" s="117">
        <v>3</v>
      </c>
      <c r="E67" s="79"/>
      <c r="F67" s="118">
        <f t="shared" si="10"/>
        <v>0</v>
      </c>
    </row>
    <row r="68" spans="1:55" s="107" customFormat="1" ht="17" customHeight="1" x14ac:dyDescent="0.2">
      <c r="A68" s="115" t="s">
        <v>143</v>
      </c>
      <c r="B68" s="119" t="s">
        <v>82</v>
      </c>
      <c r="C68" s="119" t="s">
        <v>83</v>
      </c>
      <c r="D68" s="119" t="s">
        <v>84</v>
      </c>
      <c r="E68" s="120" t="s">
        <v>92</v>
      </c>
      <c r="F68" s="120"/>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9"/>
    </row>
    <row r="69" spans="1:55" x14ac:dyDescent="0.15">
      <c r="A69" s="117" t="s">
        <v>158</v>
      </c>
      <c r="B69" s="117" t="s">
        <v>106</v>
      </c>
      <c r="C69" s="117">
        <v>112</v>
      </c>
      <c r="D69" s="117">
        <v>3</v>
      </c>
      <c r="E69" s="118">
        <f>C69*'Glas per m2'!$C$14</f>
        <v>0</v>
      </c>
      <c r="F69" s="118">
        <f t="shared" ref="F69:F72" si="11">E69*D69</f>
        <v>0</v>
      </c>
    </row>
    <row r="70" spans="1:55" x14ac:dyDescent="0.15">
      <c r="A70" s="117" t="s">
        <v>158</v>
      </c>
      <c r="B70" s="117" t="s">
        <v>107</v>
      </c>
      <c r="C70" s="117">
        <v>112</v>
      </c>
      <c r="D70" s="117">
        <v>2</v>
      </c>
      <c r="E70" s="118">
        <f>C70*'Glas per m2'!$B$13</f>
        <v>0</v>
      </c>
      <c r="F70" s="118">
        <f t="shared" si="11"/>
        <v>0</v>
      </c>
    </row>
    <row r="71" spans="1:55" x14ac:dyDescent="0.15">
      <c r="A71" s="117" t="s">
        <v>158</v>
      </c>
      <c r="B71" s="117" t="s">
        <v>108</v>
      </c>
      <c r="C71" s="117">
        <v>178</v>
      </c>
      <c r="D71" s="117">
        <v>2</v>
      </c>
      <c r="E71" s="118">
        <f>C71*'Glas per m2'!$D$13</f>
        <v>0</v>
      </c>
      <c r="F71" s="118">
        <f t="shared" si="11"/>
        <v>0</v>
      </c>
    </row>
    <row r="72" spans="1:55" x14ac:dyDescent="0.15">
      <c r="A72" s="117" t="s">
        <v>158</v>
      </c>
      <c r="B72" s="117" t="s">
        <v>109</v>
      </c>
      <c r="C72" s="117">
        <v>26</v>
      </c>
      <c r="D72" s="117">
        <v>2</v>
      </c>
      <c r="E72" s="118">
        <f>C72*'Glas per m2'!$B$13</f>
        <v>0</v>
      </c>
      <c r="F72" s="118">
        <f t="shared" si="11"/>
        <v>0</v>
      </c>
    </row>
    <row r="73" spans="1:55" s="107" customFormat="1" ht="17" customHeight="1" x14ac:dyDescent="0.2">
      <c r="A73" s="115" t="s">
        <v>143</v>
      </c>
      <c r="B73" s="119" t="s">
        <v>82</v>
      </c>
      <c r="C73" s="119" t="s">
        <v>83</v>
      </c>
      <c r="D73" s="119" t="s">
        <v>84</v>
      </c>
      <c r="E73" s="120" t="s">
        <v>92</v>
      </c>
      <c r="F73" s="120"/>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9"/>
    </row>
    <row r="74" spans="1:55" ht="15" x14ac:dyDescent="0.2">
      <c r="A74" s="141" t="s">
        <v>159</v>
      </c>
      <c r="B74" s="117" t="s">
        <v>111</v>
      </c>
      <c r="C74" s="117">
        <v>893.72</v>
      </c>
      <c r="D74" s="117">
        <v>3</v>
      </c>
      <c r="E74" s="118">
        <f>C74*'Glas per m2'!$C$15</f>
        <v>0</v>
      </c>
      <c r="F74" s="118">
        <f t="shared" ref="F74:F78" si="12">E74*D74</f>
        <v>0</v>
      </c>
    </row>
    <row r="75" spans="1:55" ht="15" x14ac:dyDescent="0.2">
      <c r="A75" s="141" t="s">
        <v>159</v>
      </c>
      <c r="B75" s="117" t="s">
        <v>112</v>
      </c>
      <c r="C75" s="117">
        <v>893.72</v>
      </c>
      <c r="D75" s="117">
        <v>2</v>
      </c>
      <c r="E75" s="118">
        <f>C75*'Glas per m2'!$B$13</f>
        <v>0</v>
      </c>
      <c r="F75" s="118">
        <f t="shared" si="12"/>
        <v>0</v>
      </c>
    </row>
    <row r="76" spans="1:55" ht="15" x14ac:dyDescent="0.2">
      <c r="A76" s="141" t="s">
        <v>159</v>
      </c>
      <c r="B76" s="117" t="s">
        <v>108</v>
      </c>
      <c r="C76" s="117">
        <v>658</v>
      </c>
      <c r="D76" s="117">
        <v>2</v>
      </c>
      <c r="E76" s="118">
        <f>C76*'Glas per m2'!$D$13</f>
        <v>0</v>
      </c>
      <c r="F76" s="118">
        <f t="shared" si="12"/>
        <v>0</v>
      </c>
    </row>
    <row r="77" spans="1:55" ht="15" x14ac:dyDescent="0.2">
      <c r="A77" s="141" t="s">
        <v>159</v>
      </c>
      <c r="B77" s="117" t="s">
        <v>113</v>
      </c>
      <c r="C77" s="117">
        <v>61.8</v>
      </c>
      <c r="D77" s="117">
        <v>2</v>
      </c>
      <c r="E77" s="118">
        <f>C77*'Glas per m2'!$B$14</f>
        <v>0</v>
      </c>
      <c r="F77" s="118">
        <f t="shared" si="12"/>
        <v>0</v>
      </c>
    </row>
    <row r="78" spans="1:55" ht="15" x14ac:dyDescent="0.2">
      <c r="A78" s="141" t="s">
        <v>159</v>
      </c>
      <c r="B78" s="117" t="s">
        <v>51</v>
      </c>
      <c r="C78" s="117" t="s">
        <v>149</v>
      </c>
      <c r="D78" s="117">
        <v>3</v>
      </c>
      <c r="E78" s="79"/>
      <c r="F78" s="118">
        <f t="shared" si="12"/>
        <v>0</v>
      </c>
    </row>
    <row r="79" spans="1:55" s="107" customFormat="1" ht="17" customHeight="1" x14ac:dyDescent="0.2">
      <c r="A79" s="115" t="s">
        <v>143</v>
      </c>
      <c r="B79" s="119" t="s">
        <v>82</v>
      </c>
      <c r="C79" s="119" t="s">
        <v>83</v>
      </c>
      <c r="D79" s="119" t="s">
        <v>84</v>
      </c>
      <c r="E79" s="120" t="s">
        <v>92</v>
      </c>
      <c r="F79" s="120"/>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9"/>
    </row>
    <row r="80" spans="1:55" ht="15" x14ac:dyDescent="0.2">
      <c r="A80" s="141" t="s">
        <v>160</v>
      </c>
      <c r="B80" s="117" t="s">
        <v>106</v>
      </c>
      <c r="C80" s="117">
        <v>59.25</v>
      </c>
      <c r="D80" s="117">
        <v>3</v>
      </c>
      <c r="E80" s="118">
        <f>C80*'Glas per m2'!$C$14</f>
        <v>0</v>
      </c>
      <c r="F80" s="118">
        <f t="shared" ref="F80:F82" si="13">E80*D80</f>
        <v>0</v>
      </c>
    </row>
    <row r="81" spans="1:55" ht="15" x14ac:dyDescent="0.2">
      <c r="A81" s="141" t="s">
        <v>160</v>
      </c>
      <c r="B81" s="117" t="s">
        <v>110</v>
      </c>
      <c r="C81" s="117">
        <v>13</v>
      </c>
      <c r="D81" s="117">
        <v>2</v>
      </c>
      <c r="E81" s="118">
        <f>C81*'Glas per m2'!$D$13</f>
        <v>0</v>
      </c>
      <c r="F81" s="118">
        <f t="shared" si="13"/>
        <v>0</v>
      </c>
    </row>
    <row r="82" spans="1:55" ht="15" x14ac:dyDescent="0.2">
      <c r="A82" s="141" t="s">
        <v>160</v>
      </c>
      <c r="B82" s="122" t="s">
        <v>107</v>
      </c>
      <c r="C82" s="122">
        <v>59.25</v>
      </c>
      <c r="D82" s="122">
        <v>2</v>
      </c>
      <c r="E82" s="118">
        <f>C82*'Glas per m2'!$B$13</f>
        <v>0</v>
      </c>
      <c r="F82" s="118">
        <f t="shared" si="13"/>
        <v>0</v>
      </c>
    </row>
    <row r="83" spans="1:55" s="107" customFormat="1" ht="17" customHeight="1" x14ac:dyDescent="0.2">
      <c r="A83" s="115" t="s">
        <v>143</v>
      </c>
      <c r="B83" s="119" t="s">
        <v>82</v>
      </c>
      <c r="C83" s="119" t="s">
        <v>83</v>
      </c>
      <c r="D83" s="119" t="s">
        <v>84</v>
      </c>
      <c r="E83" s="120" t="s">
        <v>92</v>
      </c>
      <c r="F83" s="120"/>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9"/>
    </row>
    <row r="84" spans="1:55" ht="16" x14ac:dyDescent="0.2">
      <c r="A84" s="140" t="s">
        <v>142</v>
      </c>
      <c r="B84" s="117" t="s">
        <v>106</v>
      </c>
      <c r="C84" s="117">
        <v>65</v>
      </c>
      <c r="D84" s="117">
        <v>3</v>
      </c>
      <c r="E84" s="118">
        <f>C84*'Glas per m2'!$C$14</f>
        <v>0</v>
      </c>
      <c r="F84" s="118">
        <f t="shared" ref="F84:F85" si="14">E84*D84</f>
        <v>0</v>
      </c>
    </row>
    <row r="85" spans="1:55" ht="16" x14ac:dyDescent="0.2">
      <c r="A85" s="140" t="s">
        <v>142</v>
      </c>
      <c r="B85" s="122" t="s">
        <v>107</v>
      </c>
      <c r="C85" s="122">
        <v>65</v>
      </c>
      <c r="D85" s="122">
        <v>2</v>
      </c>
      <c r="E85" s="118">
        <f>C85*'Glas per m2'!$B$13</f>
        <v>0</v>
      </c>
      <c r="F85" s="118">
        <f t="shared" si="14"/>
        <v>0</v>
      </c>
    </row>
    <row r="86" spans="1:55" s="107" customFormat="1" ht="17" customHeight="1" x14ac:dyDescent="0.2">
      <c r="A86" s="115" t="s">
        <v>143</v>
      </c>
      <c r="B86" s="119" t="s">
        <v>82</v>
      </c>
      <c r="C86" s="119" t="s">
        <v>83</v>
      </c>
      <c r="D86" s="119" t="s">
        <v>84</v>
      </c>
      <c r="E86" s="120" t="s">
        <v>92</v>
      </c>
      <c r="F86" s="120"/>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9"/>
    </row>
    <row r="87" spans="1:55" x14ac:dyDescent="0.15">
      <c r="A87" s="117" t="s">
        <v>144</v>
      </c>
      <c r="B87" s="117" t="s">
        <v>106</v>
      </c>
      <c r="C87" s="117">
        <v>65</v>
      </c>
      <c r="D87" s="117">
        <v>3</v>
      </c>
      <c r="E87" s="118">
        <f>C87*'Glas per m2'!$C$14</f>
        <v>0</v>
      </c>
      <c r="F87" s="118">
        <f t="shared" ref="F87:F88" si="15">E87*D87</f>
        <v>0</v>
      </c>
    </row>
    <row r="88" spans="1:55" x14ac:dyDescent="0.15">
      <c r="A88" s="122" t="s">
        <v>144</v>
      </c>
      <c r="B88" s="122" t="s">
        <v>107</v>
      </c>
      <c r="C88" s="122">
        <v>65</v>
      </c>
      <c r="D88" s="122">
        <v>2</v>
      </c>
      <c r="E88" s="118">
        <f>C88*'Glas per m2'!$B$13</f>
        <v>0</v>
      </c>
      <c r="F88" s="118">
        <f t="shared" si="15"/>
        <v>0</v>
      </c>
    </row>
    <row r="89" spans="1:55" s="107" customFormat="1" ht="17" customHeight="1" x14ac:dyDescent="0.2">
      <c r="A89" s="115" t="s">
        <v>143</v>
      </c>
      <c r="B89" s="119" t="s">
        <v>82</v>
      </c>
      <c r="C89" s="119" t="s">
        <v>83</v>
      </c>
      <c r="D89" s="119" t="s">
        <v>84</v>
      </c>
      <c r="E89" s="120" t="s">
        <v>92</v>
      </c>
      <c r="F89" s="120"/>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9"/>
    </row>
    <row r="90" spans="1:55" x14ac:dyDescent="0.15">
      <c r="A90" s="117" t="s">
        <v>145</v>
      </c>
      <c r="B90" s="117" t="s">
        <v>146</v>
      </c>
      <c r="C90" s="117">
        <v>136</v>
      </c>
      <c r="D90" s="117">
        <v>4</v>
      </c>
      <c r="E90" s="118">
        <f>C90*'Glas per m2'!$C$13</f>
        <v>0</v>
      </c>
      <c r="F90" s="118">
        <f t="shared" ref="F90:F94" si="16">E90*D90</f>
        <v>0</v>
      </c>
    </row>
    <row r="91" spans="1:55" x14ac:dyDescent="0.15">
      <c r="A91" s="117" t="s">
        <v>145</v>
      </c>
      <c r="B91" s="117" t="s">
        <v>106</v>
      </c>
      <c r="C91" s="117">
        <v>148</v>
      </c>
      <c r="D91" s="117">
        <v>4</v>
      </c>
      <c r="E91" s="118">
        <f>C91*'Glas per m2'!$C$14</f>
        <v>0</v>
      </c>
      <c r="F91" s="118">
        <f t="shared" si="16"/>
        <v>0</v>
      </c>
    </row>
    <row r="92" spans="1:55" x14ac:dyDescent="0.15">
      <c r="A92" s="117" t="s">
        <v>145</v>
      </c>
      <c r="B92" s="117" t="s">
        <v>147</v>
      </c>
      <c r="C92" s="117">
        <v>354</v>
      </c>
      <c r="D92" s="117">
        <v>4</v>
      </c>
      <c r="E92" s="118">
        <f>C92*'Glas per m2'!$C$15</f>
        <v>0</v>
      </c>
      <c r="F92" s="118">
        <f t="shared" si="16"/>
        <v>0</v>
      </c>
    </row>
    <row r="93" spans="1:55" x14ac:dyDescent="0.15">
      <c r="A93" s="117" t="s">
        <v>145</v>
      </c>
      <c r="B93" s="117" t="s">
        <v>107</v>
      </c>
      <c r="C93" s="117">
        <v>373</v>
      </c>
      <c r="D93" s="117">
        <v>4</v>
      </c>
      <c r="E93" s="118">
        <f>C93*'Glas per m2'!$B$13</f>
        <v>0</v>
      </c>
      <c r="F93" s="118">
        <f t="shared" si="16"/>
        <v>0</v>
      </c>
    </row>
    <row r="94" spans="1:55" x14ac:dyDescent="0.15">
      <c r="A94" s="117" t="s">
        <v>145</v>
      </c>
      <c r="B94" s="117" t="s">
        <v>107</v>
      </c>
      <c r="C94" s="117">
        <v>1053</v>
      </c>
      <c r="D94" s="117">
        <v>4</v>
      </c>
      <c r="E94" s="118">
        <f>C94*'Glas per m2'!$B$14</f>
        <v>0</v>
      </c>
      <c r="F94" s="118">
        <f t="shared" si="16"/>
        <v>0</v>
      </c>
    </row>
    <row r="95" spans="1:55" ht="17" customHeight="1" x14ac:dyDescent="0.15">
      <c r="A95" s="112" t="s">
        <v>127</v>
      </c>
      <c r="B95" s="113"/>
      <c r="C95" s="113"/>
      <c r="D95" s="113"/>
      <c r="E95" s="114"/>
      <c r="F95" s="114">
        <f>SUM(F2:F94)</f>
        <v>0</v>
      </c>
    </row>
    <row r="96" spans="1:55" ht="15" x14ac:dyDescent="0.2">
      <c r="A96" s="140"/>
      <c r="B96" s="110"/>
      <c r="C96" s="110"/>
      <c r="D96" s="110"/>
      <c r="E96" s="111"/>
      <c r="F96" s="111"/>
    </row>
  </sheetData>
  <autoFilter ref="A1:DC96" xr:uid="{9EA995E8-8939-BD4D-8E48-195CEF9E62F0}"/>
  <phoneticPr fontId="23" type="noConversion"/>
  <conditionalFormatting sqref="E67">
    <cfRule type="cellIs" dxfId="2" priority="4" stopIfTrue="1" operator="equal">
      <formula>0</formula>
    </cfRule>
  </conditionalFormatting>
  <conditionalFormatting sqref="E78">
    <cfRule type="cellIs" dxfId="1" priority="3" stopIfTrue="1" operator="equal">
      <formula>0</formula>
    </cfRule>
  </conditionalFormatting>
  <conditionalFormatting sqref="E14">
    <cfRule type="cellIs" dxfId="0" priority="1" stopIfTrue="1" operator="equal">
      <formula>0</formula>
    </cfRule>
  </conditionalFormatting>
  <pageMargins left="0.7" right="0.7" top="0.75" bottom="0.75" header="0.3" footer="0.3"/>
  <pageSetup paperSize="9" orientation="portrait" verticalDpi="0" r:id="rId1"/>
  <ignoredErrors>
    <ignoredError sqref="E3" formula="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Toelichting</vt:lpstr>
      <vt:lpstr>Bepaling uurtarief</vt:lpstr>
      <vt:lpstr>Calc. uurtarief</vt:lpstr>
      <vt:lpstr>Staffellijst</vt:lpstr>
      <vt:lpstr>Glas per m2</vt:lpstr>
      <vt:lpstr>Kostenoverzicht</vt:lpstr>
      <vt:lpstr>'Bepaling uurtarief'!Afdrukbereik</vt:lpstr>
      <vt:lpstr>'Calc. uurtarief'!Afdrukbereik</vt:lpstr>
      <vt:lpstr>'Glas per m2'!Afdrukbereik</vt:lpstr>
      <vt:lpstr>Staffellijst!Afdrukbereik</vt:lpstr>
      <vt:lpstr>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wolfert</dc:creator>
  <cp:lastModifiedBy>patrick wolfert</cp:lastModifiedBy>
  <dcterms:created xsi:type="dcterms:W3CDTF">2020-08-26T08:19:20Z</dcterms:created>
  <dcterms:modified xsi:type="dcterms:W3CDTF">2020-12-24T06:13:29Z</dcterms:modified>
</cp:coreProperties>
</file>