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. Inkoopteam\1. inkoopdossiers\76 verkeersborden\NvI word 26-1-2021\NvI voor publicatie\"/>
    </mc:Choice>
  </mc:AlternateContent>
  <bookViews>
    <workbookView xWindow="0" yWindow="0" windowWidth="20490" windowHeight="7815"/>
  </bookViews>
  <sheets>
    <sheet name="inschrijfstaat Gooise Meren" sheetId="4" r:id="rId1"/>
    <sheet name="Blad1" sheetId="1" r:id="rId2"/>
    <sheet name="Blad2" sheetId="2" r:id="rId3"/>
    <sheet name="Blad3" sheetId="3" r:id="rId4"/>
  </sheets>
  <calcPr calcId="162913"/>
</workbook>
</file>

<file path=xl/calcChain.xml><?xml version="1.0" encoding="utf-8"?>
<calcChain xmlns="http://schemas.openxmlformats.org/spreadsheetml/2006/main">
  <c r="E118" i="4" l="1"/>
  <c r="E119" i="4"/>
  <c r="E120" i="4"/>
  <c r="E121" i="4"/>
  <c r="E122" i="4"/>
  <c r="E114" i="4"/>
  <c r="E115" i="4"/>
  <c r="C63" i="4"/>
  <c r="E77" i="4" l="1"/>
  <c r="E78" i="4"/>
  <c r="E79" i="4"/>
  <c r="E11" i="4"/>
  <c r="E12" i="4"/>
  <c r="E15" i="4"/>
  <c r="E16" i="4"/>
  <c r="E17" i="4"/>
  <c r="E18" i="4"/>
  <c r="E19" i="4"/>
  <c r="E20" i="4"/>
  <c r="E23" i="4"/>
  <c r="E24" i="4"/>
  <c r="E25" i="4"/>
  <c r="E26" i="4"/>
  <c r="E27" i="4"/>
  <c r="E30" i="4"/>
  <c r="E31" i="4"/>
  <c r="E32" i="4"/>
  <c r="E33" i="4"/>
  <c r="E34" i="4"/>
  <c r="E82" i="4"/>
  <c r="E83" i="4"/>
  <c r="E84" i="4"/>
  <c r="E91" i="4"/>
  <c r="E92" i="4"/>
  <c r="E93" i="4"/>
  <c r="E94" i="4"/>
  <c r="E95" i="4"/>
  <c r="E96" i="4"/>
  <c r="E99" i="4"/>
  <c r="E100" i="4"/>
  <c r="E101" i="4"/>
  <c r="E102" i="4"/>
  <c r="E103" i="4"/>
  <c r="E104" i="4"/>
  <c r="E107" i="4"/>
  <c r="E108" i="4"/>
  <c r="E109" i="4"/>
  <c r="E110" i="4"/>
  <c r="E111" i="4"/>
  <c r="E112" i="4"/>
  <c r="E113" i="4"/>
  <c r="E38" i="4"/>
  <c r="E39" i="4"/>
  <c r="E40" i="4"/>
  <c r="E41" i="4"/>
  <c r="E42" i="4"/>
  <c r="E43" i="4"/>
  <c r="E46" i="4"/>
  <c r="E47" i="4"/>
  <c r="E48" i="4"/>
  <c r="E49" i="4"/>
  <c r="E76" i="4"/>
  <c r="C61" i="4"/>
  <c r="M11" i="4"/>
  <c r="M12" i="4"/>
  <c r="M15" i="4"/>
  <c r="M16" i="4"/>
  <c r="M17" i="4"/>
  <c r="M18" i="4"/>
  <c r="M19" i="4"/>
  <c r="M20" i="4"/>
  <c r="M23" i="4"/>
  <c r="M24" i="4"/>
  <c r="M25" i="4"/>
  <c r="M26" i="4"/>
  <c r="M27" i="4"/>
  <c r="M30" i="4"/>
  <c r="M31" i="4"/>
  <c r="M32" i="4"/>
  <c r="M33" i="4"/>
  <c r="M34" i="4"/>
  <c r="M38" i="4"/>
  <c r="M39" i="4"/>
  <c r="M40" i="4"/>
  <c r="M41" i="4"/>
  <c r="M42" i="4"/>
  <c r="M43" i="4"/>
  <c r="M46" i="4"/>
  <c r="M47" i="4"/>
  <c r="M48" i="4"/>
  <c r="M49" i="4"/>
  <c r="E124" i="4" l="1"/>
  <c r="D129" i="4" s="1"/>
  <c r="E51" i="4"/>
  <c r="D61" i="4" s="1"/>
  <c r="M51" i="4"/>
  <c r="D63" i="4" s="1"/>
  <c r="C62" i="4"/>
  <c r="J11" i="4"/>
  <c r="J12" i="4"/>
  <c r="J15" i="4"/>
  <c r="J16" i="4"/>
  <c r="J17" i="4"/>
  <c r="J18" i="4"/>
  <c r="J19" i="4"/>
  <c r="J20" i="4"/>
  <c r="J23" i="4"/>
  <c r="J24" i="4"/>
  <c r="J25" i="4"/>
  <c r="J26" i="4"/>
  <c r="J27" i="4"/>
  <c r="J30" i="4"/>
  <c r="J31" i="4"/>
  <c r="J32" i="4"/>
  <c r="J33" i="4"/>
  <c r="J34" i="4"/>
  <c r="J38" i="4"/>
  <c r="J39" i="4"/>
  <c r="J40" i="4"/>
  <c r="J41" i="4"/>
  <c r="J42" i="4"/>
  <c r="J43" i="4"/>
  <c r="J46" i="4"/>
  <c r="J47" i="4"/>
  <c r="J48" i="4"/>
  <c r="J49" i="4"/>
  <c r="C64" i="4" l="1"/>
  <c r="J51" i="4"/>
  <c r="D62" i="4" s="1"/>
  <c r="D64" i="4" s="1"/>
  <c r="D128" i="4" l="1"/>
  <c r="D130" i="4" s="1"/>
</calcChain>
</file>

<file path=xl/sharedStrings.xml><?xml version="1.0" encoding="utf-8"?>
<sst xmlns="http://schemas.openxmlformats.org/spreadsheetml/2006/main" count="187" uniqueCount="119">
  <si>
    <t>Standaard</t>
  </si>
  <si>
    <t>CODE</t>
  </si>
  <si>
    <t>OMSCHRIJVING</t>
  </si>
  <si>
    <t>WEGBEBAKENING EN -MEUBILAIR</t>
  </si>
  <si>
    <t>st</t>
  </si>
  <si>
    <t>Leveren baken.</t>
  </si>
  <si>
    <t>Leveren baakvoet, metaal.</t>
  </si>
  <si>
    <t>Leveren baakvoet, kunststof.</t>
  </si>
  <si>
    <t>Leveren verkeerskegel, 75 cm.</t>
  </si>
  <si>
    <t>VERKEERSBORDEN</t>
  </si>
  <si>
    <t>Leveren verkeersbord, type 0, rond.</t>
  </si>
  <si>
    <t>Leveren verkeersbord, type 0, vierkant.</t>
  </si>
  <si>
    <t>Leveren verkeersbord, type 1, rond.</t>
  </si>
  <si>
    <t>Leveren verkeersbord, type 1, driehoek.</t>
  </si>
  <si>
    <t>Leveren verkeersbord, type 1, vierkant.</t>
  </si>
  <si>
    <t>Leveren verkeersbord, type 1, rechthoek.</t>
  </si>
  <si>
    <t>Leveren verkeersbord, type 1, zone.</t>
  </si>
  <si>
    <t>Leveren verkeersbord, type 1, 2 zones.</t>
  </si>
  <si>
    <t>Leveren verkeersbord, type 2, rond.</t>
  </si>
  <si>
    <t>Leveren verkeersbord, type 2, driehoek.</t>
  </si>
  <si>
    <t>Leveren verkeersbord, type 2, vierkant.</t>
  </si>
  <si>
    <t>Leveren verkeersbord, type 2, rechthoek.</t>
  </si>
  <si>
    <t>Leveren verkeersbord, type 2, zone.</t>
  </si>
  <si>
    <t>Diverse borden</t>
  </si>
  <si>
    <t>Leveren verkeersbord, onderbord, 150/400.</t>
  </si>
  <si>
    <t>Leveren verkeersbord, onderbord, 200/400.</t>
  </si>
  <si>
    <t>Leveren verkeersbord, onderbord, 150/600.</t>
  </si>
  <si>
    <t>Leveren verkeersbord, kombord, 940/340.</t>
  </si>
  <si>
    <t>Leveren verkeersbord, kombord, 1240/560.</t>
  </si>
  <si>
    <t>Stickers</t>
  </si>
  <si>
    <t>Leveren sticker, wit vinyl, tot 0,1 m².</t>
  </si>
  <si>
    <t>Leveren sticker, wit vinyl, 0,1 tot 0,25 m².</t>
  </si>
  <si>
    <t>Leveren sticker, wit vinyl, 0,25 tot 0,5 m².</t>
  </si>
  <si>
    <t>Leveren sticker, folie, tot 0,1 m².</t>
  </si>
  <si>
    <t>Leveren sticker, folie, 0,1 tot 0,25 m².</t>
  </si>
  <si>
    <t>Leveren sticker, folie, 0,25 tot 0,5 m².</t>
  </si>
  <si>
    <t>Leveren verkeersbordpaal, 1,80 m.</t>
  </si>
  <si>
    <t>Leveren verkeersbordpaal, 2,20 m.</t>
  </si>
  <si>
    <t>Leveren verkeersbordpaal, 3,30 m.</t>
  </si>
  <si>
    <t>Leveren verkeersbordpaal, 3,60 m.</t>
  </si>
  <si>
    <t>Leveren verkeersbordpaal, 3,90 m.</t>
  </si>
  <si>
    <t>Leveren verlengstuk, 0,80 m.</t>
  </si>
  <si>
    <t>Bevestigingsmiddelen borden</t>
  </si>
  <si>
    <t>Leveren scharnierbeugel, 48 mm, enkel.</t>
  </si>
  <si>
    <t>Leveren scharnierbeugel, 48 mm, dubbel.</t>
  </si>
  <si>
    <t>Leveren bandbeugelset.</t>
  </si>
  <si>
    <t>set</t>
  </si>
  <si>
    <t>Leveren klemband.</t>
  </si>
  <si>
    <t>m</t>
  </si>
  <si>
    <t>Leveren bandklemmen.</t>
  </si>
  <si>
    <t>Leveren isolatieband.</t>
  </si>
  <si>
    <t>Verkeerszuilen en -planken</t>
  </si>
  <si>
    <t>Leveren verkeerszuil, BB21.</t>
  </si>
  <si>
    <t>Leveren verkeerszuil, BB22.</t>
  </si>
  <si>
    <t>Leveren lichmastschild, BB22.</t>
  </si>
  <si>
    <t>Leveren verkeersplank, BB16, aluminium.</t>
  </si>
  <si>
    <t>Leveren betonfundatie.</t>
  </si>
  <si>
    <t>Leveren bevestigingsset.</t>
  </si>
  <si>
    <t>Leveren verkeersbordpaal, 0,90 m, met mont.plaat.</t>
  </si>
  <si>
    <t>Leveren verkeersbordpaal, 1,30 m, met mont.plaat.</t>
  </si>
  <si>
    <t>Leveren verkeersbordpaal, 1,50 m, met mont.plaat.</t>
  </si>
  <si>
    <t>STRAATNAAMBORDEN</t>
  </si>
  <si>
    <t>Straatnaamborden, enkelzijdig</t>
  </si>
  <si>
    <t>Leveren straatnaambord, enkel, 40/15.</t>
  </si>
  <si>
    <t>Leveren straatnaambord, enkel, 50/15.</t>
  </si>
  <si>
    <t>Leveren straatnaambord, enkel, 60/15.</t>
  </si>
  <si>
    <t>Leveren straatnaambord, enkel, 70/15.</t>
  </si>
  <si>
    <t>Leveren straatnaambord, enkel, 80/15.</t>
  </si>
  <si>
    <t>Leveren straatnaambord, enkel, 90/15.</t>
  </si>
  <si>
    <t>Straatnaamborden, tweezijdig</t>
  </si>
  <si>
    <t>Leveren straatnaambord, koker, 50/15.</t>
  </si>
  <si>
    <t>Leveren straatnaambord, koker, 60/15.</t>
  </si>
  <si>
    <t>Leveren straatnaambord, koker, 70/15.</t>
  </si>
  <si>
    <t>Leveren straatnaambord, koker, 100/15.</t>
  </si>
  <si>
    <t>Bevestigingsmiddelen straatnaamborden</t>
  </si>
  <si>
    <t>Leveren bevestigingsmiddelen, enkel, beugel.</t>
  </si>
  <si>
    <t>Leveren bevestigingsmiddelen, enkel, band.</t>
  </si>
  <si>
    <t>Leveren bevestigingsmiddelen, aan muur.</t>
  </si>
  <si>
    <t>Leveren bevestigingsmiddelen, koker, beugel.</t>
  </si>
  <si>
    <t>Leveren bevestigingsmiddelen, koker, band.</t>
  </si>
  <si>
    <t>Verkeersbordpalen met vaste ankers</t>
  </si>
  <si>
    <t>Verkeersborden, type 2, klasse III</t>
  </si>
  <si>
    <t>Verkeersborden, type 1, klasse III</t>
  </si>
  <si>
    <t>Verkeersborden, type 0, klassse III</t>
  </si>
  <si>
    <t>INSCHRIJF-BEDRAG</t>
  </si>
  <si>
    <t>HOEVEELHEID per jaar</t>
  </si>
  <si>
    <t xml:space="preserve">Totaal </t>
  </si>
  <si>
    <t>totaal</t>
  </si>
  <si>
    <t>Berekening uw fictief inschrijfbedrag</t>
  </si>
  <si>
    <t>Uw inschrijvingsbedrag</t>
  </si>
  <si>
    <t>EEN HEID</t>
  </si>
  <si>
    <t>uw percentage 100% nieuw</t>
  </si>
  <si>
    <t xml:space="preserve">Uit uw offerte  </t>
  </si>
  <si>
    <t xml:space="preserve">INSCHRIJF-BEDRAG </t>
  </si>
  <si>
    <t xml:space="preserve">totaal nieuw </t>
  </si>
  <si>
    <t>Inschrijver</t>
  </si>
  <si>
    <t xml:space="preserve">stuksprijs nieuw exemplaar </t>
  </si>
  <si>
    <t>Deel 2 toebehoren</t>
  </si>
  <si>
    <t>totaal deel 2</t>
  </si>
  <si>
    <t xml:space="preserve"> </t>
  </si>
  <si>
    <t>Deel 1</t>
  </si>
  <si>
    <t>deel 1</t>
  </si>
  <si>
    <t xml:space="preserve">deel 2 </t>
  </si>
  <si>
    <t>Gooise Meren</t>
  </si>
  <si>
    <t>inschrijfbedrag Gemeente Gooise Meren</t>
  </si>
  <si>
    <t>Gooise M</t>
  </si>
  <si>
    <t>zowel  deel 1  als deel 2 en helemaal onderaan in kolom D</t>
  </si>
  <si>
    <t>perceel 2</t>
  </si>
  <si>
    <t xml:space="preserve">stuksprijs 2e hands </t>
  </si>
  <si>
    <t>stuksprijs BIOBASED</t>
  </si>
  <si>
    <t>U vult voor de struksprijs kolom D en I in en bij biobased aanbod ook L.</t>
  </si>
  <si>
    <t>uw percentage 2e hands</t>
  </si>
  <si>
    <t>% 2e hands * J51</t>
  </si>
  <si>
    <t>% biobased * M51</t>
  </si>
  <si>
    <t>additioneel : uw percentage biobased</t>
  </si>
  <si>
    <t>2e hands = hersteld, herstickerd, herlakt of uit voorraad</t>
  </si>
  <si>
    <t>% 100% nieuw* E51</t>
  </si>
  <si>
    <t>Deze inschrijfstaat loopt tot regel 130</t>
  </si>
  <si>
    <t>vervalt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</si>
</sst>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* #,##0.00_);_(&quot;€&quot;* \(#,##0.00\);_(&quot;€&quot;* &quot;-&quot;??_);_(@_)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FF"/>
      <name val="Arial"/>
      <family val="2"/>
    </font>
    <font>
      <sz val="11"/>
      <color rgb="FF0070C0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3BF74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43D168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4" fontId="0" fillId="0" borderId="0" xfId="0" applyNumberFormat="1" applyBorder="1" applyAlignment="1">
      <alignment vertical="top"/>
    </xf>
    <xf numFmtId="4" fontId="0" fillId="5" borderId="4" xfId="0" applyNumberFormat="1" applyFill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4" fontId="2" fillId="0" borderId="0" xfId="0" applyNumberFormat="1" applyFont="1"/>
    <xf numFmtId="4" fontId="0" fillId="0" borderId="0" xfId="0" applyNumberFormat="1"/>
    <xf numFmtId="4" fontId="0" fillId="0" borderId="5" xfId="0" applyNumberFormat="1" applyBorder="1"/>
    <xf numFmtId="4" fontId="0" fillId="0" borderId="3" xfId="0" applyNumberFormat="1" applyBorder="1" applyAlignment="1">
      <alignment vertical="top" wrapText="1"/>
    </xf>
    <xf numFmtId="4" fontId="0" fillId="0" borderId="11" xfId="0" applyNumberFormat="1" applyBorder="1" applyAlignment="1">
      <alignment vertical="top" wrapText="1"/>
    </xf>
    <xf numFmtId="4" fontId="0" fillId="5" borderId="10" xfId="0" applyNumberFormat="1" applyFill="1" applyBorder="1" applyAlignment="1">
      <alignment vertical="top" wrapText="1"/>
    </xf>
    <xf numFmtId="4" fontId="0" fillId="0" borderId="0" xfId="0" applyNumberFormat="1" applyAlignment="1">
      <alignment wrapText="1"/>
    </xf>
    <xf numFmtId="4" fontId="0" fillId="2" borderId="1" xfId="0" applyNumberForma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/>
    </xf>
    <xf numFmtId="4" fontId="0" fillId="2" borderId="0" xfId="0" applyNumberFormat="1" applyFill="1" applyBorder="1" applyAlignment="1">
      <alignment vertical="top"/>
    </xf>
    <xf numFmtId="4" fontId="0" fillId="2" borderId="0" xfId="0" applyNumberFormat="1" applyFill="1" applyBorder="1" applyAlignment="1">
      <alignment horizontal="right" vertical="top"/>
    </xf>
    <xf numFmtId="4" fontId="0" fillId="0" borderId="1" xfId="0" applyNumberFormat="1" applyBorder="1" applyAlignment="1">
      <alignment horizontal="left" vertical="top"/>
    </xf>
    <xf numFmtId="4" fontId="0" fillId="5" borderId="4" xfId="1" applyNumberFormat="1" applyFont="1" applyFill="1" applyBorder="1" applyAlignment="1">
      <alignment vertical="top"/>
    </xf>
    <xf numFmtId="4" fontId="0" fillId="0" borderId="4" xfId="0" applyNumberFormat="1" applyBorder="1"/>
    <xf numFmtId="4" fontId="0" fillId="0" borderId="1" xfId="0" applyNumberFormat="1" applyBorder="1"/>
    <xf numFmtId="4" fontId="0" fillId="0" borderId="0" xfId="0" applyNumberFormat="1" applyBorder="1"/>
    <xf numFmtId="4" fontId="0" fillId="4" borderId="4" xfId="0" applyNumberFormat="1" applyFill="1" applyBorder="1"/>
    <xf numFmtId="4" fontId="0" fillId="4" borderId="4" xfId="1" applyNumberFormat="1" applyFont="1" applyFill="1" applyBorder="1" applyAlignment="1">
      <alignment vertical="top"/>
    </xf>
    <xf numFmtId="4" fontId="0" fillId="4" borderId="3" xfId="0" applyNumberFormat="1" applyFill="1" applyBorder="1"/>
    <xf numFmtId="4" fontId="0" fillId="2" borderId="4" xfId="0" applyNumberFormat="1" applyFill="1" applyBorder="1" applyAlignment="1">
      <alignment horizontal="right" vertical="top"/>
    </xf>
    <xf numFmtId="4" fontId="0" fillId="5" borderId="4" xfId="0" applyNumberFormat="1" applyFill="1" applyBorder="1" applyAlignment="1">
      <alignment horizontal="right" vertical="top"/>
    </xf>
    <xf numFmtId="4" fontId="0" fillId="4" borderId="0" xfId="0" applyNumberFormat="1" applyFill="1" applyBorder="1"/>
    <xf numFmtId="4" fontId="5" fillId="2" borderId="4" xfId="1" applyNumberFormat="1" applyFont="1" applyFill="1" applyBorder="1" applyAlignment="1">
      <alignment vertical="top"/>
    </xf>
    <xf numFmtId="4" fontId="0" fillId="2" borderId="3" xfId="0" applyNumberFormat="1" applyFill="1" applyBorder="1" applyAlignment="1">
      <alignment horizontal="right" vertical="top"/>
    </xf>
    <xf numFmtId="4" fontId="0" fillId="6" borderId="7" xfId="0" applyNumberFormat="1" applyFill="1" applyBorder="1"/>
    <xf numFmtId="4" fontId="0" fillId="0" borderId="7" xfId="0" applyNumberFormat="1" applyBorder="1"/>
    <xf numFmtId="4" fontId="0" fillId="3" borderId="7" xfId="0" applyNumberFormat="1" applyFill="1" applyBorder="1"/>
    <xf numFmtId="4" fontId="0" fillId="6" borderId="13" xfId="0" applyNumberFormat="1" applyFill="1" applyBorder="1"/>
    <xf numFmtId="4" fontId="0" fillId="6" borderId="14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7" xfId="0" applyNumberFormat="1" applyBorder="1"/>
    <xf numFmtId="4" fontId="0" fillId="7" borderId="10" xfId="0" applyNumberFormat="1" applyFill="1" applyBorder="1" applyAlignment="1">
      <alignment vertical="top" wrapText="1"/>
    </xf>
    <xf numFmtId="4" fontId="0" fillId="7" borderId="12" xfId="0" applyNumberFormat="1" applyFill="1" applyBorder="1" applyAlignment="1">
      <alignment vertical="top" wrapText="1"/>
    </xf>
    <xf numFmtId="4" fontId="0" fillId="7" borderId="3" xfId="0" applyNumberFormat="1" applyFill="1" applyBorder="1" applyAlignment="1">
      <alignment vertical="top"/>
    </xf>
    <xf numFmtId="4" fontId="0" fillId="7" borderId="4" xfId="1" applyNumberFormat="1" applyFont="1" applyFill="1" applyBorder="1" applyAlignment="1">
      <alignment vertical="top"/>
    </xf>
    <xf numFmtId="4" fontId="0" fillId="7" borderId="3" xfId="0" applyNumberFormat="1" applyFill="1" applyBorder="1" applyAlignment="1">
      <alignment horizontal="right" vertical="top"/>
    </xf>
    <xf numFmtId="4" fontId="0" fillId="6" borderId="3" xfId="0" applyNumberFormat="1" applyFill="1" applyBorder="1" applyAlignment="1">
      <alignment horizontal="right" vertical="top"/>
    </xf>
    <xf numFmtId="4" fontId="6" fillId="6" borderId="4" xfId="1" applyNumberFormat="1" applyFont="1" applyFill="1" applyBorder="1" applyAlignment="1">
      <alignment vertical="top"/>
    </xf>
    <xf numFmtId="4" fontId="0" fillId="0" borderId="19" xfId="0" applyNumberFormat="1" applyBorder="1"/>
    <xf numFmtId="4" fontId="0" fillId="0" borderId="20" xfId="0" applyNumberFormat="1" applyBorder="1"/>
    <xf numFmtId="4" fontId="0" fillId="0" borderId="10" xfId="0" applyNumberFormat="1" applyBorder="1"/>
    <xf numFmtId="4" fontId="0" fillId="3" borderId="12" xfId="0" applyNumberFormat="1" applyFill="1" applyBorder="1"/>
    <xf numFmtId="4" fontId="0" fillId="4" borderId="7" xfId="0" applyNumberFormat="1" applyFill="1" applyBorder="1"/>
    <xf numFmtId="4" fontId="0" fillId="5" borderId="7" xfId="0" applyNumberFormat="1" applyFill="1" applyBorder="1"/>
    <xf numFmtId="4" fontId="0" fillId="3" borderId="9" xfId="0" applyNumberFormat="1" applyFill="1" applyBorder="1" applyAlignment="1">
      <alignment vertical="top" wrapText="1"/>
    </xf>
    <xf numFmtId="4" fontId="0" fillId="2" borderId="6" xfId="0" applyNumberFormat="1" applyFill="1" applyBorder="1" applyAlignment="1">
      <alignment horizontal="right" vertical="top"/>
    </xf>
    <xf numFmtId="4" fontId="0" fillId="3" borderId="3" xfId="1" applyNumberFormat="1" applyFont="1" applyFill="1" applyBorder="1" applyAlignment="1">
      <alignment vertical="top"/>
    </xf>
    <xf numFmtId="4" fontId="0" fillId="0" borderId="3" xfId="0" applyNumberFormat="1" applyBorder="1"/>
    <xf numFmtId="4" fontId="0" fillId="0" borderId="2" xfId="0" applyNumberFormat="1" applyBorder="1"/>
    <xf numFmtId="4" fontId="0" fillId="2" borderId="22" xfId="0" applyNumberFormat="1" applyFill="1" applyBorder="1" applyAlignment="1">
      <alignment horizontal="right" vertical="top"/>
    </xf>
    <xf numFmtId="4" fontId="0" fillId="3" borderId="23" xfId="0" applyNumberFormat="1" applyFill="1" applyBorder="1" applyAlignment="1">
      <alignment vertical="top" wrapText="1"/>
    </xf>
    <xf numFmtId="4" fontId="0" fillId="4" borderId="4" xfId="0" applyNumberFormat="1" applyFill="1" applyBorder="1" applyAlignment="1">
      <alignment vertical="top" wrapText="1"/>
    </xf>
    <xf numFmtId="4" fontId="0" fillId="4" borderId="4" xfId="0" applyNumberFormat="1" applyFill="1" applyBorder="1" applyAlignment="1">
      <alignment horizontal="right" vertical="top"/>
    </xf>
    <xf numFmtId="4" fontId="0" fillId="4" borderId="3" xfId="1" applyNumberFormat="1" applyFont="1" applyFill="1" applyBorder="1" applyAlignment="1">
      <alignment vertical="top"/>
    </xf>
    <xf numFmtId="4" fontId="0" fillId="3" borderId="3" xfId="0" applyNumberFormat="1" applyFill="1" applyBorder="1" applyAlignment="1">
      <alignment horizontal="right" vertical="top"/>
    </xf>
    <xf numFmtId="4" fontId="0" fillId="8" borderId="3" xfId="1" applyNumberFormat="1" applyFont="1" applyFill="1" applyBorder="1" applyAlignment="1">
      <alignment vertical="top"/>
    </xf>
    <xf numFmtId="4" fontId="0" fillId="4" borderId="8" xfId="0" applyNumberFormat="1" applyFill="1" applyBorder="1"/>
    <xf numFmtId="4" fontId="0" fillId="4" borderId="21" xfId="1" applyNumberFormat="1" applyFont="1" applyFill="1" applyBorder="1" applyAlignment="1">
      <alignment vertical="top"/>
    </xf>
    <xf numFmtId="4" fontId="0" fillId="4" borderId="24" xfId="0" applyNumberFormat="1" applyFill="1" applyBorder="1"/>
    <xf numFmtId="4" fontId="0" fillId="0" borderId="24" xfId="0" applyNumberFormat="1" applyBorder="1"/>
    <xf numFmtId="4" fontId="0" fillId="4" borderId="24" xfId="0" applyNumberFormat="1" applyFill="1" applyBorder="1" applyAlignment="1">
      <alignment horizontal="right" vertical="top"/>
    </xf>
    <xf numFmtId="4" fontId="0" fillId="2" borderId="24" xfId="0" applyNumberFormat="1" applyFill="1" applyBorder="1" applyAlignment="1">
      <alignment horizontal="right" vertical="top"/>
    </xf>
    <xf numFmtId="4" fontId="0" fillId="0" borderId="10" xfId="0" applyNumberFormat="1" applyFill="1" applyBorder="1" applyAlignment="1">
      <alignment vertical="top" wrapText="1"/>
    </xf>
    <xf numFmtId="4" fontId="0" fillId="0" borderId="4" xfId="1" applyNumberFormat="1" applyFont="1" applyFill="1" applyBorder="1" applyAlignment="1">
      <alignment vertical="top"/>
    </xf>
    <xf numFmtId="4" fontId="5" fillId="0" borderId="4" xfId="1" applyNumberFormat="1" applyFont="1" applyFill="1" applyBorder="1" applyAlignment="1">
      <alignment vertical="top"/>
    </xf>
    <xf numFmtId="4" fontId="0" fillId="4" borderId="16" xfId="0" applyNumberFormat="1" applyFill="1" applyBorder="1"/>
    <xf numFmtId="4" fontId="0" fillId="4" borderId="17" xfId="0" applyNumberFormat="1" applyFill="1" applyBorder="1"/>
    <xf numFmtId="4" fontId="0" fillId="9" borderId="29" xfId="0" applyNumberFormat="1" applyFill="1" applyBorder="1"/>
    <xf numFmtId="4" fontId="0" fillId="9" borderId="30" xfId="0" applyNumberFormat="1" applyFill="1" applyBorder="1"/>
    <xf numFmtId="4" fontId="0" fillId="9" borderId="31" xfId="0" applyNumberFormat="1" applyFill="1" applyBorder="1"/>
    <xf numFmtId="4" fontId="0" fillId="9" borderId="32" xfId="0" applyNumberFormat="1" applyFill="1" applyBorder="1"/>
    <xf numFmtId="4" fontId="0" fillId="10" borderId="0" xfId="0" applyNumberFormat="1" applyFill="1"/>
    <xf numFmtId="4" fontId="7" fillId="10" borderId="25" xfId="0" applyNumberFormat="1" applyFont="1" applyFill="1" applyBorder="1"/>
    <xf numFmtId="4" fontId="0" fillId="10" borderId="26" xfId="0" applyNumberFormat="1" applyFill="1" applyBorder="1"/>
    <xf numFmtId="4" fontId="7" fillId="10" borderId="27" xfId="0" applyNumberFormat="1" applyFont="1" applyFill="1" applyBorder="1"/>
    <xf numFmtId="4" fontId="9" fillId="10" borderId="28" xfId="0" applyNumberFormat="1" applyFont="1" applyFill="1" applyBorder="1"/>
    <xf numFmtId="4" fontId="0" fillId="0" borderId="33" xfId="0" applyNumberFormat="1" applyBorder="1" applyAlignment="1">
      <alignment vertical="top" wrapText="1"/>
    </xf>
    <xf numFmtId="4" fontId="0" fillId="0" borderId="34" xfId="0" applyNumberFormat="1" applyBorder="1" applyAlignment="1">
      <alignment vertical="top" wrapText="1"/>
    </xf>
    <xf numFmtId="4" fontId="2" fillId="0" borderId="4" xfId="0" applyNumberFormat="1" applyFont="1" applyBorder="1"/>
    <xf numFmtId="4" fontId="0" fillId="3" borderId="4" xfId="0" applyNumberFormat="1" applyFill="1" applyBorder="1"/>
    <xf numFmtId="4" fontId="8" fillId="0" borderId="35" xfId="0" applyNumberFormat="1" applyFont="1" applyBorder="1"/>
    <xf numFmtId="4" fontId="8" fillId="0" borderId="36" xfId="0" applyNumberFormat="1" applyFont="1" applyBorder="1"/>
    <xf numFmtId="4" fontId="8" fillId="0" borderId="16" xfId="0" applyNumberFormat="1" applyFont="1" applyBorder="1"/>
    <xf numFmtId="4" fontId="8" fillId="0" borderId="17" xfId="0" applyNumberFormat="1" applyFont="1" applyBorder="1"/>
    <xf numFmtId="4" fontId="8" fillId="0" borderId="18" xfId="0" applyNumberFormat="1" applyFont="1" applyBorder="1"/>
    <xf numFmtId="4" fontId="8" fillId="0" borderId="37" xfId="0" applyNumberFormat="1" applyFont="1" applyBorder="1"/>
    <xf numFmtId="4" fontId="10" fillId="0" borderId="4" xfId="0" applyNumberFormat="1" applyFont="1" applyBorder="1"/>
    <xf numFmtId="4" fontId="0" fillId="0" borderId="38" xfId="0" applyNumberFormat="1" applyBorder="1"/>
    <xf numFmtId="4" fontId="0" fillId="0" borderId="37" xfId="0" applyNumberFormat="1" applyBorder="1"/>
    <xf numFmtId="4" fontId="0" fillId="11" borderId="7" xfId="0" applyNumberFormat="1" applyFill="1" applyBorder="1"/>
    <xf numFmtId="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40A10F"/>
      <color rgb="FF79911F"/>
      <color rgb="FF43D168"/>
      <color rgb="FF48E71D"/>
      <color rgb="FF3BF7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tabSelected="1" zoomScale="70" zoomScaleNormal="70" workbookViewId="0">
      <pane ySplit="8" topLeftCell="A84" activePane="bottomLeft" state="frozen"/>
      <selection pane="bottomLeft" activeCell="I88" sqref="I88"/>
    </sheetView>
  </sheetViews>
  <sheetFormatPr defaultRowHeight="14.25" x14ac:dyDescent="0.2"/>
  <cols>
    <col min="1" max="1" width="18" style="5" bestFit="1" customWidth="1"/>
    <col min="2" max="2" width="44.125" style="5" customWidth="1"/>
    <col min="3" max="3" width="12.25" style="5" customWidth="1"/>
    <col min="4" max="4" width="17.25" style="5" customWidth="1"/>
    <col min="5" max="5" width="15.375" style="5" customWidth="1"/>
    <col min="6" max="6" width="2.75" style="20" customWidth="1"/>
    <col min="7" max="7" width="13.875" style="5" bestFit="1" customWidth="1"/>
    <col min="8" max="8" width="3.375" style="5" customWidth="1"/>
    <col min="9" max="9" width="13.875" style="5" customWidth="1"/>
    <col min="10" max="10" width="19.5" style="5" customWidth="1"/>
    <col min="11" max="11" width="3.25" style="5" customWidth="1"/>
    <col min="12" max="12" width="16.5" style="5" customWidth="1"/>
    <col min="13" max="13" width="16.625" style="5" customWidth="1"/>
    <col min="14" max="16384" width="9" style="5"/>
  </cols>
  <sheetData>
    <row r="1" spans="1:13" ht="26.25" thickTop="1" x14ac:dyDescent="0.35">
      <c r="A1" s="77" t="s">
        <v>95</v>
      </c>
      <c r="B1" s="78"/>
    </row>
    <row r="2" spans="1:13" ht="27" thickBot="1" x14ac:dyDescent="0.45">
      <c r="A2" s="79" t="s">
        <v>107</v>
      </c>
      <c r="B2" s="80" t="s">
        <v>103</v>
      </c>
      <c r="I2" s="95" t="s">
        <v>115</v>
      </c>
      <c r="J2" s="96"/>
    </row>
    <row r="3" spans="1:13" ht="15" thickTop="1" x14ac:dyDescent="0.2">
      <c r="B3" s="76" t="s">
        <v>110</v>
      </c>
      <c r="C3" s="76"/>
      <c r="I3" s="96"/>
      <c r="J3" s="96"/>
    </row>
    <row r="4" spans="1:13" x14ac:dyDescent="0.2">
      <c r="A4" s="5" t="s">
        <v>99</v>
      </c>
      <c r="B4" s="76" t="s">
        <v>106</v>
      </c>
      <c r="C4" s="76"/>
      <c r="I4" s="96"/>
      <c r="J4" s="96"/>
    </row>
    <row r="5" spans="1:13" x14ac:dyDescent="0.2">
      <c r="B5" s="76" t="s">
        <v>117</v>
      </c>
      <c r="C5" s="76"/>
      <c r="I5" s="96"/>
      <c r="J5" s="96"/>
    </row>
    <row r="6" spans="1:13" x14ac:dyDescent="0.2">
      <c r="A6" s="84" t="s">
        <v>100</v>
      </c>
      <c r="B6" s="20"/>
      <c r="C6" s="20"/>
    </row>
    <row r="7" spans="1:13" ht="15.75" thickBot="1" x14ac:dyDescent="0.25">
      <c r="A7" s="3" t="s">
        <v>0</v>
      </c>
      <c r="B7" s="83"/>
      <c r="C7" s="17"/>
      <c r="D7" s="6"/>
      <c r="E7" s="6"/>
      <c r="G7" s="6"/>
      <c r="H7" s="6"/>
      <c r="I7" s="6"/>
      <c r="J7" s="43"/>
      <c r="K7" s="92"/>
      <c r="L7" s="92"/>
      <c r="M7" s="93"/>
    </row>
    <row r="8" spans="1:13" s="10" customFormat="1" ht="29.25" thickBot="1" x14ac:dyDescent="0.25">
      <c r="A8" s="7" t="s">
        <v>1</v>
      </c>
      <c r="B8" s="81" t="s">
        <v>2</v>
      </c>
      <c r="C8" s="82" t="s">
        <v>90</v>
      </c>
      <c r="D8" s="49" t="s">
        <v>96</v>
      </c>
      <c r="E8" s="55" t="s">
        <v>93</v>
      </c>
      <c r="F8" s="56"/>
      <c r="G8" s="8" t="s">
        <v>85</v>
      </c>
      <c r="H8" s="8"/>
      <c r="I8" s="9" t="s">
        <v>108</v>
      </c>
      <c r="J8" s="9" t="s">
        <v>84</v>
      </c>
      <c r="K8" s="67"/>
      <c r="L8" s="36" t="s">
        <v>109</v>
      </c>
      <c r="M8" s="37" t="s">
        <v>84</v>
      </c>
    </row>
    <row r="9" spans="1:13" ht="15" x14ac:dyDescent="0.2">
      <c r="A9" s="11">
        <v>363</v>
      </c>
      <c r="B9" s="12" t="s">
        <v>9</v>
      </c>
      <c r="C9" s="13"/>
      <c r="D9" s="59"/>
      <c r="E9" s="51"/>
      <c r="F9" s="57"/>
      <c r="G9" s="14"/>
      <c r="H9" s="14"/>
      <c r="I9" s="24"/>
      <c r="J9" s="16"/>
      <c r="K9" s="68"/>
      <c r="L9" s="40"/>
      <c r="M9" s="39"/>
    </row>
    <row r="10" spans="1:13" ht="15" x14ac:dyDescent="0.2">
      <c r="A10" s="11">
        <v>3631</v>
      </c>
      <c r="B10" s="12" t="s">
        <v>83</v>
      </c>
      <c r="C10" s="13"/>
      <c r="D10" s="59"/>
      <c r="E10" s="51"/>
      <c r="F10" s="57"/>
      <c r="G10" s="14"/>
      <c r="H10" s="14"/>
      <c r="I10" s="24"/>
      <c r="J10" s="16"/>
      <c r="K10" s="68"/>
      <c r="L10" s="40"/>
      <c r="M10" s="39"/>
    </row>
    <row r="11" spans="1:13" x14ac:dyDescent="0.2">
      <c r="A11" s="15">
        <v>363110</v>
      </c>
      <c r="B11" s="1" t="s">
        <v>10</v>
      </c>
      <c r="C11" s="1" t="s">
        <v>4</v>
      </c>
      <c r="D11" s="51"/>
      <c r="E11" s="51">
        <f t="shared" ref="E11:E34" si="0">SUM(G11*D11)</f>
        <v>0</v>
      </c>
      <c r="F11" s="21"/>
      <c r="G11" s="1">
        <v>10</v>
      </c>
      <c r="H11" s="1"/>
      <c r="I11" s="2"/>
      <c r="J11" s="16">
        <f t="shared" ref="J11:J34" si="1">G11*I11</f>
        <v>0</v>
      </c>
      <c r="K11" s="68"/>
      <c r="L11" s="38"/>
      <c r="M11" s="39">
        <f>G11*L11</f>
        <v>0</v>
      </c>
    </row>
    <row r="12" spans="1:13" x14ac:dyDescent="0.2">
      <c r="A12" s="15">
        <v>363130</v>
      </c>
      <c r="B12" s="1" t="s">
        <v>11</v>
      </c>
      <c r="C12" s="1" t="s">
        <v>4</v>
      </c>
      <c r="D12" s="51"/>
      <c r="E12" s="51">
        <f t="shared" si="0"/>
        <v>0</v>
      </c>
      <c r="F12" s="21"/>
      <c r="G12" s="1">
        <v>10</v>
      </c>
      <c r="H12" s="1"/>
      <c r="I12" s="2"/>
      <c r="J12" s="16">
        <f t="shared" si="1"/>
        <v>0</v>
      </c>
      <c r="K12" s="68"/>
      <c r="L12" s="38"/>
      <c r="M12" s="39">
        <f>G12*L12</f>
        <v>0</v>
      </c>
    </row>
    <row r="13" spans="1:13" x14ac:dyDescent="0.2">
      <c r="A13" s="18"/>
      <c r="B13" s="19"/>
      <c r="C13" s="19"/>
      <c r="D13" s="52"/>
      <c r="E13" s="58"/>
      <c r="G13" s="19"/>
      <c r="H13" s="19"/>
      <c r="I13" s="20"/>
      <c r="J13" s="21"/>
      <c r="K13" s="68"/>
      <c r="L13" s="22"/>
      <c r="M13" s="21"/>
    </row>
    <row r="14" spans="1:13" ht="15" x14ac:dyDescent="0.2">
      <c r="A14" s="11">
        <v>3632</v>
      </c>
      <c r="B14" s="12" t="s">
        <v>82</v>
      </c>
      <c r="C14" s="13"/>
      <c r="D14" s="59"/>
      <c r="E14" s="51"/>
      <c r="F14" s="57"/>
      <c r="G14" s="14"/>
      <c r="H14" s="14"/>
      <c r="I14" s="24"/>
      <c r="J14" s="16"/>
      <c r="K14" s="68"/>
      <c r="L14" s="40"/>
      <c r="M14" s="39"/>
    </row>
    <row r="15" spans="1:13" x14ac:dyDescent="0.2">
      <c r="A15" s="15">
        <v>363210</v>
      </c>
      <c r="B15" s="1" t="s">
        <v>12</v>
      </c>
      <c r="C15" s="1" t="s">
        <v>4</v>
      </c>
      <c r="D15" s="51"/>
      <c r="E15" s="51">
        <f t="shared" si="0"/>
        <v>0</v>
      </c>
      <c r="F15" s="21"/>
      <c r="G15" s="1">
        <v>200</v>
      </c>
      <c r="H15" s="1"/>
      <c r="I15" s="2"/>
      <c r="J15" s="16">
        <f t="shared" si="1"/>
        <v>0</v>
      </c>
      <c r="K15" s="68"/>
      <c r="L15" s="38"/>
      <c r="M15" s="39">
        <f t="shared" ref="M15:M20" si="2">G15*L15</f>
        <v>0</v>
      </c>
    </row>
    <row r="16" spans="1:13" x14ac:dyDescent="0.2">
      <c r="A16" s="15">
        <v>363220</v>
      </c>
      <c r="B16" s="1" t="s">
        <v>13</v>
      </c>
      <c r="C16" s="1" t="s">
        <v>4</v>
      </c>
      <c r="D16" s="51"/>
      <c r="E16" s="51">
        <f t="shared" si="0"/>
        <v>0</v>
      </c>
      <c r="F16" s="21"/>
      <c r="G16" s="1">
        <v>200</v>
      </c>
      <c r="H16" s="1"/>
      <c r="I16" s="2"/>
      <c r="J16" s="16">
        <f t="shared" si="1"/>
        <v>0</v>
      </c>
      <c r="K16" s="68"/>
      <c r="L16" s="38"/>
      <c r="M16" s="39">
        <f t="shared" si="2"/>
        <v>0</v>
      </c>
    </row>
    <row r="17" spans="1:13" x14ac:dyDescent="0.2">
      <c r="A17" s="15">
        <v>363230</v>
      </c>
      <c r="B17" s="1" t="s">
        <v>14</v>
      </c>
      <c r="C17" s="1" t="s">
        <v>4</v>
      </c>
      <c r="D17" s="51"/>
      <c r="E17" s="51">
        <f t="shared" si="0"/>
        <v>0</v>
      </c>
      <c r="F17" s="21"/>
      <c r="G17" s="1">
        <v>50</v>
      </c>
      <c r="H17" s="1"/>
      <c r="I17" s="2"/>
      <c r="J17" s="16">
        <f t="shared" si="1"/>
        <v>0</v>
      </c>
      <c r="K17" s="68"/>
      <c r="L17" s="38"/>
      <c r="M17" s="39">
        <f t="shared" si="2"/>
        <v>0</v>
      </c>
    </row>
    <row r="18" spans="1:13" x14ac:dyDescent="0.2">
      <c r="A18" s="15">
        <v>363240</v>
      </c>
      <c r="B18" s="1" t="s">
        <v>15</v>
      </c>
      <c r="C18" s="1" t="s">
        <v>4</v>
      </c>
      <c r="D18" s="51"/>
      <c r="E18" s="51">
        <f t="shared" si="0"/>
        <v>0</v>
      </c>
      <c r="F18" s="21"/>
      <c r="G18" s="1">
        <v>50</v>
      </c>
      <c r="H18" s="1"/>
      <c r="I18" s="2"/>
      <c r="J18" s="16">
        <f t="shared" si="1"/>
        <v>0</v>
      </c>
      <c r="K18" s="68"/>
      <c r="L18" s="38"/>
      <c r="M18" s="39">
        <f t="shared" si="2"/>
        <v>0</v>
      </c>
    </row>
    <row r="19" spans="1:13" x14ac:dyDescent="0.2">
      <c r="A19" s="15">
        <v>363250</v>
      </c>
      <c r="B19" s="1" t="s">
        <v>16</v>
      </c>
      <c r="C19" s="1" t="s">
        <v>4</v>
      </c>
      <c r="D19" s="51"/>
      <c r="E19" s="51">
        <f t="shared" si="0"/>
        <v>0</v>
      </c>
      <c r="F19" s="21"/>
      <c r="G19" s="1">
        <v>25</v>
      </c>
      <c r="H19" s="1"/>
      <c r="I19" s="2"/>
      <c r="J19" s="16">
        <f t="shared" si="1"/>
        <v>0</v>
      </c>
      <c r="K19" s="68"/>
      <c r="L19" s="38"/>
      <c r="M19" s="39">
        <f t="shared" si="2"/>
        <v>0</v>
      </c>
    </row>
    <row r="20" spans="1:13" x14ac:dyDescent="0.2">
      <c r="A20" s="15">
        <v>363260</v>
      </c>
      <c r="B20" s="1" t="s">
        <v>17</v>
      </c>
      <c r="C20" s="1" t="s">
        <v>4</v>
      </c>
      <c r="D20" s="51"/>
      <c r="E20" s="51">
        <f t="shared" si="0"/>
        <v>0</v>
      </c>
      <c r="F20" s="21"/>
      <c r="G20" s="1">
        <v>25</v>
      </c>
      <c r="H20" s="1"/>
      <c r="I20" s="2"/>
      <c r="J20" s="16">
        <f t="shared" si="1"/>
        <v>0</v>
      </c>
      <c r="K20" s="68"/>
      <c r="L20" s="38"/>
      <c r="M20" s="39">
        <f t="shared" si="2"/>
        <v>0</v>
      </c>
    </row>
    <row r="21" spans="1:13" x14ac:dyDescent="0.2">
      <c r="A21" s="18"/>
      <c r="B21" s="19"/>
      <c r="C21" s="19"/>
      <c r="D21" s="52"/>
      <c r="E21" s="58"/>
      <c r="G21" s="19"/>
      <c r="H21" s="19"/>
      <c r="I21" s="20"/>
      <c r="J21" s="21"/>
      <c r="K21" s="68"/>
      <c r="L21" s="22"/>
      <c r="M21" s="21"/>
    </row>
    <row r="22" spans="1:13" ht="15" x14ac:dyDescent="0.2">
      <c r="A22" s="11">
        <v>3633</v>
      </c>
      <c r="B22" s="12" t="s">
        <v>81</v>
      </c>
      <c r="C22" s="13"/>
      <c r="D22" s="59"/>
      <c r="E22" s="51"/>
      <c r="F22" s="57"/>
      <c r="G22" s="14"/>
      <c r="H22" s="14"/>
      <c r="I22" s="24"/>
      <c r="J22" s="16"/>
      <c r="K22" s="68"/>
      <c r="L22" s="40"/>
      <c r="M22" s="39"/>
    </row>
    <row r="23" spans="1:13" x14ac:dyDescent="0.2">
      <c r="A23" s="15">
        <v>363310</v>
      </c>
      <c r="B23" s="1" t="s">
        <v>18</v>
      </c>
      <c r="C23" s="1" t="s">
        <v>4</v>
      </c>
      <c r="D23" s="51"/>
      <c r="E23" s="51">
        <f t="shared" si="0"/>
        <v>0</v>
      </c>
      <c r="F23" s="21"/>
      <c r="G23" s="1">
        <v>10</v>
      </c>
      <c r="H23" s="1"/>
      <c r="I23" s="2"/>
      <c r="J23" s="16">
        <f t="shared" si="1"/>
        <v>0</v>
      </c>
      <c r="K23" s="68"/>
      <c r="L23" s="38"/>
      <c r="M23" s="39">
        <f>G23*L23</f>
        <v>0</v>
      </c>
    </row>
    <row r="24" spans="1:13" x14ac:dyDescent="0.2">
      <c r="A24" s="15">
        <v>363320</v>
      </c>
      <c r="B24" s="1" t="s">
        <v>19</v>
      </c>
      <c r="C24" s="1" t="s">
        <v>4</v>
      </c>
      <c r="D24" s="51"/>
      <c r="E24" s="51">
        <f t="shared" si="0"/>
        <v>0</v>
      </c>
      <c r="F24" s="21"/>
      <c r="G24" s="1">
        <v>10</v>
      </c>
      <c r="H24" s="1"/>
      <c r="I24" s="2"/>
      <c r="J24" s="16">
        <f t="shared" si="1"/>
        <v>0</v>
      </c>
      <c r="K24" s="68"/>
      <c r="L24" s="38"/>
      <c r="M24" s="39">
        <f>G24*L24</f>
        <v>0</v>
      </c>
    </row>
    <row r="25" spans="1:13" x14ac:dyDescent="0.2">
      <c r="A25" s="15">
        <v>363330</v>
      </c>
      <c r="B25" s="1" t="s">
        <v>20</v>
      </c>
      <c r="C25" s="1" t="s">
        <v>4</v>
      </c>
      <c r="D25" s="51"/>
      <c r="E25" s="51">
        <f t="shared" si="0"/>
        <v>0</v>
      </c>
      <c r="F25" s="21"/>
      <c r="G25" s="1">
        <v>10</v>
      </c>
      <c r="H25" s="1"/>
      <c r="I25" s="2"/>
      <c r="J25" s="16">
        <f t="shared" si="1"/>
        <v>0</v>
      </c>
      <c r="K25" s="68"/>
      <c r="L25" s="38"/>
      <c r="M25" s="39">
        <f>G25*L25</f>
        <v>0</v>
      </c>
    </row>
    <row r="26" spans="1:13" x14ac:dyDescent="0.2">
      <c r="A26" s="15">
        <v>363340</v>
      </c>
      <c r="B26" s="1" t="s">
        <v>21</v>
      </c>
      <c r="C26" s="1" t="s">
        <v>4</v>
      </c>
      <c r="D26" s="51"/>
      <c r="E26" s="51">
        <f t="shared" si="0"/>
        <v>0</v>
      </c>
      <c r="F26" s="21"/>
      <c r="G26" s="1">
        <v>10</v>
      </c>
      <c r="H26" s="1"/>
      <c r="I26" s="2"/>
      <c r="J26" s="16">
        <f t="shared" si="1"/>
        <v>0</v>
      </c>
      <c r="K26" s="68"/>
      <c r="L26" s="38"/>
      <c r="M26" s="39">
        <f>G26*L26</f>
        <v>0</v>
      </c>
    </row>
    <row r="27" spans="1:13" x14ac:dyDescent="0.2">
      <c r="A27" s="15">
        <v>363350</v>
      </c>
      <c r="B27" s="1" t="s">
        <v>22</v>
      </c>
      <c r="C27" s="1" t="s">
        <v>4</v>
      </c>
      <c r="D27" s="51"/>
      <c r="E27" s="51">
        <f t="shared" si="0"/>
        <v>0</v>
      </c>
      <c r="F27" s="21"/>
      <c r="G27" s="1">
        <v>10</v>
      </c>
      <c r="H27" s="1"/>
      <c r="I27" s="2"/>
      <c r="J27" s="16">
        <f t="shared" si="1"/>
        <v>0</v>
      </c>
      <c r="K27" s="68"/>
      <c r="L27" s="38"/>
      <c r="M27" s="39">
        <f>G27*L27</f>
        <v>0</v>
      </c>
    </row>
    <row r="28" spans="1:13" x14ac:dyDescent="0.2">
      <c r="A28" s="18"/>
      <c r="B28" s="19"/>
      <c r="C28" s="19"/>
      <c r="D28" s="52"/>
      <c r="E28" s="58"/>
      <c r="G28" s="19"/>
      <c r="H28" s="19"/>
      <c r="I28" s="20"/>
      <c r="J28" s="21"/>
      <c r="K28" s="68"/>
      <c r="L28" s="22"/>
      <c r="M28" s="21"/>
    </row>
    <row r="29" spans="1:13" ht="15" x14ac:dyDescent="0.2">
      <c r="A29" s="11">
        <v>3634</v>
      </c>
      <c r="B29" s="12" t="s">
        <v>23</v>
      </c>
      <c r="C29" s="13"/>
      <c r="D29" s="59"/>
      <c r="E29" s="51"/>
      <c r="F29" s="57"/>
      <c r="G29" s="14"/>
      <c r="H29" s="14"/>
      <c r="I29" s="24"/>
      <c r="J29" s="16"/>
      <c r="K29" s="68"/>
      <c r="L29" s="40"/>
      <c r="M29" s="39"/>
    </row>
    <row r="30" spans="1:13" x14ac:dyDescent="0.2">
      <c r="A30" s="15">
        <v>363410</v>
      </c>
      <c r="B30" s="1" t="s">
        <v>24</v>
      </c>
      <c r="C30" s="1" t="s">
        <v>4</v>
      </c>
      <c r="D30" s="51"/>
      <c r="E30" s="51">
        <f t="shared" si="0"/>
        <v>0</v>
      </c>
      <c r="F30" s="21"/>
      <c r="G30" s="1">
        <v>200</v>
      </c>
      <c r="H30" s="1"/>
      <c r="I30" s="2"/>
      <c r="J30" s="16">
        <f t="shared" si="1"/>
        <v>0</v>
      </c>
      <c r="K30" s="68"/>
      <c r="L30" s="38"/>
      <c r="M30" s="39">
        <f>G30*L30</f>
        <v>0</v>
      </c>
    </row>
    <row r="31" spans="1:13" x14ac:dyDescent="0.2">
      <c r="A31" s="15">
        <v>363420</v>
      </c>
      <c r="B31" s="1" t="s">
        <v>25</v>
      </c>
      <c r="C31" s="1" t="s">
        <v>4</v>
      </c>
      <c r="D31" s="51"/>
      <c r="E31" s="51">
        <f t="shared" si="0"/>
        <v>0</v>
      </c>
      <c r="F31" s="21"/>
      <c r="G31" s="1">
        <v>20</v>
      </c>
      <c r="H31" s="1"/>
      <c r="I31" s="2"/>
      <c r="J31" s="16">
        <f t="shared" si="1"/>
        <v>0</v>
      </c>
      <c r="K31" s="68"/>
      <c r="L31" s="38"/>
      <c r="M31" s="39">
        <f>G31*L31</f>
        <v>0</v>
      </c>
    </row>
    <row r="32" spans="1:13" x14ac:dyDescent="0.2">
      <c r="A32" s="15">
        <v>363430</v>
      </c>
      <c r="B32" s="1" t="s">
        <v>26</v>
      </c>
      <c r="C32" s="1" t="s">
        <v>4</v>
      </c>
      <c r="D32" s="51"/>
      <c r="E32" s="51">
        <f t="shared" si="0"/>
        <v>0</v>
      </c>
      <c r="F32" s="21"/>
      <c r="G32" s="1">
        <v>20</v>
      </c>
      <c r="H32" s="1"/>
      <c r="I32" s="2"/>
      <c r="J32" s="16">
        <f t="shared" si="1"/>
        <v>0</v>
      </c>
      <c r="K32" s="68"/>
      <c r="L32" s="38"/>
      <c r="M32" s="39">
        <f>G32*L32</f>
        <v>0</v>
      </c>
    </row>
    <row r="33" spans="1:13" x14ac:dyDescent="0.2">
      <c r="A33" s="15">
        <v>363440</v>
      </c>
      <c r="B33" s="1" t="s">
        <v>27</v>
      </c>
      <c r="C33" s="1" t="s">
        <v>4</v>
      </c>
      <c r="D33" s="51"/>
      <c r="E33" s="51">
        <f t="shared" si="0"/>
        <v>0</v>
      </c>
      <c r="F33" s="21"/>
      <c r="G33" s="1">
        <v>10</v>
      </c>
      <c r="H33" s="1"/>
      <c r="I33" s="2"/>
      <c r="J33" s="16">
        <f t="shared" si="1"/>
        <v>0</v>
      </c>
      <c r="K33" s="68"/>
      <c r="L33" s="38"/>
      <c r="M33" s="39">
        <f>G33*L33</f>
        <v>0</v>
      </c>
    </row>
    <row r="34" spans="1:13" x14ac:dyDescent="0.2">
      <c r="A34" s="15">
        <v>363450</v>
      </c>
      <c r="B34" s="1" t="s">
        <v>28</v>
      </c>
      <c r="C34" s="1" t="s">
        <v>4</v>
      </c>
      <c r="D34" s="51"/>
      <c r="E34" s="51">
        <f t="shared" si="0"/>
        <v>0</v>
      </c>
      <c r="F34" s="21"/>
      <c r="G34" s="1">
        <v>10</v>
      </c>
      <c r="H34" s="1"/>
      <c r="I34" s="2"/>
      <c r="J34" s="16">
        <f t="shared" si="1"/>
        <v>0</v>
      </c>
      <c r="K34" s="68"/>
      <c r="L34" s="38"/>
      <c r="M34" s="39">
        <f>G34*L34</f>
        <v>0</v>
      </c>
    </row>
    <row r="35" spans="1:13" x14ac:dyDescent="0.2">
      <c r="A35" s="18"/>
      <c r="B35" s="19"/>
      <c r="C35" s="19"/>
      <c r="D35" s="52"/>
      <c r="E35" s="58"/>
      <c r="G35" s="25"/>
      <c r="H35" s="25"/>
      <c r="I35" s="20"/>
      <c r="J35" s="21"/>
      <c r="K35" s="68"/>
      <c r="L35" s="22"/>
      <c r="M35" s="21"/>
    </row>
    <row r="36" spans="1:13" ht="15" x14ac:dyDescent="0.2">
      <c r="A36" s="11">
        <v>364</v>
      </c>
      <c r="B36" s="12" t="s">
        <v>61</v>
      </c>
      <c r="C36" s="13"/>
      <c r="D36" s="59"/>
      <c r="E36" s="51"/>
      <c r="F36" s="57"/>
      <c r="G36" s="14"/>
      <c r="H36" s="14"/>
      <c r="I36" s="24"/>
      <c r="J36" s="16"/>
      <c r="K36" s="68"/>
      <c r="L36" s="40"/>
      <c r="M36" s="39"/>
    </row>
    <row r="37" spans="1:13" ht="15" x14ac:dyDescent="0.2">
      <c r="A37" s="11">
        <v>3641</v>
      </c>
      <c r="B37" s="12" t="s">
        <v>62</v>
      </c>
      <c r="C37" s="13"/>
      <c r="D37" s="59"/>
      <c r="E37" s="51"/>
      <c r="F37" s="57"/>
      <c r="G37" s="14"/>
      <c r="H37" s="14"/>
      <c r="I37" s="24"/>
      <c r="J37" s="16"/>
      <c r="K37" s="68"/>
      <c r="L37" s="40"/>
      <c r="M37" s="39"/>
    </row>
    <row r="38" spans="1:13" x14ac:dyDescent="0.2">
      <c r="A38" s="15">
        <v>364100</v>
      </c>
      <c r="B38" s="1" t="s">
        <v>63</v>
      </c>
      <c r="C38" s="1" t="s">
        <v>4</v>
      </c>
      <c r="D38" s="51"/>
      <c r="E38" s="51">
        <f t="shared" ref="E38:E49" si="3">SUM(G38*D38)</f>
        <v>0</v>
      </c>
      <c r="F38" s="21"/>
      <c r="G38" s="1">
        <v>10</v>
      </c>
      <c r="H38" s="1"/>
      <c r="I38" s="2"/>
      <c r="J38" s="16">
        <f t="shared" ref="J38:J49" si="4">G38*I38</f>
        <v>0</v>
      </c>
      <c r="K38" s="68"/>
      <c r="L38" s="38"/>
      <c r="M38" s="39">
        <f t="shared" ref="M38:M43" si="5">G38*L38</f>
        <v>0</v>
      </c>
    </row>
    <row r="39" spans="1:13" x14ac:dyDescent="0.2">
      <c r="A39" s="15">
        <v>364110</v>
      </c>
      <c r="B39" s="1" t="s">
        <v>64</v>
      </c>
      <c r="C39" s="1" t="s">
        <v>4</v>
      </c>
      <c r="D39" s="51"/>
      <c r="E39" s="51">
        <f t="shared" si="3"/>
        <v>0</v>
      </c>
      <c r="F39" s="21"/>
      <c r="G39" s="1">
        <v>10</v>
      </c>
      <c r="H39" s="1"/>
      <c r="I39" s="2"/>
      <c r="J39" s="16">
        <f t="shared" si="4"/>
        <v>0</v>
      </c>
      <c r="K39" s="68"/>
      <c r="L39" s="38"/>
      <c r="M39" s="39">
        <f t="shared" si="5"/>
        <v>0</v>
      </c>
    </row>
    <row r="40" spans="1:13" x14ac:dyDescent="0.2">
      <c r="A40" s="15">
        <v>364120</v>
      </c>
      <c r="B40" s="1" t="s">
        <v>65</v>
      </c>
      <c r="C40" s="1" t="s">
        <v>4</v>
      </c>
      <c r="D40" s="51"/>
      <c r="E40" s="51">
        <f t="shared" si="3"/>
        <v>0</v>
      </c>
      <c r="F40" s="21"/>
      <c r="G40" s="1">
        <v>10</v>
      </c>
      <c r="H40" s="1"/>
      <c r="I40" s="2"/>
      <c r="J40" s="16">
        <f t="shared" si="4"/>
        <v>0</v>
      </c>
      <c r="K40" s="68"/>
      <c r="L40" s="38"/>
      <c r="M40" s="39">
        <f t="shared" si="5"/>
        <v>0</v>
      </c>
    </row>
    <row r="41" spans="1:13" x14ac:dyDescent="0.2">
      <c r="A41" s="15">
        <v>364130</v>
      </c>
      <c r="B41" s="1" t="s">
        <v>66</v>
      </c>
      <c r="C41" s="1" t="s">
        <v>4</v>
      </c>
      <c r="D41" s="51"/>
      <c r="E41" s="51">
        <f t="shared" si="3"/>
        <v>0</v>
      </c>
      <c r="F41" s="21"/>
      <c r="G41" s="1">
        <v>10</v>
      </c>
      <c r="H41" s="1"/>
      <c r="I41" s="2"/>
      <c r="J41" s="16">
        <f t="shared" si="4"/>
        <v>0</v>
      </c>
      <c r="K41" s="68"/>
      <c r="L41" s="38"/>
      <c r="M41" s="39">
        <f t="shared" si="5"/>
        <v>0</v>
      </c>
    </row>
    <row r="42" spans="1:13" x14ac:dyDescent="0.2">
      <c r="A42" s="15">
        <v>364140</v>
      </c>
      <c r="B42" s="1" t="s">
        <v>67</v>
      </c>
      <c r="C42" s="1" t="s">
        <v>4</v>
      </c>
      <c r="D42" s="51"/>
      <c r="E42" s="51">
        <f t="shared" si="3"/>
        <v>0</v>
      </c>
      <c r="F42" s="21"/>
      <c r="G42" s="1">
        <v>10</v>
      </c>
      <c r="H42" s="1"/>
      <c r="I42" s="2"/>
      <c r="J42" s="16">
        <f t="shared" si="4"/>
        <v>0</v>
      </c>
      <c r="K42" s="68"/>
      <c r="L42" s="38"/>
      <c r="M42" s="39">
        <f t="shared" si="5"/>
        <v>0</v>
      </c>
    </row>
    <row r="43" spans="1:13" x14ac:dyDescent="0.2">
      <c r="A43" s="15">
        <v>364150</v>
      </c>
      <c r="B43" s="1" t="s">
        <v>68</v>
      </c>
      <c r="C43" s="1" t="s">
        <v>4</v>
      </c>
      <c r="D43" s="51"/>
      <c r="E43" s="51">
        <f t="shared" si="3"/>
        <v>0</v>
      </c>
      <c r="F43" s="21"/>
      <c r="G43" s="1">
        <v>10</v>
      </c>
      <c r="H43" s="1"/>
      <c r="I43" s="2"/>
      <c r="J43" s="16">
        <f t="shared" si="4"/>
        <v>0</v>
      </c>
      <c r="K43" s="68"/>
      <c r="L43" s="38"/>
      <c r="M43" s="39">
        <f t="shared" si="5"/>
        <v>0</v>
      </c>
    </row>
    <row r="44" spans="1:13" x14ac:dyDescent="0.2">
      <c r="A44" s="18"/>
      <c r="B44" s="19"/>
      <c r="C44" s="19"/>
      <c r="D44" s="52"/>
      <c r="E44" s="58"/>
      <c r="G44" s="19"/>
      <c r="H44" s="19"/>
      <c r="I44" s="20"/>
      <c r="J44" s="21"/>
      <c r="K44" s="68"/>
      <c r="L44" s="22"/>
      <c r="M44" s="21"/>
    </row>
    <row r="45" spans="1:13" ht="15" x14ac:dyDescent="0.2">
      <c r="A45" s="11">
        <v>3642</v>
      </c>
      <c r="B45" s="12" t="s">
        <v>69</v>
      </c>
      <c r="C45" s="13"/>
      <c r="D45" s="59"/>
      <c r="E45" s="51"/>
      <c r="F45" s="57"/>
      <c r="G45" s="14"/>
      <c r="H45" s="14"/>
      <c r="I45" s="24"/>
      <c r="J45" s="16"/>
      <c r="K45" s="68"/>
      <c r="L45" s="40"/>
      <c r="M45" s="39"/>
    </row>
    <row r="46" spans="1:13" x14ac:dyDescent="0.2">
      <c r="A46" s="15">
        <v>364210</v>
      </c>
      <c r="B46" s="1" t="s">
        <v>70</v>
      </c>
      <c r="C46" s="1" t="s">
        <v>4</v>
      </c>
      <c r="D46" s="51"/>
      <c r="E46" s="51">
        <f t="shared" si="3"/>
        <v>0</v>
      </c>
      <c r="F46" s="21"/>
      <c r="G46" s="1">
        <v>10</v>
      </c>
      <c r="H46" s="1"/>
      <c r="I46" s="2"/>
      <c r="J46" s="16">
        <f t="shared" si="4"/>
        <v>0</v>
      </c>
      <c r="K46" s="68"/>
      <c r="L46" s="38"/>
      <c r="M46" s="39">
        <f>G46*L46</f>
        <v>0</v>
      </c>
    </row>
    <row r="47" spans="1:13" x14ac:dyDescent="0.2">
      <c r="A47" s="15">
        <v>364220</v>
      </c>
      <c r="B47" s="1" t="s">
        <v>71</v>
      </c>
      <c r="C47" s="1" t="s">
        <v>4</v>
      </c>
      <c r="D47" s="51"/>
      <c r="E47" s="51">
        <f t="shared" si="3"/>
        <v>0</v>
      </c>
      <c r="F47" s="21"/>
      <c r="G47" s="1">
        <v>10</v>
      </c>
      <c r="H47" s="1"/>
      <c r="I47" s="2"/>
      <c r="J47" s="16">
        <f t="shared" si="4"/>
        <v>0</v>
      </c>
      <c r="K47" s="68"/>
      <c r="L47" s="38"/>
      <c r="M47" s="39">
        <f>G47*L47</f>
        <v>0</v>
      </c>
    </row>
    <row r="48" spans="1:13" x14ac:dyDescent="0.2">
      <c r="A48" s="15">
        <v>364230</v>
      </c>
      <c r="B48" s="1" t="s">
        <v>72</v>
      </c>
      <c r="C48" s="1" t="s">
        <v>4</v>
      </c>
      <c r="D48" s="51"/>
      <c r="E48" s="51">
        <f t="shared" si="3"/>
        <v>0</v>
      </c>
      <c r="F48" s="21"/>
      <c r="G48" s="1">
        <v>10</v>
      </c>
      <c r="H48" s="1"/>
      <c r="I48" s="2"/>
      <c r="J48" s="16">
        <f t="shared" si="4"/>
        <v>0</v>
      </c>
      <c r="K48" s="68"/>
      <c r="L48" s="38"/>
      <c r="M48" s="39">
        <f>G48*L48</f>
        <v>0</v>
      </c>
    </row>
    <row r="49" spans="1:13" x14ac:dyDescent="0.2">
      <c r="A49" s="15">
        <v>364240</v>
      </c>
      <c r="B49" s="1" t="s">
        <v>73</v>
      </c>
      <c r="C49" s="1" t="s">
        <v>4</v>
      </c>
      <c r="D49" s="51"/>
      <c r="E49" s="51">
        <f t="shared" si="3"/>
        <v>0</v>
      </c>
      <c r="F49" s="21"/>
      <c r="G49" s="1">
        <v>10</v>
      </c>
      <c r="H49" s="1"/>
      <c r="I49" s="2"/>
      <c r="J49" s="16">
        <f t="shared" si="4"/>
        <v>0</v>
      </c>
      <c r="K49" s="68"/>
      <c r="L49" s="38"/>
      <c r="M49" s="39">
        <f>G49*L49</f>
        <v>0</v>
      </c>
    </row>
    <row r="50" spans="1:13" ht="15" thickBot="1" x14ac:dyDescent="0.25">
      <c r="A50" s="18"/>
      <c r="B50" s="19"/>
      <c r="C50" s="19"/>
      <c r="D50" s="53"/>
      <c r="E50" s="58"/>
      <c r="F50" s="63"/>
      <c r="G50" s="64"/>
      <c r="H50" s="19"/>
      <c r="I50" s="20"/>
      <c r="J50" s="21"/>
      <c r="K50" s="68"/>
      <c r="L50" s="22"/>
      <c r="M50" s="21"/>
    </row>
    <row r="51" spans="1:13" ht="21" customHeight="1" thickTop="1" thickBot="1" x14ac:dyDescent="0.25">
      <c r="A51" s="11">
        <v>8011</v>
      </c>
      <c r="B51" s="12" t="s">
        <v>86</v>
      </c>
      <c r="C51" s="13"/>
      <c r="D51" s="54" t="s">
        <v>94</v>
      </c>
      <c r="E51" s="27">
        <f>SUM(E9:E50)</f>
        <v>0</v>
      </c>
      <c r="F51" s="65"/>
      <c r="G51" s="66"/>
      <c r="H51" s="14"/>
      <c r="I51" s="23" t="s">
        <v>87</v>
      </c>
      <c r="J51" s="26">
        <f>SUM(J9:J50)</f>
        <v>0</v>
      </c>
      <c r="K51" s="69"/>
      <c r="L51" s="41" t="s">
        <v>87</v>
      </c>
      <c r="M51" s="42">
        <f>SUM(M9:M50)</f>
        <v>0</v>
      </c>
    </row>
    <row r="52" spans="1:13" ht="15.75" thickTop="1" thickBot="1" x14ac:dyDescent="0.25">
      <c r="B52" s="4"/>
      <c r="F52" s="63"/>
      <c r="G52" s="64"/>
    </row>
    <row r="53" spans="1:13" ht="15" thickBot="1" x14ac:dyDescent="0.25">
      <c r="B53" s="28" t="s">
        <v>92</v>
      </c>
      <c r="C53" s="28"/>
      <c r="F53" s="63"/>
      <c r="G53" s="64"/>
    </row>
    <row r="54" spans="1:13" ht="15" thickBot="1" x14ac:dyDescent="0.25">
      <c r="B54" s="47" t="s">
        <v>91</v>
      </c>
      <c r="C54" s="30"/>
      <c r="F54" s="63"/>
      <c r="G54" s="64"/>
    </row>
    <row r="55" spans="1:13" ht="15" thickBot="1" x14ac:dyDescent="0.25">
      <c r="B55" s="29" t="s">
        <v>111</v>
      </c>
      <c r="C55" s="48"/>
      <c r="F55" s="63"/>
      <c r="G55" s="64"/>
    </row>
    <row r="56" spans="1:13" ht="15" thickBot="1" x14ac:dyDescent="0.25">
      <c r="B56" s="29" t="s">
        <v>114</v>
      </c>
      <c r="C56" s="94"/>
      <c r="F56" s="63"/>
      <c r="G56" s="64"/>
    </row>
    <row r="57" spans="1:13" ht="15" thickBot="1" x14ac:dyDescent="0.25">
      <c r="B57" s="29" t="s">
        <v>87</v>
      </c>
      <c r="C57" s="47">
        <v>100</v>
      </c>
      <c r="F57" s="63"/>
      <c r="G57" s="64"/>
    </row>
    <row r="58" spans="1:13" x14ac:dyDescent="0.2">
      <c r="C58" s="25"/>
      <c r="F58" s="63"/>
      <c r="G58" s="64"/>
    </row>
    <row r="59" spans="1:13" ht="15" thickBot="1" x14ac:dyDescent="0.25">
      <c r="F59" s="63"/>
      <c r="G59" s="64"/>
    </row>
    <row r="60" spans="1:13" x14ac:dyDescent="0.2">
      <c r="B60" s="31" t="s">
        <v>88</v>
      </c>
      <c r="C60" s="32"/>
      <c r="D60" s="33"/>
      <c r="E60" s="25"/>
      <c r="F60" s="63"/>
      <c r="G60" s="64"/>
    </row>
    <row r="61" spans="1:13" x14ac:dyDescent="0.2">
      <c r="B61" s="70" t="s">
        <v>116</v>
      </c>
      <c r="C61" s="20">
        <f>C54</f>
        <v>0</v>
      </c>
      <c r="D61" s="71">
        <f>SUM(E51*C54)/100</f>
        <v>0</v>
      </c>
      <c r="E61" s="25"/>
      <c r="F61" s="63"/>
      <c r="G61" s="64"/>
    </row>
    <row r="62" spans="1:13" x14ac:dyDescent="0.2">
      <c r="B62" s="34" t="s">
        <v>112</v>
      </c>
      <c r="C62" s="17">
        <f>C55</f>
        <v>0</v>
      </c>
      <c r="D62" s="35">
        <f>(J51*C55)/100</f>
        <v>0</v>
      </c>
      <c r="E62" s="19"/>
      <c r="F62" s="63"/>
      <c r="G62" s="64"/>
    </row>
    <row r="63" spans="1:13" ht="15" thickBot="1" x14ac:dyDescent="0.25">
      <c r="B63" s="34" t="s">
        <v>113</v>
      </c>
      <c r="C63" s="17">
        <f>C56</f>
        <v>0</v>
      </c>
      <c r="D63" s="35">
        <f>SUM(M51*C56)/100</f>
        <v>0</v>
      </c>
      <c r="E63" s="19"/>
      <c r="F63" s="63"/>
      <c r="G63" s="64"/>
    </row>
    <row r="64" spans="1:13" ht="15" thickBot="1" x14ac:dyDescent="0.25">
      <c r="B64" s="44" t="s">
        <v>89</v>
      </c>
      <c r="C64" s="45">
        <f>SUM(C62:C63)</f>
        <v>0</v>
      </c>
      <c r="D64" s="46">
        <f>SUM(D61:D63)</f>
        <v>0</v>
      </c>
      <c r="E64" s="25"/>
      <c r="F64" s="63"/>
      <c r="G64" s="64"/>
    </row>
    <row r="65" spans="1:8" x14ac:dyDescent="0.2">
      <c r="F65" s="63"/>
      <c r="G65" s="64"/>
    </row>
    <row r="66" spans="1:8" x14ac:dyDescent="0.2">
      <c r="F66" s="63"/>
      <c r="G66" s="64"/>
    </row>
    <row r="67" spans="1:8" x14ac:dyDescent="0.2">
      <c r="F67" s="63"/>
      <c r="G67" s="64"/>
    </row>
    <row r="68" spans="1:8" ht="15" thickBot="1" x14ac:dyDescent="0.25">
      <c r="F68" s="63"/>
      <c r="G68" s="64"/>
    </row>
    <row r="69" spans="1:8" ht="15" thickTop="1" x14ac:dyDescent="0.2">
      <c r="A69" s="72"/>
      <c r="B69" s="73"/>
      <c r="F69" s="63"/>
      <c r="G69" s="64"/>
    </row>
    <row r="70" spans="1:8" ht="15" thickBot="1" x14ac:dyDescent="0.25">
      <c r="A70" s="74" t="s">
        <v>97</v>
      </c>
      <c r="B70" s="75"/>
      <c r="F70" s="63"/>
      <c r="G70" s="64"/>
    </row>
    <row r="71" spans="1:8" ht="15" thickTop="1" x14ac:dyDescent="0.2">
      <c r="F71" s="63"/>
      <c r="G71" s="64"/>
    </row>
    <row r="72" spans="1:8" x14ac:dyDescent="0.2">
      <c r="F72" s="63"/>
      <c r="G72" s="64"/>
    </row>
    <row r="73" spans="1:8" x14ac:dyDescent="0.2">
      <c r="F73" s="63"/>
      <c r="G73" s="64"/>
    </row>
    <row r="74" spans="1:8" x14ac:dyDescent="0.2">
      <c r="F74" s="63"/>
      <c r="G74" s="64"/>
    </row>
    <row r="75" spans="1:8" ht="15" x14ac:dyDescent="0.2">
      <c r="A75" s="11">
        <v>36</v>
      </c>
      <c r="B75" s="12" t="s">
        <v>3</v>
      </c>
      <c r="C75" s="13"/>
      <c r="D75" s="50"/>
      <c r="E75" s="27"/>
      <c r="F75" s="57"/>
      <c r="G75" s="14"/>
      <c r="H75" s="14"/>
    </row>
    <row r="76" spans="1:8" x14ac:dyDescent="0.2">
      <c r="A76" s="15">
        <v>361030</v>
      </c>
      <c r="B76" s="1" t="s">
        <v>5</v>
      </c>
      <c r="C76" s="1" t="s">
        <v>4</v>
      </c>
      <c r="D76" s="51"/>
      <c r="E76" s="51">
        <f>SUM(G76*D76)</f>
        <v>0</v>
      </c>
      <c r="F76" s="21"/>
      <c r="G76" s="1">
        <v>50</v>
      </c>
      <c r="H76" s="1"/>
    </row>
    <row r="77" spans="1:8" x14ac:dyDescent="0.2">
      <c r="A77" s="15">
        <v>361040</v>
      </c>
      <c r="B77" s="1" t="s">
        <v>6</v>
      </c>
      <c r="C77" s="1" t="s">
        <v>4</v>
      </c>
      <c r="D77" s="51"/>
      <c r="E77" s="51">
        <f>SUM(G77*D77)</f>
        <v>0</v>
      </c>
      <c r="F77" s="21"/>
      <c r="G77" s="1">
        <v>20</v>
      </c>
      <c r="H77" s="1"/>
    </row>
    <row r="78" spans="1:8" x14ac:dyDescent="0.2">
      <c r="A78" s="15">
        <v>361050</v>
      </c>
      <c r="B78" s="1" t="s">
        <v>7</v>
      </c>
      <c r="C78" s="1" t="s">
        <v>4</v>
      </c>
      <c r="D78" s="51"/>
      <c r="E78" s="51">
        <f>SUM(G78*D78)</f>
        <v>0</v>
      </c>
      <c r="F78" s="21"/>
      <c r="G78" s="1">
        <v>20</v>
      </c>
      <c r="H78" s="1"/>
    </row>
    <row r="79" spans="1:8" x14ac:dyDescent="0.2">
      <c r="A79" s="15">
        <v>361060</v>
      </c>
      <c r="B79" s="1" t="s">
        <v>8</v>
      </c>
      <c r="C79" s="1" t="s">
        <v>4</v>
      </c>
      <c r="D79" s="51"/>
      <c r="E79" s="51">
        <f>SUM(G79*D79)</f>
        <v>0</v>
      </c>
      <c r="F79" s="21"/>
      <c r="G79" s="1">
        <v>100</v>
      </c>
      <c r="H79" s="1"/>
    </row>
    <row r="80" spans="1:8" x14ac:dyDescent="0.2">
      <c r="F80" s="63"/>
      <c r="G80" s="64"/>
    </row>
    <row r="81" spans="1:8" ht="15" x14ac:dyDescent="0.2">
      <c r="A81" s="11">
        <v>3635</v>
      </c>
      <c r="B81" s="12" t="s">
        <v>29</v>
      </c>
      <c r="C81" s="13"/>
      <c r="D81" s="59"/>
      <c r="E81" s="51"/>
      <c r="F81" s="57"/>
      <c r="G81" s="14"/>
      <c r="H81" s="14"/>
    </row>
    <row r="82" spans="1:8" x14ac:dyDescent="0.2">
      <c r="A82" s="15">
        <v>363510</v>
      </c>
      <c r="B82" s="1" t="s">
        <v>30</v>
      </c>
      <c r="C82" s="1" t="s">
        <v>4</v>
      </c>
      <c r="D82" s="51"/>
      <c r="E82" s="51">
        <f t="shared" ref="E82:E84" si="6">SUM(G82*D82)</f>
        <v>0</v>
      </c>
      <c r="F82" s="21"/>
      <c r="G82" s="1">
        <v>10</v>
      </c>
      <c r="H82" s="1"/>
    </row>
    <row r="83" spans="1:8" x14ac:dyDescent="0.2">
      <c r="A83" s="15">
        <v>363520</v>
      </c>
      <c r="B83" s="1" t="s">
        <v>31</v>
      </c>
      <c r="C83" s="1" t="s">
        <v>4</v>
      </c>
      <c r="D83" s="51"/>
      <c r="E83" s="51">
        <f t="shared" si="6"/>
        <v>0</v>
      </c>
      <c r="F83" s="21"/>
      <c r="G83" s="1">
        <v>10</v>
      </c>
      <c r="H83" s="1"/>
    </row>
    <row r="84" spans="1:8" x14ac:dyDescent="0.2">
      <c r="A84" s="15">
        <v>363530</v>
      </c>
      <c r="B84" s="1" t="s">
        <v>32</v>
      </c>
      <c r="C84" s="1" t="s">
        <v>4</v>
      </c>
      <c r="D84" s="51"/>
      <c r="E84" s="51">
        <f t="shared" si="6"/>
        <v>0</v>
      </c>
      <c r="F84" s="21"/>
      <c r="G84" s="1">
        <v>10</v>
      </c>
      <c r="H84" s="1"/>
    </row>
    <row r="85" spans="1:8" x14ac:dyDescent="0.2">
      <c r="A85" s="15">
        <v>363550</v>
      </c>
      <c r="B85" s="1" t="s">
        <v>33</v>
      </c>
      <c r="C85" s="1" t="s">
        <v>4</v>
      </c>
      <c r="D85" s="51"/>
      <c r="E85" s="51" t="s">
        <v>118</v>
      </c>
      <c r="F85" s="21"/>
      <c r="G85" s="1">
        <v>0</v>
      </c>
      <c r="H85" s="1"/>
    </row>
    <row r="86" spans="1:8" x14ac:dyDescent="0.2">
      <c r="A86" s="15">
        <v>363560</v>
      </c>
      <c r="B86" s="1" t="s">
        <v>34</v>
      </c>
      <c r="C86" s="1" t="s">
        <v>4</v>
      </c>
      <c r="D86" s="51"/>
      <c r="E86" s="51" t="s">
        <v>118</v>
      </c>
      <c r="F86" s="21"/>
      <c r="G86" s="1">
        <v>0</v>
      </c>
      <c r="H86" s="1"/>
    </row>
    <row r="87" spans="1:8" x14ac:dyDescent="0.2">
      <c r="A87" s="15">
        <v>363570</v>
      </c>
      <c r="B87" s="1" t="s">
        <v>35</v>
      </c>
      <c r="C87" s="1" t="s">
        <v>4</v>
      </c>
      <c r="D87" s="51"/>
      <c r="E87" s="51" t="s">
        <v>118</v>
      </c>
      <c r="F87" s="21"/>
      <c r="G87" s="1">
        <v>0</v>
      </c>
      <c r="H87" s="1"/>
    </row>
    <row r="88" spans="1:8" x14ac:dyDescent="0.2">
      <c r="A88" s="18"/>
      <c r="B88" s="19"/>
      <c r="C88" s="19"/>
      <c r="D88" s="52"/>
      <c r="E88" s="60"/>
      <c r="G88" s="19"/>
      <c r="H88" s="19"/>
    </row>
    <row r="89" spans="1:8" x14ac:dyDescent="0.2">
      <c r="F89" s="63"/>
      <c r="G89" s="64"/>
    </row>
    <row r="90" spans="1:8" ht="15" x14ac:dyDescent="0.2">
      <c r="A90" s="11">
        <v>3636</v>
      </c>
      <c r="B90" s="12" t="s">
        <v>80</v>
      </c>
      <c r="C90" s="13"/>
      <c r="D90" s="59"/>
      <c r="E90" s="51"/>
      <c r="F90" s="57"/>
      <c r="G90" s="14"/>
      <c r="H90" s="14"/>
    </row>
    <row r="91" spans="1:8" x14ac:dyDescent="0.2">
      <c r="A91" s="15">
        <v>363610</v>
      </c>
      <c r="B91" s="1" t="s">
        <v>36</v>
      </c>
      <c r="C91" s="1" t="s">
        <v>4</v>
      </c>
      <c r="D91" s="51"/>
      <c r="E91" s="51">
        <f t="shared" ref="E91:E96" si="7">SUM(G91*D91)</f>
        <v>0</v>
      </c>
      <c r="F91" s="21"/>
      <c r="G91" s="1">
        <v>10</v>
      </c>
      <c r="H91" s="1"/>
    </row>
    <row r="92" spans="1:8" x14ac:dyDescent="0.2">
      <c r="A92" s="15">
        <v>363620</v>
      </c>
      <c r="B92" s="1" t="s">
        <v>37</v>
      </c>
      <c r="C92" s="1" t="s">
        <v>4</v>
      </c>
      <c r="D92" s="51"/>
      <c r="E92" s="51">
        <f t="shared" si="7"/>
        <v>0</v>
      </c>
      <c r="F92" s="21"/>
      <c r="G92" s="1">
        <v>10</v>
      </c>
      <c r="H92" s="1"/>
    </row>
    <row r="93" spans="1:8" x14ac:dyDescent="0.2">
      <c r="A93" s="15">
        <v>363630</v>
      </c>
      <c r="B93" s="1" t="s">
        <v>38</v>
      </c>
      <c r="C93" s="1" t="s">
        <v>4</v>
      </c>
      <c r="D93" s="51"/>
      <c r="E93" s="51">
        <f t="shared" si="7"/>
        <v>0</v>
      </c>
      <c r="F93" s="21"/>
      <c r="G93" s="1">
        <v>20</v>
      </c>
      <c r="H93" s="1"/>
    </row>
    <row r="94" spans="1:8" x14ac:dyDescent="0.2">
      <c r="A94" s="15">
        <v>363640</v>
      </c>
      <c r="B94" s="1" t="s">
        <v>39</v>
      </c>
      <c r="C94" s="1" t="s">
        <v>4</v>
      </c>
      <c r="D94" s="51"/>
      <c r="E94" s="51">
        <f t="shared" si="7"/>
        <v>0</v>
      </c>
      <c r="F94" s="21"/>
      <c r="G94" s="1">
        <v>20</v>
      </c>
      <c r="H94" s="1"/>
    </row>
    <row r="95" spans="1:8" x14ac:dyDescent="0.2">
      <c r="A95" s="15">
        <v>363650</v>
      </c>
      <c r="B95" s="1" t="s">
        <v>40</v>
      </c>
      <c r="C95" s="1" t="s">
        <v>4</v>
      </c>
      <c r="D95" s="51"/>
      <c r="E95" s="51">
        <f t="shared" si="7"/>
        <v>0</v>
      </c>
      <c r="F95" s="21"/>
      <c r="G95" s="1">
        <v>300</v>
      </c>
      <c r="H95" s="1"/>
    </row>
    <row r="96" spans="1:8" x14ac:dyDescent="0.2">
      <c r="A96" s="15">
        <v>363660</v>
      </c>
      <c r="B96" s="1" t="s">
        <v>41</v>
      </c>
      <c r="C96" s="1" t="s">
        <v>4</v>
      </c>
      <c r="D96" s="51"/>
      <c r="E96" s="51">
        <f t="shared" si="7"/>
        <v>0</v>
      </c>
      <c r="F96" s="21"/>
      <c r="G96" s="1">
        <v>40</v>
      </c>
      <c r="H96" s="1"/>
    </row>
    <row r="97" spans="1:8" x14ac:dyDescent="0.2">
      <c r="A97" s="18"/>
      <c r="B97" s="19"/>
      <c r="C97" s="19"/>
      <c r="D97" s="52"/>
      <c r="E97" s="58"/>
      <c r="G97" s="19"/>
      <c r="H97" s="19"/>
    </row>
    <row r="98" spans="1:8" ht="15" x14ac:dyDescent="0.2">
      <c r="A98" s="11">
        <v>3637</v>
      </c>
      <c r="B98" s="12" t="s">
        <v>42</v>
      </c>
      <c r="C98" s="13"/>
      <c r="D98" s="59"/>
      <c r="E98" s="51"/>
      <c r="F98" s="57"/>
      <c r="G98" s="14"/>
      <c r="H98" s="14"/>
    </row>
    <row r="99" spans="1:8" x14ac:dyDescent="0.2">
      <c r="A99" s="15">
        <v>363710</v>
      </c>
      <c r="B99" s="1" t="s">
        <v>43</v>
      </c>
      <c r="C99" s="1" t="s">
        <v>4</v>
      </c>
      <c r="D99" s="51"/>
      <c r="E99" s="51">
        <f t="shared" ref="E99:E104" si="8">SUM(G99*D99)</f>
        <v>0</v>
      </c>
      <c r="F99" s="21"/>
      <c r="G99" s="1">
        <v>1000</v>
      </c>
      <c r="H99" s="1"/>
    </row>
    <row r="100" spans="1:8" x14ac:dyDescent="0.2">
      <c r="A100" s="15">
        <v>363720</v>
      </c>
      <c r="B100" s="1" t="s">
        <v>44</v>
      </c>
      <c r="C100" s="1" t="s">
        <v>4</v>
      </c>
      <c r="D100" s="51"/>
      <c r="E100" s="51">
        <f t="shared" si="8"/>
        <v>0</v>
      </c>
      <c r="F100" s="21"/>
      <c r="G100" s="1">
        <v>50</v>
      </c>
      <c r="H100" s="1"/>
    </row>
    <row r="101" spans="1:8" x14ac:dyDescent="0.2">
      <c r="A101" s="15">
        <v>363730</v>
      </c>
      <c r="B101" s="1" t="s">
        <v>45</v>
      </c>
      <c r="C101" s="1" t="s">
        <v>46</v>
      </c>
      <c r="D101" s="51"/>
      <c r="E101" s="51">
        <f t="shared" si="8"/>
        <v>0</v>
      </c>
      <c r="F101" s="21"/>
      <c r="G101" s="1">
        <v>200</v>
      </c>
      <c r="H101" s="1"/>
    </row>
    <row r="102" spans="1:8" x14ac:dyDescent="0.2">
      <c r="A102" s="15">
        <v>363740</v>
      </c>
      <c r="B102" s="1" t="s">
        <v>47</v>
      </c>
      <c r="C102" s="1" t="s">
        <v>48</v>
      </c>
      <c r="D102" s="51"/>
      <c r="E102" s="51">
        <f t="shared" si="8"/>
        <v>0</v>
      </c>
      <c r="F102" s="21"/>
      <c r="G102" s="1">
        <v>1000</v>
      </c>
      <c r="H102" s="1"/>
    </row>
    <row r="103" spans="1:8" x14ac:dyDescent="0.2">
      <c r="A103" s="15">
        <v>363750</v>
      </c>
      <c r="B103" s="1" t="s">
        <v>49</v>
      </c>
      <c r="C103" s="1" t="s">
        <v>4</v>
      </c>
      <c r="D103" s="51"/>
      <c r="E103" s="51">
        <f t="shared" si="8"/>
        <v>0</v>
      </c>
      <c r="F103" s="21"/>
      <c r="G103" s="1">
        <v>1000</v>
      </c>
      <c r="H103" s="1"/>
    </row>
    <row r="104" spans="1:8" x14ac:dyDescent="0.2">
      <c r="A104" s="15">
        <v>363760</v>
      </c>
      <c r="B104" s="1" t="s">
        <v>50</v>
      </c>
      <c r="C104" s="1" t="s">
        <v>48</v>
      </c>
      <c r="D104" s="51"/>
      <c r="E104" s="51">
        <f t="shared" si="8"/>
        <v>0</v>
      </c>
      <c r="F104" s="21"/>
      <c r="G104" s="1">
        <v>1000</v>
      </c>
      <c r="H104" s="1"/>
    </row>
    <row r="105" spans="1:8" x14ac:dyDescent="0.2">
      <c r="A105" s="18"/>
      <c r="B105" s="19"/>
      <c r="C105" s="19"/>
      <c r="D105" s="52"/>
      <c r="E105" s="58"/>
      <c r="G105" s="19"/>
      <c r="H105" s="19"/>
    </row>
    <row r="106" spans="1:8" ht="15" x14ac:dyDescent="0.2">
      <c r="A106" s="11">
        <v>3639</v>
      </c>
      <c r="B106" s="12" t="s">
        <v>51</v>
      </c>
      <c r="C106" s="13"/>
      <c r="D106" s="59"/>
      <c r="E106" s="51"/>
      <c r="F106" s="57"/>
      <c r="G106" s="14"/>
      <c r="H106" s="14"/>
    </row>
    <row r="107" spans="1:8" x14ac:dyDescent="0.2">
      <c r="A107" s="15">
        <v>363900</v>
      </c>
      <c r="B107" s="1" t="s">
        <v>52</v>
      </c>
      <c r="C107" s="1" t="s">
        <v>4</v>
      </c>
      <c r="D107" s="51"/>
      <c r="E107" s="51">
        <f t="shared" ref="E107:E115" si="9">SUM(G107*D107)</f>
        <v>0</v>
      </c>
      <c r="F107" s="21"/>
      <c r="G107" s="1">
        <v>20</v>
      </c>
      <c r="H107" s="1"/>
    </row>
    <row r="108" spans="1:8" x14ac:dyDescent="0.2">
      <c r="A108" s="15">
        <v>363910</v>
      </c>
      <c r="B108" s="1" t="s">
        <v>53</v>
      </c>
      <c r="C108" s="1" t="s">
        <v>4</v>
      </c>
      <c r="D108" s="51"/>
      <c r="E108" s="51">
        <f t="shared" si="9"/>
        <v>0</v>
      </c>
      <c r="F108" s="21"/>
      <c r="G108" s="1">
        <v>20</v>
      </c>
      <c r="H108" s="1"/>
    </row>
    <row r="109" spans="1:8" x14ac:dyDescent="0.2">
      <c r="A109" s="15">
        <v>363920</v>
      </c>
      <c r="B109" s="1" t="s">
        <v>54</v>
      </c>
      <c r="C109" s="1" t="s">
        <v>4</v>
      </c>
      <c r="D109" s="51"/>
      <c r="E109" s="51">
        <f t="shared" si="9"/>
        <v>0</v>
      </c>
      <c r="F109" s="21"/>
      <c r="G109" s="1">
        <v>10</v>
      </c>
      <c r="H109" s="1"/>
    </row>
    <row r="110" spans="1:8" x14ac:dyDescent="0.2">
      <c r="A110" s="15">
        <v>363930</v>
      </c>
      <c r="B110" s="1" t="s">
        <v>55</v>
      </c>
      <c r="C110" s="1" t="s">
        <v>48</v>
      </c>
      <c r="D110" s="51"/>
      <c r="E110" s="51">
        <f t="shared" si="9"/>
        <v>0</v>
      </c>
      <c r="F110" s="21"/>
      <c r="G110" s="1">
        <v>100</v>
      </c>
      <c r="H110" s="1"/>
    </row>
    <row r="111" spans="1:8" x14ac:dyDescent="0.2">
      <c r="A111" s="15">
        <v>363950</v>
      </c>
      <c r="B111" s="1" t="s">
        <v>56</v>
      </c>
      <c r="C111" s="1" t="s">
        <v>4</v>
      </c>
      <c r="D111" s="51"/>
      <c r="E111" s="51">
        <f t="shared" si="9"/>
        <v>0</v>
      </c>
      <c r="F111" s="21"/>
      <c r="G111" s="1">
        <v>10</v>
      </c>
      <c r="H111" s="1"/>
    </row>
    <row r="112" spans="1:8" x14ac:dyDescent="0.2">
      <c r="A112" s="15">
        <v>363960</v>
      </c>
      <c r="B112" s="1" t="s">
        <v>57</v>
      </c>
      <c r="C112" s="1" t="s">
        <v>4</v>
      </c>
      <c r="D112" s="51"/>
      <c r="E112" s="51">
        <f t="shared" si="9"/>
        <v>0</v>
      </c>
      <c r="F112" s="21"/>
      <c r="G112" s="1">
        <v>30</v>
      </c>
      <c r="H112" s="1"/>
    </row>
    <row r="113" spans="1:9" x14ac:dyDescent="0.2">
      <c r="A113" s="15">
        <v>363970</v>
      </c>
      <c r="B113" s="1" t="s">
        <v>58</v>
      </c>
      <c r="C113" s="1" t="s">
        <v>4</v>
      </c>
      <c r="D113" s="51"/>
      <c r="E113" s="51">
        <f t="shared" si="9"/>
        <v>0</v>
      </c>
      <c r="F113" s="21"/>
      <c r="G113" s="1">
        <v>10</v>
      </c>
      <c r="H113" s="1"/>
    </row>
    <row r="114" spans="1:9" x14ac:dyDescent="0.2">
      <c r="A114" s="15">
        <v>363980</v>
      </c>
      <c r="B114" s="1" t="s">
        <v>59</v>
      </c>
      <c r="C114" s="1" t="s">
        <v>4</v>
      </c>
      <c r="D114" s="51"/>
      <c r="E114" s="51">
        <f t="shared" si="9"/>
        <v>0</v>
      </c>
      <c r="F114" s="21"/>
      <c r="G114" s="1">
        <v>10</v>
      </c>
      <c r="H114" s="1"/>
    </row>
    <row r="115" spans="1:9" x14ac:dyDescent="0.2">
      <c r="A115" s="15">
        <v>363990</v>
      </c>
      <c r="B115" s="1" t="s">
        <v>60</v>
      </c>
      <c r="C115" s="1" t="s">
        <v>4</v>
      </c>
      <c r="D115" s="51"/>
      <c r="E115" s="51">
        <f t="shared" si="9"/>
        <v>0</v>
      </c>
      <c r="F115" s="21"/>
      <c r="G115" s="1">
        <v>10</v>
      </c>
      <c r="H115" s="1"/>
    </row>
    <row r="116" spans="1:9" x14ac:dyDescent="0.2">
      <c r="D116" s="20"/>
      <c r="E116" s="58"/>
      <c r="F116" s="25"/>
      <c r="G116" s="19"/>
    </row>
    <row r="117" spans="1:9" ht="15" x14ac:dyDescent="0.2">
      <c r="A117" s="11">
        <v>3643</v>
      </c>
      <c r="B117" s="12" t="s">
        <v>74</v>
      </c>
      <c r="C117" s="13"/>
      <c r="D117" s="59"/>
      <c r="E117" s="51"/>
      <c r="F117" s="57"/>
      <c r="G117" s="14"/>
      <c r="H117" s="14"/>
    </row>
    <row r="118" spans="1:9" x14ac:dyDescent="0.2">
      <c r="A118" s="15">
        <v>364310</v>
      </c>
      <c r="B118" s="1" t="s">
        <v>75</v>
      </c>
      <c r="C118" s="1" t="s">
        <v>4</v>
      </c>
      <c r="D118" s="51"/>
      <c r="E118" s="51">
        <f t="shared" ref="E118:E122" si="10">SUM(G118*D118)</f>
        <v>0</v>
      </c>
      <c r="F118" s="21"/>
      <c r="G118" s="1">
        <v>40</v>
      </c>
      <c r="H118" s="1"/>
    </row>
    <row r="119" spans="1:9" x14ac:dyDescent="0.2">
      <c r="A119" s="15">
        <v>364320</v>
      </c>
      <c r="B119" s="1" t="s">
        <v>76</v>
      </c>
      <c r="C119" s="1" t="s">
        <v>46</v>
      </c>
      <c r="D119" s="51"/>
      <c r="E119" s="51">
        <f t="shared" si="10"/>
        <v>0</v>
      </c>
      <c r="F119" s="21"/>
      <c r="G119" s="1">
        <v>10</v>
      </c>
      <c r="H119" s="1"/>
    </row>
    <row r="120" spans="1:9" x14ac:dyDescent="0.2">
      <c r="A120" s="15">
        <v>364330</v>
      </c>
      <c r="B120" s="1" t="s">
        <v>77</v>
      </c>
      <c r="C120" s="1" t="s">
        <v>46</v>
      </c>
      <c r="D120" s="51"/>
      <c r="E120" s="51">
        <f t="shared" si="10"/>
        <v>0</v>
      </c>
      <c r="F120" s="21"/>
      <c r="G120" s="1">
        <v>10</v>
      </c>
      <c r="H120" s="1"/>
    </row>
    <row r="121" spans="1:9" x14ac:dyDescent="0.2">
      <c r="A121" s="15">
        <v>364340</v>
      </c>
      <c r="B121" s="1" t="s">
        <v>78</v>
      </c>
      <c r="C121" s="1" t="s">
        <v>4</v>
      </c>
      <c r="D121" s="51"/>
      <c r="E121" s="51">
        <f t="shared" si="10"/>
        <v>0</v>
      </c>
      <c r="F121" s="21"/>
      <c r="G121" s="1">
        <v>10</v>
      </c>
      <c r="H121" s="1"/>
    </row>
    <row r="122" spans="1:9" x14ac:dyDescent="0.2">
      <c r="A122" s="15">
        <v>364350</v>
      </c>
      <c r="B122" s="1" t="s">
        <v>79</v>
      </c>
      <c r="C122" s="1" t="s">
        <v>46</v>
      </c>
      <c r="D122" s="51"/>
      <c r="E122" s="51">
        <f t="shared" si="10"/>
        <v>0</v>
      </c>
      <c r="F122" s="62"/>
      <c r="G122" s="1">
        <v>10</v>
      </c>
      <c r="H122" s="1"/>
    </row>
    <row r="123" spans="1:9" x14ac:dyDescent="0.2">
      <c r="F123" s="25"/>
      <c r="G123" s="19"/>
    </row>
    <row r="124" spans="1:9" x14ac:dyDescent="0.2">
      <c r="A124" s="17" t="s">
        <v>98</v>
      </c>
      <c r="B124" s="17"/>
      <c r="C124" s="17"/>
      <c r="D124" s="17" t="s">
        <v>98</v>
      </c>
      <c r="E124" s="17">
        <f>SUM(E76:E123)</f>
        <v>0</v>
      </c>
      <c r="F124" s="22"/>
      <c r="G124" s="64"/>
      <c r="H124" s="64"/>
      <c r="I124" s="64"/>
    </row>
    <row r="125" spans="1:9" x14ac:dyDescent="0.2">
      <c r="F125" s="25"/>
      <c r="G125" s="19"/>
    </row>
    <row r="126" spans="1:9" ht="15" thickBot="1" x14ac:dyDescent="0.25">
      <c r="F126" s="25"/>
      <c r="G126" s="19"/>
    </row>
    <row r="127" spans="1:9" ht="18" x14ac:dyDescent="0.25">
      <c r="C127" s="85" t="s">
        <v>105</v>
      </c>
      <c r="D127" s="86" t="s">
        <v>87</v>
      </c>
      <c r="F127" s="25"/>
      <c r="G127" s="19"/>
    </row>
    <row r="128" spans="1:9" ht="18" x14ac:dyDescent="0.25">
      <c r="C128" s="87" t="s">
        <v>101</v>
      </c>
      <c r="D128" s="88">
        <f>D64</f>
        <v>0</v>
      </c>
      <c r="F128" s="25"/>
      <c r="G128" s="19"/>
    </row>
    <row r="129" spans="2:7" ht="18" x14ac:dyDescent="0.25">
      <c r="C129" s="87" t="s">
        <v>102</v>
      </c>
      <c r="D129" s="88">
        <f>E124</f>
        <v>0</v>
      </c>
      <c r="F129" s="25"/>
      <c r="G129" s="19"/>
    </row>
    <row r="130" spans="2:7" ht="21" thickBot="1" x14ac:dyDescent="0.35">
      <c r="B130" s="91" t="s">
        <v>104</v>
      </c>
      <c r="C130" s="90"/>
      <c r="D130" s="89">
        <f>SUM(D128,D129)</f>
        <v>0</v>
      </c>
      <c r="F130" s="25"/>
      <c r="G130" s="19"/>
    </row>
    <row r="131" spans="2:7" x14ac:dyDescent="0.2">
      <c r="F131" s="25"/>
      <c r="G131" s="19"/>
    </row>
    <row r="132" spans="2:7" x14ac:dyDescent="0.2">
      <c r="F132" s="25"/>
      <c r="G132" s="19"/>
    </row>
    <row r="133" spans="2:7" x14ac:dyDescent="0.2">
      <c r="F133" s="25"/>
      <c r="G133" s="19"/>
    </row>
    <row r="134" spans="2:7" x14ac:dyDescent="0.2">
      <c r="F134" s="25"/>
      <c r="G134" s="19"/>
    </row>
    <row r="135" spans="2:7" x14ac:dyDescent="0.2">
      <c r="F135" s="25"/>
      <c r="G135" s="19"/>
    </row>
    <row r="136" spans="2:7" x14ac:dyDescent="0.2">
      <c r="F136" s="25"/>
      <c r="G136" s="19"/>
    </row>
    <row r="137" spans="2:7" x14ac:dyDescent="0.2">
      <c r="F137" s="25"/>
      <c r="G137" s="19"/>
    </row>
    <row r="138" spans="2:7" x14ac:dyDescent="0.2">
      <c r="F138" s="25"/>
      <c r="G138" s="19"/>
    </row>
    <row r="139" spans="2:7" x14ac:dyDescent="0.2">
      <c r="F139" s="25"/>
      <c r="G139" s="19"/>
    </row>
    <row r="140" spans="2:7" x14ac:dyDescent="0.2">
      <c r="F140" s="25"/>
      <c r="G140" s="19"/>
    </row>
    <row r="141" spans="2:7" x14ac:dyDescent="0.2">
      <c r="F141" s="25"/>
      <c r="G141" s="19"/>
    </row>
    <row r="142" spans="2:7" x14ac:dyDescent="0.2">
      <c r="F142" s="25"/>
      <c r="G142" s="19"/>
    </row>
    <row r="143" spans="2:7" x14ac:dyDescent="0.2">
      <c r="F143" s="25"/>
      <c r="G143" s="19"/>
    </row>
    <row r="144" spans="2:7" x14ac:dyDescent="0.2">
      <c r="F144" s="25"/>
      <c r="G144" s="19"/>
    </row>
    <row r="145" spans="6:7" x14ac:dyDescent="0.2">
      <c r="F145" s="25"/>
      <c r="G145" s="19"/>
    </row>
    <row r="146" spans="6:7" x14ac:dyDescent="0.2">
      <c r="F146" s="25"/>
      <c r="G146" s="19"/>
    </row>
    <row r="147" spans="6:7" x14ac:dyDescent="0.2">
      <c r="F147" s="25"/>
      <c r="G147" s="19"/>
    </row>
    <row r="148" spans="6:7" x14ac:dyDescent="0.2">
      <c r="F148" s="25"/>
      <c r="G148" s="19"/>
    </row>
    <row r="149" spans="6:7" x14ac:dyDescent="0.2">
      <c r="F149" s="25"/>
      <c r="G149" s="19"/>
    </row>
    <row r="150" spans="6:7" x14ac:dyDescent="0.2">
      <c r="F150" s="25"/>
      <c r="G150" s="19"/>
    </row>
    <row r="151" spans="6:7" x14ac:dyDescent="0.2">
      <c r="F151" s="25"/>
      <c r="G151" s="19"/>
    </row>
    <row r="152" spans="6:7" x14ac:dyDescent="0.2">
      <c r="F152" s="25"/>
      <c r="G152" s="19"/>
    </row>
    <row r="153" spans="6:7" x14ac:dyDescent="0.2">
      <c r="F153" s="25"/>
      <c r="G153" s="19"/>
    </row>
    <row r="154" spans="6:7" x14ac:dyDescent="0.2">
      <c r="F154" s="25"/>
      <c r="G154" s="19"/>
    </row>
    <row r="155" spans="6:7" x14ac:dyDescent="0.2">
      <c r="F155" s="25"/>
      <c r="G155" s="19"/>
    </row>
    <row r="156" spans="6:7" x14ac:dyDescent="0.2">
      <c r="F156" s="25"/>
      <c r="G156" s="19"/>
    </row>
    <row r="157" spans="6:7" x14ac:dyDescent="0.2">
      <c r="F157" s="25"/>
      <c r="G157" s="19"/>
    </row>
    <row r="158" spans="6:7" x14ac:dyDescent="0.2">
      <c r="F158" s="25"/>
      <c r="G158" s="19"/>
    </row>
    <row r="159" spans="6:7" x14ac:dyDescent="0.2">
      <c r="F159" s="25"/>
      <c r="G159" s="19"/>
    </row>
    <row r="160" spans="6:7" x14ac:dyDescent="0.2">
      <c r="F160" s="25"/>
      <c r="G160" s="19"/>
    </row>
    <row r="161" spans="6:7" x14ac:dyDescent="0.2">
      <c r="F161" s="25"/>
      <c r="G161" s="19"/>
    </row>
    <row r="162" spans="6:7" x14ac:dyDescent="0.2">
      <c r="F162" s="25"/>
      <c r="G162" s="19"/>
    </row>
    <row r="163" spans="6:7" x14ac:dyDescent="0.2">
      <c r="F163" s="25"/>
      <c r="G163" s="19"/>
    </row>
    <row r="164" spans="6:7" x14ac:dyDescent="0.2">
      <c r="F164" s="25"/>
      <c r="G164" s="19"/>
    </row>
    <row r="165" spans="6:7" x14ac:dyDescent="0.2">
      <c r="F165" s="25"/>
      <c r="G165" s="19"/>
    </row>
    <row r="166" spans="6:7" x14ac:dyDescent="0.2">
      <c r="F166" s="25"/>
      <c r="G166" s="19"/>
    </row>
    <row r="167" spans="6:7" x14ac:dyDescent="0.2">
      <c r="F167" s="25"/>
      <c r="G167" s="19"/>
    </row>
    <row r="168" spans="6:7" x14ac:dyDescent="0.2">
      <c r="F168" s="25"/>
      <c r="G168" s="19"/>
    </row>
    <row r="169" spans="6:7" x14ac:dyDescent="0.2">
      <c r="F169" s="61"/>
      <c r="G169" s="19"/>
    </row>
    <row r="170" spans="6:7" x14ac:dyDescent="0.2">
      <c r="G170" s="19"/>
    </row>
    <row r="171" spans="6:7" x14ac:dyDescent="0.2">
      <c r="G171" s="19"/>
    </row>
    <row r="172" spans="6:7" x14ac:dyDescent="0.2">
      <c r="G172" s="19"/>
    </row>
    <row r="173" spans="6:7" x14ac:dyDescent="0.2">
      <c r="G173" s="19"/>
    </row>
    <row r="174" spans="6:7" x14ac:dyDescent="0.2">
      <c r="G174" s="19"/>
    </row>
    <row r="175" spans="6:7" x14ac:dyDescent="0.2">
      <c r="G175" s="19"/>
    </row>
    <row r="176" spans="6:7" x14ac:dyDescent="0.2">
      <c r="G176" s="19"/>
    </row>
    <row r="177" spans="7:7" x14ac:dyDescent="0.2">
      <c r="G177" s="19"/>
    </row>
    <row r="178" spans="7:7" x14ac:dyDescent="0.2">
      <c r="G178" s="19"/>
    </row>
    <row r="179" spans="7:7" x14ac:dyDescent="0.2">
      <c r="G179" s="19"/>
    </row>
    <row r="180" spans="7:7" x14ac:dyDescent="0.2">
      <c r="G180" s="19"/>
    </row>
  </sheetData>
  <mergeCells count="1">
    <mergeCell ref="I2:J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2" sqref="C4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inschrijfstaat Gooise Meren</vt:lpstr>
      <vt:lpstr>Blad1</vt:lpstr>
      <vt:lpstr>Blad2</vt:lpstr>
      <vt:lpstr>Blad3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Jager, Jan de</dc:creator>
  <cp:lastModifiedBy>Groeneveld, Jaap</cp:lastModifiedBy>
  <cp:lastPrinted>2014-12-04T12:39:59Z</cp:lastPrinted>
  <dcterms:created xsi:type="dcterms:W3CDTF">2014-12-03T07:19:13Z</dcterms:created>
  <dcterms:modified xsi:type="dcterms:W3CDTF">2021-01-29T14:47:49Z</dcterms:modified>
</cp:coreProperties>
</file>