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1. Inkoopteam\1. inkoopdossiers\76 verkeersborden\76 Verkeersborden\2020 aanbesteden\0. actueel 11-2020\publicatiedocumenten\"/>
    </mc:Choice>
  </mc:AlternateContent>
  <bookViews>
    <workbookView xWindow="-105" yWindow="-105" windowWidth="19425" windowHeight="10545"/>
  </bookViews>
  <sheets>
    <sheet name="inschrijfstaat Zaanstad" sheetId="4" r:id="rId1"/>
    <sheet name="Blad1" sheetId="1" r:id="rId2"/>
    <sheet name="Blad2" sheetId="2" r:id="rId3"/>
    <sheet name="Blad3" sheetId="3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5" i="4" l="1"/>
  <c r="J205" i="4"/>
  <c r="E205" i="4"/>
  <c r="M204" i="4"/>
  <c r="J204" i="4"/>
  <c r="E204" i="4"/>
  <c r="E203" i="4"/>
  <c r="M201" i="4"/>
  <c r="J201" i="4"/>
  <c r="E201" i="4"/>
  <c r="M200" i="4"/>
  <c r="J200" i="4"/>
  <c r="E200" i="4"/>
  <c r="M199" i="4"/>
  <c r="J199" i="4"/>
  <c r="E199" i="4"/>
  <c r="M198" i="4"/>
  <c r="J198" i="4"/>
  <c r="E198" i="4"/>
  <c r="M197" i="4"/>
  <c r="J197" i="4"/>
  <c r="E197" i="4"/>
  <c r="M196" i="4"/>
  <c r="J196" i="4"/>
  <c r="E196" i="4"/>
  <c r="M195" i="4"/>
  <c r="J195" i="4"/>
  <c r="E195" i="4"/>
  <c r="M194" i="4"/>
  <c r="J194" i="4"/>
  <c r="E194" i="4"/>
  <c r="M193" i="4"/>
  <c r="J193" i="4"/>
  <c r="E193" i="4"/>
  <c r="M192" i="4"/>
  <c r="J192" i="4"/>
  <c r="E192" i="4"/>
  <c r="M191" i="4"/>
  <c r="J191" i="4"/>
  <c r="E191" i="4"/>
  <c r="M190" i="4"/>
  <c r="J190" i="4"/>
  <c r="E190" i="4"/>
  <c r="M189" i="4"/>
  <c r="J189" i="4"/>
  <c r="E189" i="4"/>
  <c r="M188" i="4"/>
  <c r="J188" i="4"/>
  <c r="E188" i="4"/>
  <c r="M187" i="4"/>
  <c r="J187" i="4"/>
  <c r="E187" i="4"/>
  <c r="M186" i="4"/>
  <c r="J186" i="4"/>
  <c r="E186" i="4"/>
  <c r="M185" i="4"/>
  <c r="J185" i="4"/>
  <c r="E185" i="4"/>
  <c r="M184" i="4"/>
  <c r="J184" i="4"/>
  <c r="E184" i="4"/>
  <c r="M183" i="4"/>
  <c r="J183" i="4"/>
  <c r="E183" i="4"/>
  <c r="M182" i="4"/>
  <c r="J182" i="4"/>
  <c r="E182" i="4"/>
  <c r="M181" i="4"/>
  <c r="J181" i="4"/>
  <c r="E181" i="4"/>
  <c r="A181" i="4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M180" i="4"/>
  <c r="J180" i="4"/>
  <c r="E180" i="4"/>
  <c r="M177" i="4"/>
  <c r="J177" i="4"/>
  <c r="E177" i="4"/>
  <c r="A177" i="4"/>
  <c r="M176" i="4"/>
  <c r="J176" i="4"/>
  <c r="E176" i="4"/>
  <c r="M173" i="4"/>
  <c r="J173" i="4"/>
  <c r="E173" i="4"/>
  <c r="M172" i="4"/>
  <c r="J172" i="4"/>
  <c r="E172" i="4"/>
  <c r="M171" i="4"/>
  <c r="J171" i="4"/>
  <c r="E171" i="4"/>
  <c r="M170" i="4"/>
  <c r="J170" i="4"/>
  <c r="E170" i="4"/>
  <c r="M169" i="4"/>
  <c r="J169" i="4"/>
  <c r="E169" i="4"/>
  <c r="M168" i="4"/>
  <c r="J168" i="4"/>
  <c r="E168" i="4"/>
  <c r="M167" i="4"/>
  <c r="J167" i="4"/>
  <c r="E167" i="4"/>
  <c r="A167" i="4"/>
  <c r="A168" i="4" s="1"/>
  <c r="A169" i="4" s="1"/>
  <c r="A170" i="4" s="1"/>
  <c r="A171" i="4" s="1"/>
  <c r="A172" i="4" s="1"/>
  <c r="A173" i="4" s="1"/>
  <c r="M166" i="4"/>
  <c r="J166" i="4"/>
  <c r="E166" i="4"/>
  <c r="M163" i="4"/>
  <c r="J163" i="4"/>
  <c r="E163" i="4"/>
  <c r="M162" i="4"/>
  <c r="J162" i="4"/>
  <c r="E162" i="4"/>
  <c r="M161" i="4"/>
  <c r="J161" i="4"/>
  <c r="E161" i="4"/>
  <c r="M160" i="4"/>
  <c r="J160" i="4"/>
  <c r="E160" i="4"/>
  <c r="M159" i="4"/>
  <c r="J159" i="4"/>
  <c r="E159" i="4"/>
  <c r="M158" i="4"/>
  <c r="J158" i="4"/>
  <c r="E158" i="4"/>
  <c r="M157" i="4"/>
  <c r="J157" i="4"/>
  <c r="E157" i="4"/>
  <c r="A157" i="4"/>
  <c r="A158" i="4" s="1"/>
  <c r="A159" i="4" s="1"/>
  <c r="A160" i="4" s="1"/>
  <c r="A161" i="4" s="1"/>
  <c r="A162" i="4" s="1"/>
  <c r="A163" i="4" s="1"/>
  <c r="M156" i="4"/>
  <c r="J156" i="4"/>
  <c r="E156" i="4"/>
  <c r="M153" i="4"/>
  <c r="J153" i="4"/>
  <c r="E153" i="4"/>
  <c r="M152" i="4"/>
  <c r="J152" i="4"/>
  <c r="E152" i="4"/>
  <c r="M151" i="4"/>
  <c r="J151" i="4"/>
  <c r="E151" i="4"/>
  <c r="M150" i="4"/>
  <c r="J150" i="4"/>
  <c r="E150" i="4"/>
  <c r="M149" i="4"/>
  <c r="J149" i="4"/>
  <c r="E149" i="4"/>
  <c r="M148" i="4"/>
  <c r="J148" i="4"/>
  <c r="E148" i="4"/>
  <c r="E206" i="4"/>
  <c r="J206" i="4"/>
  <c r="M206" i="4"/>
  <c r="C214" i="4"/>
  <c r="D214" i="4"/>
  <c r="C215" i="4"/>
  <c r="D215" i="4"/>
  <c r="C216" i="4"/>
  <c r="D216" i="4"/>
  <c r="C217" i="4"/>
  <c r="D217" i="4"/>
  <c r="A91" i="4"/>
  <c r="A92" i="4" s="1"/>
  <c r="A93" i="4" s="1"/>
  <c r="A94" i="4" s="1"/>
  <c r="A79" i="4"/>
  <c r="A80" i="4" s="1"/>
  <c r="A81" i="4" s="1"/>
  <c r="A82" i="4" s="1"/>
  <c r="A83" i="4" s="1"/>
  <c r="A84" i="4" s="1"/>
  <c r="A85" i="4" s="1"/>
  <c r="A86" i="4" s="1"/>
  <c r="A68" i="4"/>
  <c r="A69" i="4" s="1"/>
  <c r="A70" i="4" s="1"/>
  <c r="A71" i="4" s="1"/>
  <c r="A72" i="4" s="1"/>
  <c r="A73" i="4" s="1"/>
  <c r="A74" i="4" s="1"/>
  <c r="A75" i="4" s="1"/>
  <c r="A62" i="4"/>
  <c r="J63" i="4"/>
  <c r="M63" i="4"/>
  <c r="P63" i="4"/>
  <c r="S63" i="4"/>
  <c r="V63" i="4"/>
  <c r="Y63" i="4"/>
  <c r="J62" i="4"/>
  <c r="M62" i="4"/>
  <c r="P62" i="4"/>
  <c r="S62" i="4"/>
  <c r="V62" i="4"/>
  <c r="Y62" i="4"/>
  <c r="E62" i="4"/>
  <c r="E63" i="4"/>
  <c r="E52" i="4"/>
  <c r="J52" i="4"/>
  <c r="M52" i="4"/>
  <c r="P52" i="4"/>
  <c r="S52" i="4"/>
  <c r="V52" i="4"/>
  <c r="Y52" i="4"/>
  <c r="E51" i="4"/>
  <c r="J51" i="4"/>
  <c r="M51" i="4"/>
  <c r="P51" i="4"/>
  <c r="S51" i="4"/>
  <c r="V51" i="4"/>
  <c r="Y51" i="4"/>
  <c r="E50" i="4"/>
  <c r="J50" i="4"/>
  <c r="M50" i="4"/>
  <c r="P50" i="4"/>
  <c r="S50" i="4"/>
  <c r="V50" i="4"/>
  <c r="Y50" i="4"/>
  <c r="E49" i="4"/>
  <c r="J49" i="4"/>
  <c r="M49" i="4"/>
  <c r="P49" i="4"/>
  <c r="S49" i="4"/>
  <c r="V49" i="4"/>
  <c r="Y49" i="4"/>
  <c r="E48" i="4"/>
  <c r="J48" i="4"/>
  <c r="M48" i="4"/>
  <c r="P48" i="4"/>
  <c r="S48" i="4"/>
  <c r="V48" i="4"/>
  <c r="Y48" i="4"/>
  <c r="E47" i="4"/>
  <c r="J47" i="4"/>
  <c r="M47" i="4"/>
  <c r="P47" i="4"/>
  <c r="S47" i="4"/>
  <c r="V47" i="4"/>
  <c r="Y47" i="4"/>
  <c r="E46" i="4"/>
  <c r="J46" i="4"/>
  <c r="M46" i="4"/>
  <c r="P46" i="4"/>
  <c r="S46" i="4"/>
  <c r="V46" i="4"/>
  <c r="Y46" i="4"/>
  <c r="E45" i="4"/>
  <c r="J45" i="4"/>
  <c r="M45" i="4"/>
  <c r="P45" i="4"/>
  <c r="S45" i="4"/>
  <c r="V45" i="4"/>
  <c r="Y45" i="4"/>
  <c r="E44" i="4"/>
  <c r="J44" i="4"/>
  <c r="M44" i="4"/>
  <c r="P44" i="4"/>
  <c r="S44" i="4"/>
  <c r="V44" i="4"/>
  <c r="Y44" i="4"/>
  <c r="E43" i="4"/>
  <c r="J43" i="4"/>
  <c r="M43" i="4"/>
  <c r="P43" i="4"/>
  <c r="S43" i="4"/>
  <c r="V43" i="4"/>
  <c r="Y43" i="4"/>
  <c r="E42" i="4"/>
  <c r="J42" i="4"/>
  <c r="M42" i="4"/>
  <c r="P42" i="4"/>
  <c r="S42" i="4"/>
  <c r="V42" i="4"/>
  <c r="Y42" i="4"/>
  <c r="E41" i="4"/>
  <c r="J41" i="4"/>
  <c r="M41" i="4"/>
  <c r="P41" i="4"/>
  <c r="S41" i="4"/>
  <c r="V41" i="4"/>
  <c r="Y41" i="4"/>
  <c r="E40" i="4"/>
  <c r="J40" i="4"/>
  <c r="M40" i="4"/>
  <c r="P40" i="4"/>
  <c r="S40" i="4"/>
  <c r="V40" i="4"/>
  <c r="Y40" i="4"/>
  <c r="E39" i="4"/>
  <c r="J39" i="4"/>
  <c r="M39" i="4"/>
  <c r="P39" i="4"/>
  <c r="S39" i="4"/>
  <c r="V39" i="4"/>
  <c r="Y39" i="4"/>
  <c r="A63" i="4" l="1"/>
  <c r="E56" i="4" l="1"/>
  <c r="E57" i="4"/>
  <c r="E90" i="4"/>
  <c r="E91" i="4"/>
  <c r="Y94" i="4" l="1"/>
  <c r="V94" i="4"/>
  <c r="S94" i="4"/>
  <c r="P94" i="4"/>
  <c r="M94" i="4"/>
  <c r="J94" i="4"/>
  <c r="Y93" i="4"/>
  <c r="V93" i="4"/>
  <c r="S93" i="4"/>
  <c r="P93" i="4"/>
  <c r="M93" i="4"/>
  <c r="J93" i="4"/>
  <c r="Y92" i="4"/>
  <c r="V92" i="4"/>
  <c r="S92" i="4"/>
  <c r="P92" i="4"/>
  <c r="M92" i="4"/>
  <c r="J92" i="4"/>
  <c r="Y91" i="4"/>
  <c r="V91" i="4"/>
  <c r="S91" i="4"/>
  <c r="P91" i="4"/>
  <c r="M91" i="4"/>
  <c r="J91" i="4"/>
  <c r="Y90" i="4"/>
  <c r="V90" i="4"/>
  <c r="S90" i="4"/>
  <c r="P90" i="4"/>
  <c r="M90" i="4"/>
  <c r="J90" i="4"/>
  <c r="A35" i="4" l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Y61" i="4"/>
  <c r="V61" i="4"/>
  <c r="S61" i="4"/>
  <c r="P61" i="4"/>
  <c r="M61" i="4"/>
  <c r="J61" i="4"/>
  <c r="E61" i="4"/>
  <c r="A12" i="4"/>
  <c r="A13" i="4" s="1"/>
  <c r="A14" i="4" s="1"/>
  <c r="A15" i="4" s="1"/>
  <c r="A16" i="4" s="1"/>
  <c r="Y16" i="4"/>
  <c r="V16" i="4"/>
  <c r="S16" i="4"/>
  <c r="P16" i="4"/>
  <c r="M16" i="4"/>
  <c r="J16" i="4"/>
  <c r="E16" i="4"/>
  <c r="Y15" i="4"/>
  <c r="V15" i="4"/>
  <c r="S15" i="4"/>
  <c r="P15" i="4"/>
  <c r="M15" i="4"/>
  <c r="J15" i="4"/>
  <c r="E15" i="4"/>
  <c r="Y14" i="4"/>
  <c r="V14" i="4"/>
  <c r="S14" i="4"/>
  <c r="P14" i="4"/>
  <c r="M14" i="4"/>
  <c r="J14" i="4"/>
  <c r="E14" i="4"/>
  <c r="Y12" i="4"/>
  <c r="V12" i="4"/>
  <c r="S12" i="4"/>
  <c r="P12" i="4"/>
  <c r="M12" i="4"/>
  <c r="J12" i="4"/>
  <c r="E12" i="4"/>
  <c r="Y38" i="4"/>
  <c r="V38" i="4"/>
  <c r="S38" i="4"/>
  <c r="P38" i="4"/>
  <c r="M38" i="4"/>
  <c r="J38" i="4"/>
  <c r="E38" i="4"/>
  <c r="Y37" i="4"/>
  <c r="V37" i="4"/>
  <c r="S37" i="4"/>
  <c r="P37" i="4"/>
  <c r="M37" i="4"/>
  <c r="J37" i="4"/>
  <c r="E37" i="4"/>
  <c r="Y36" i="4"/>
  <c r="V36" i="4"/>
  <c r="S36" i="4"/>
  <c r="P36" i="4"/>
  <c r="M36" i="4"/>
  <c r="J36" i="4"/>
  <c r="E36" i="4"/>
  <c r="Y35" i="4"/>
  <c r="V35" i="4"/>
  <c r="S35" i="4"/>
  <c r="P35" i="4"/>
  <c r="M35" i="4"/>
  <c r="J35" i="4"/>
  <c r="E35" i="4"/>
  <c r="Y34" i="4"/>
  <c r="V34" i="4"/>
  <c r="S34" i="4"/>
  <c r="P34" i="4"/>
  <c r="M34" i="4"/>
  <c r="J34" i="4"/>
  <c r="E34" i="4"/>
  <c r="Y33" i="4"/>
  <c r="V33" i="4"/>
  <c r="S33" i="4"/>
  <c r="P33" i="4"/>
  <c r="C116" i="4" l="1"/>
  <c r="M134" i="4" l="1"/>
  <c r="M135" i="4"/>
  <c r="M136" i="4"/>
  <c r="M11" i="4"/>
  <c r="M13" i="4"/>
  <c r="M19" i="4"/>
  <c r="M20" i="4"/>
  <c r="M21" i="4"/>
  <c r="M22" i="4"/>
  <c r="M23" i="4"/>
  <c r="M24" i="4"/>
  <c r="M27" i="4"/>
  <c r="M28" i="4"/>
  <c r="M29" i="4"/>
  <c r="M30" i="4"/>
  <c r="M31" i="4"/>
  <c r="M138" i="4"/>
  <c r="M139" i="4"/>
  <c r="M140" i="4"/>
  <c r="M141" i="4"/>
  <c r="M142" i="4"/>
  <c r="M143" i="4"/>
  <c r="M144" i="4"/>
  <c r="M56" i="4"/>
  <c r="M57" i="4"/>
  <c r="M58" i="4"/>
  <c r="M59" i="4"/>
  <c r="M60" i="4"/>
  <c r="M133" i="4"/>
  <c r="M101" i="4" l="1"/>
  <c r="D116" i="4" s="1"/>
  <c r="E134" i="4"/>
  <c r="E135" i="4"/>
  <c r="E136" i="4"/>
  <c r="E11" i="4"/>
  <c r="E13" i="4"/>
  <c r="E19" i="4"/>
  <c r="E20" i="4"/>
  <c r="E21" i="4"/>
  <c r="E22" i="4"/>
  <c r="E23" i="4"/>
  <c r="E24" i="4"/>
  <c r="E27" i="4"/>
  <c r="E28" i="4"/>
  <c r="E29" i="4"/>
  <c r="E30" i="4"/>
  <c r="E31" i="4"/>
  <c r="E139" i="4"/>
  <c r="E140" i="4"/>
  <c r="E141" i="4"/>
  <c r="E142" i="4"/>
  <c r="E143" i="4"/>
  <c r="E144" i="4"/>
  <c r="E92" i="4"/>
  <c r="E93" i="4"/>
  <c r="E94" i="4"/>
  <c r="E58" i="4"/>
  <c r="E59" i="4"/>
  <c r="E60" i="4"/>
  <c r="E133" i="4"/>
  <c r="C114" i="4"/>
  <c r="C120" i="4"/>
  <c r="Y11" i="4"/>
  <c r="Y13" i="4"/>
  <c r="Y19" i="4"/>
  <c r="Y20" i="4"/>
  <c r="Y21" i="4"/>
  <c r="Y22" i="4"/>
  <c r="Y23" i="4"/>
  <c r="Y24" i="4"/>
  <c r="Y26" i="4"/>
  <c r="Y27" i="4"/>
  <c r="Y28" i="4"/>
  <c r="Y29" i="4"/>
  <c r="Y30" i="4"/>
  <c r="Y31" i="4"/>
  <c r="Y56" i="4"/>
  <c r="Y57" i="4"/>
  <c r="Y58" i="4"/>
  <c r="Y59" i="4"/>
  <c r="Y60" i="4"/>
  <c r="Y101" i="4" l="1"/>
  <c r="D120" i="4" s="1"/>
  <c r="E101" i="4"/>
  <c r="D114" i="4" s="1"/>
  <c r="C117" i="4"/>
  <c r="C118" i="4"/>
  <c r="C119" i="4"/>
  <c r="C115" i="4"/>
  <c r="V11" i="4"/>
  <c r="V13" i="4"/>
  <c r="V19" i="4"/>
  <c r="V20" i="4"/>
  <c r="V21" i="4"/>
  <c r="V22" i="4"/>
  <c r="V23" i="4"/>
  <c r="V24" i="4"/>
  <c r="V26" i="4"/>
  <c r="V27" i="4"/>
  <c r="V28" i="4"/>
  <c r="V29" i="4"/>
  <c r="V30" i="4"/>
  <c r="V31" i="4"/>
  <c r="V56" i="4"/>
  <c r="V57" i="4"/>
  <c r="V58" i="4"/>
  <c r="V59" i="4"/>
  <c r="V60" i="4"/>
  <c r="S11" i="4"/>
  <c r="S13" i="4"/>
  <c r="S19" i="4"/>
  <c r="S20" i="4"/>
  <c r="S21" i="4"/>
  <c r="S22" i="4"/>
  <c r="S23" i="4"/>
  <c r="S24" i="4"/>
  <c r="S26" i="4"/>
  <c r="S27" i="4"/>
  <c r="S28" i="4"/>
  <c r="S29" i="4"/>
  <c r="S30" i="4"/>
  <c r="S31" i="4"/>
  <c r="S56" i="4"/>
  <c r="S57" i="4"/>
  <c r="S58" i="4"/>
  <c r="S59" i="4"/>
  <c r="S60" i="4"/>
  <c r="P11" i="4"/>
  <c r="P13" i="4"/>
  <c r="P19" i="4"/>
  <c r="P20" i="4"/>
  <c r="P21" i="4"/>
  <c r="P22" i="4"/>
  <c r="P23" i="4"/>
  <c r="P24" i="4"/>
  <c r="P26" i="4"/>
  <c r="P27" i="4"/>
  <c r="P28" i="4"/>
  <c r="P29" i="4"/>
  <c r="P30" i="4"/>
  <c r="P31" i="4"/>
  <c r="P56" i="4"/>
  <c r="P57" i="4"/>
  <c r="P58" i="4"/>
  <c r="P59" i="4"/>
  <c r="P60" i="4"/>
  <c r="J134" i="4"/>
  <c r="J135" i="4"/>
  <c r="J136" i="4"/>
  <c r="J11" i="4"/>
  <c r="J13" i="4"/>
  <c r="J19" i="4"/>
  <c r="J20" i="4"/>
  <c r="J21" i="4"/>
  <c r="J22" i="4"/>
  <c r="J23" i="4"/>
  <c r="J24" i="4"/>
  <c r="J27" i="4"/>
  <c r="J28" i="4"/>
  <c r="J29" i="4"/>
  <c r="J30" i="4"/>
  <c r="J31" i="4"/>
  <c r="J139" i="4"/>
  <c r="J140" i="4"/>
  <c r="J141" i="4"/>
  <c r="J142" i="4"/>
  <c r="J143" i="4"/>
  <c r="J144" i="4"/>
  <c r="J56" i="4"/>
  <c r="J57" i="4"/>
  <c r="J58" i="4"/>
  <c r="J59" i="4"/>
  <c r="J60" i="4"/>
  <c r="J133" i="4"/>
  <c r="P101" i="4" l="1"/>
  <c r="D117" i="4" s="1"/>
  <c r="S101" i="4"/>
  <c r="D118" i="4" s="1"/>
  <c r="V101" i="4"/>
  <c r="D119" i="4" s="1"/>
  <c r="D221" i="4"/>
  <c r="J101" i="4"/>
  <c r="D115" i="4" s="1"/>
  <c r="C121" i="4"/>
  <c r="D121" i="4" l="1"/>
  <c r="D220" i="4" l="1"/>
  <c r="D222" i="4" s="1"/>
</calcChain>
</file>

<file path=xl/sharedStrings.xml><?xml version="1.0" encoding="utf-8"?>
<sst xmlns="http://schemas.openxmlformats.org/spreadsheetml/2006/main" count="870" uniqueCount="189">
  <si>
    <t>Standaard</t>
  </si>
  <si>
    <t>CODE</t>
  </si>
  <si>
    <t>OMSCHRIJVING</t>
  </si>
  <si>
    <t>WEGBEBAKENING EN -MEUBILAIR</t>
  </si>
  <si>
    <t>Leveren baken.</t>
  </si>
  <si>
    <t>Leveren baakvoet, metaal.</t>
  </si>
  <si>
    <t>Leveren baakvoet, kunststof.</t>
  </si>
  <si>
    <t>Leveren verkeerskegel, 75 cm.</t>
  </si>
  <si>
    <t>VERKEERSBORDEN</t>
  </si>
  <si>
    <t>Leveren verkeersbord, type 0, rond.</t>
  </si>
  <si>
    <t>Leveren verkeersbord, type 0, vierkant.</t>
  </si>
  <si>
    <t>Leveren verkeersbord, type 1, rond.</t>
  </si>
  <si>
    <t>Leveren verkeersbord, type 1, driehoek.</t>
  </si>
  <si>
    <t>Leveren verkeersbord, type 1, vierkant.</t>
  </si>
  <si>
    <t>Leveren verkeersbord, type 1, rechthoek.</t>
  </si>
  <si>
    <t>Leveren verkeersbord, type 1, zone.</t>
  </si>
  <si>
    <t>Leveren verkeersbord, type 1, 2 zones.</t>
  </si>
  <si>
    <t>Leveren verkeersbord, type 2, rond.</t>
  </si>
  <si>
    <t>Leveren verkeersbord, type 2, driehoek.</t>
  </si>
  <si>
    <t>Leveren verkeersbord, type 2, vierkant.</t>
  </si>
  <si>
    <t>Leveren verkeersbord, type 2, rechthoek.</t>
  </si>
  <si>
    <t>Leveren verkeersbord, type 2, zone.</t>
  </si>
  <si>
    <t>Stickers</t>
  </si>
  <si>
    <t>Leveren sticker, wit vinyl, tot 0,1 m².</t>
  </si>
  <si>
    <t>Leveren sticker, wit vinyl, 0,1 tot 0,25 m².</t>
  </si>
  <si>
    <t>Leveren sticker, wit vinyl, 0,25 tot 0,5 m².</t>
  </si>
  <si>
    <t>Leveren sticker, folie, tot 0,1 m².</t>
  </si>
  <si>
    <t>Leveren sticker, folie, 0,1 tot 0,25 m².</t>
  </si>
  <si>
    <t>Leveren sticker, folie, 0,25 tot 0,5 m².</t>
  </si>
  <si>
    <t>Verkeersborden, type 2, klasse III</t>
  </si>
  <si>
    <t>Verkeersborden, type 1, klasse III</t>
  </si>
  <si>
    <t>Verkeersborden, type 0, klassse III</t>
  </si>
  <si>
    <t>stuksprijs herstickerd</t>
  </si>
  <si>
    <t>stuksprijs herlakt</t>
  </si>
  <si>
    <t>stuksprijs uit voorraad</t>
  </si>
  <si>
    <t>INSCHRIJF-BEDRAG</t>
  </si>
  <si>
    <t>HOEVEELHEID per jaar</t>
  </si>
  <si>
    <t xml:space="preserve">Totaal </t>
  </si>
  <si>
    <t>totaal</t>
  </si>
  <si>
    <t>Berekening uw fictief inschrijfbedrag</t>
  </si>
  <si>
    <t>Uw percentage herstickerd</t>
  </si>
  <si>
    <t>Uw opercentage herlakt</t>
  </si>
  <si>
    <t>uw percentage uit voorraad</t>
  </si>
  <si>
    <t xml:space="preserve">totaal </t>
  </si>
  <si>
    <t>% herstickerd * J93</t>
  </si>
  <si>
    <t>% herlakt * M93</t>
  </si>
  <si>
    <t>% uit voorraad *  P93</t>
  </si>
  <si>
    <t>suksprijs BIOBASED</t>
  </si>
  <si>
    <t>uw percentage biobased</t>
  </si>
  <si>
    <t>% biobased</t>
  </si>
  <si>
    <t>uw percentage 100% nieuw</t>
  </si>
  <si>
    <t>% 100% nieuw aluminium</t>
  </si>
  <si>
    <t xml:space="preserve">Uit uw offerte  </t>
  </si>
  <si>
    <t xml:space="preserve">INSCHRIJF-BEDRAG </t>
  </si>
  <si>
    <t xml:space="preserve">totaal nieuw </t>
  </si>
  <si>
    <t xml:space="preserve">stuksprijs refurbished aluminium </t>
  </si>
  <si>
    <t xml:space="preserve">stuksprijs refurbished     staal </t>
  </si>
  <si>
    <t>Inschrijver</t>
  </si>
  <si>
    <t>uw percentage refurbished  staal</t>
  </si>
  <si>
    <t>Uw percentage refurbished  aluminium</t>
  </si>
  <si>
    <t>% refubished aluminium * G93</t>
  </si>
  <si>
    <t xml:space="preserve">% refurbished staal </t>
  </si>
  <si>
    <t>Deel 2 toebehoren</t>
  </si>
  <si>
    <t>totaal deel 2</t>
  </si>
  <si>
    <t xml:space="preserve">Deel 1 </t>
  </si>
  <si>
    <t>nvt</t>
  </si>
  <si>
    <t>totaal deel 2 toebehoren</t>
  </si>
  <si>
    <t xml:space="preserve">% refubished aluminium  </t>
  </si>
  <si>
    <t>Leveren verkeersbord, type 0, driehoek.</t>
  </si>
  <si>
    <t>Leveren verkeersbord, type 0, rechthoek.</t>
  </si>
  <si>
    <t>Leveren verkeersbord, type 0, zone.</t>
  </si>
  <si>
    <t>Leveren verkeersbord, type 0, 2 zones.</t>
  </si>
  <si>
    <t>Gem. Zaanstad</t>
  </si>
  <si>
    <t>Uw inschrijvingsbedrag Zaanstad deel 2</t>
  </si>
  <si>
    <t xml:space="preserve">Uw inschrijvingsbedragn Zaanstad alleen de borden </t>
  </si>
  <si>
    <t xml:space="preserve">deel 1 </t>
  </si>
  <si>
    <t xml:space="preserve">deel 2 </t>
  </si>
  <si>
    <t xml:space="preserve">Zaanstad  </t>
  </si>
  <si>
    <t xml:space="preserve"> totaal </t>
  </si>
  <si>
    <t xml:space="preserve">STRAATNAAMBORDEN </t>
  </si>
  <si>
    <t>Verkeersborden diverse borden</t>
  </si>
  <si>
    <t>leverenstraatnaambord, enkel 40/15</t>
  </si>
  <si>
    <t>perceel 4</t>
  </si>
  <si>
    <t xml:space="preserve">stuksprijs ieuw exemplaar </t>
  </si>
  <si>
    <t>De inschrijfprijs wordt automatisch berekend over de aantallen per jaar uit kolom G.</t>
  </si>
  <si>
    <t>Betreft aantallen over 4 jaar (kolom c) . Waar nul (0) staat aangegeven hoeft u geen prijs in te vullen.</t>
  </si>
  <si>
    <t>Leveren straatnaambord, enkel, 50/15.</t>
  </si>
  <si>
    <t>Leveren straatnaambord, enkel, 60/15.</t>
  </si>
  <si>
    <t>Leveren straatnaambord, enkel, 70/15.</t>
  </si>
  <si>
    <t>Leveren straatnaambord, enkel, 80/15.</t>
  </si>
  <si>
    <t>Leveren straatnaambord, enkel, 90/15.</t>
  </si>
  <si>
    <t>Leveren straatnaambord, koker, 50/15.</t>
  </si>
  <si>
    <t>Leveren straatnaambord, koker, 60/15.</t>
  </si>
  <si>
    <t>Leveren straatnaambord, koker, 70/15.</t>
  </si>
  <si>
    <t>Leveren straatnaambord, koker, 100/15.</t>
  </si>
  <si>
    <t>st</t>
  </si>
  <si>
    <t>m</t>
  </si>
  <si>
    <t>Totaal inschrijfbedrag gemeente Zaanstad</t>
  </si>
  <si>
    <t>3635.00</t>
  </si>
  <si>
    <t>Leveren verkeersbord, vierkant 400x 400 mm</t>
  </si>
  <si>
    <t>Leveren verkeersbord, vierkant 450x  400mm</t>
  </si>
  <si>
    <t>Leveren verkeersbord, vierkant 600x 600mm</t>
  </si>
  <si>
    <t xml:space="preserve">Leveren verkeersbord, vierkant 800x 800mm </t>
  </si>
  <si>
    <t>Leveren verkeersbord, vierkant 1000x1000mm</t>
  </si>
  <si>
    <t>Leveren verkeersbord Vierkant 1400 x 1400 mm</t>
  </si>
  <si>
    <t xml:space="preserve">Leveren verkeersbord Rechthoek 300 x 400 mm </t>
  </si>
  <si>
    <t>Leveren verkeersbord Rechthoek 400 x 150 mm</t>
  </si>
  <si>
    <t xml:space="preserve">Leveren verkeersbord Rechthoek 400 x 200 mm </t>
  </si>
  <si>
    <t xml:space="preserve">Leveren verkeersbord Rechthoek 400 x 300 mm </t>
  </si>
  <si>
    <t>Leveren verkeersbord Rechthoek 400 x 600 mm</t>
  </si>
  <si>
    <t>Leveren verkeersbord Rechthoek 450 x 200 mm</t>
  </si>
  <si>
    <t>Leveren verkeersbord Rechthoek 450 x 300 mm</t>
  </si>
  <si>
    <t>Leveren verkeersbord Rechthoek 530 x 200 mm</t>
  </si>
  <si>
    <t>Leveren verkeersbord Rechthoek 530 x 670 mm</t>
  </si>
  <si>
    <t>Leveren verkeersbord Rechthoek 530 x 800 mm</t>
  </si>
  <si>
    <t>Leveren verkeersbord Rechthoek 600x 200 mm</t>
  </si>
  <si>
    <t>Leveren verkeersbord Rechthoek 600x 300 mm</t>
  </si>
  <si>
    <t>Leveren verkeersbord Rechthoek 600x 400 mm</t>
  </si>
  <si>
    <t>Leveren straatnaambord, enkel, 100/15.</t>
  </si>
  <si>
    <t>Leveren straatnaambord, enkel, 118/15.</t>
  </si>
  <si>
    <t>Straatnaamborden, enkelzijdig, gemoffeld</t>
  </si>
  <si>
    <t>365.00</t>
  </si>
  <si>
    <t>Mogelijke bevestiging: lichtmast, opzetpot 48mm, gevel</t>
  </si>
  <si>
    <t>Straatnaamborden, enkelzijdig h=150mm, koker</t>
  </si>
  <si>
    <t>Leveren straatnaambord, koker, 80/15.</t>
  </si>
  <si>
    <t>Leveren straatnaambord, koker, 90/15.</t>
  </si>
  <si>
    <t>Leveren straatnaambord, koker, 110/15.</t>
  </si>
  <si>
    <t>Leveren straatnaambord, koker, 120/15.</t>
  </si>
  <si>
    <t>Leveren straatnaambord, koker, 125/15.</t>
  </si>
  <si>
    <t>Straatnaamborden, tweezijdig h=150mm, koker</t>
  </si>
  <si>
    <t>Verkeerszuilen, schrikhekken, WIU borden, rotonde borden en overige bebording:</t>
  </si>
  <si>
    <t>Aluminium ondersteuningsbakens voorzien van een boven- en onderkap t.b.v. flespaal 48/76mm.</t>
  </si>
  <si>
    <t>Verkeerszuil geel (BB22) Retroreflecterend klasse III (fluor)</t>
  </si>
  <si>
    <t>Verkeerszuil geel (BB22) Retroreflecterend klasse III (fluor), incl. D02 400mm Lollipop EZ Klasse III, incl. standaard buis</t>
  </si>
  <si>
    <t>Verkeerszuil zwart-wit (BB21) Retroreflecterend klasse III</t>
  </si>
  <si>
    <t>BB22 opstelling compleet met streetlock opstelling 60mm (incl. stalen fundatie), geel klasse III (fluor)</t>
  </si>
  <si>
    <t>Rotonde bord D01_BB12r 1800x600 klasse III HR-M80-80 (og), 1960x2200mm RAL 1023</t>
  </si>
  <si>
    <t xml:space="preserve">Aluminium schrikhekplanken </t>
  </si>
  <si>
    <t>Blokmotief BB16, retroreflecterend klasse III, incl. verkeerbopalen l=2,5m</t>
  </si>
  <si>
    <t>Pijlmotief BB 17 of BB 18, retroreflecterend klasse III, incl. verkeerbopalen l=2,5m</t>
  </si>
  <si>
    <t>Afdekkapjes los</t>
  </si>
  <si>
    <t>Flespalen en buispalen, voorzien van aangelaste nokken thermisch verzinkt t.b.v. haakse plaatankers</t>
  </si>
  <si>
    <t>Standaard stalen thermisch verzinkte flespalen diameter 48/76 mm.</t>
  </si>
  <si>
    <t>Leveren Flespaal lengte 2000 mm (1.200/800)</t>
  </si>
  <si>
    <t>Leveren Flespaal lengte 3300 mm (1.800/1.500)</t>
  </si>
  <si>
    <t>Leveren Flespaal lengte 3600 mm (1.800/1.800)</t>
  </si>
  <si>
    <t>Leveren Flespaal lengte 3900 mm (2.300/1.600)</t>
  </si>
  <si>
    <t>Leveren Flespaal lengte 4300 mm (2.300/2.000)</t>
  </si>
  <si>
    <t>Leveren Flespaal lengte 4700 mm (2.300/2.400)</t>
  </si>
  <si>
    <t>Standaard stalen thermisch verzinkte buispalen diameter 48mm.</t>
  </si>
  <si>
    <t>Leveren Buispaal lengte 1500 mm</t>
  </si>
  <si>
    <t>Leveren Buispaal lengte 1800 mm</t>
  </si>
  <si>
    <t>Leveren Buispaal lengte 2000 mm</t>
  </si>
  <si>
    <t>Leveren Buispaal lengte 2500 mm</t>
  </si>
  <si>
    <t>Leveren Buispaal lengte 3000 mm</t>
  </si>
  <si>
    <t>Leveren Buispaal lengte 3500 mm</t>
  </si>
  <si>
    <t>Leveren Buispaal lengte 4000 mm</t>
  </si>
  <si>
    <t>Leveren Buispaal lengte 4500 mm</t>
  </si>
  <si>
    <t>Standaard stalen thermisch verzinkte buispalen diameter 76mm.</t>
  </si>
  <si>
    <t>Plaatankers tbv verkeersbordpalen</t>
  </si>
  <si>
    <t>Plaatankers THVZ los t.b.v. rond 48mm</t>
  </si>
  <si>
    <t>Plaatankers THVZ los t.b.v. rond 76mm</t>
  </si>
  <si>
    <t>Bevestigingsmiddelen borden</t>
  </si>
  <si>
    <t>Muurbevestigingsset t.b.v. bevestiging straatnaambord, koker, op gevel.</t>
  </si>
  <si>
    <t>Scharnierbeugel 48mm</t>
  </si>
  <si>
    <t>Scharnierbeugel 51mm</t>
  </si>
  <si>
    <t>Scharnierbeugel 60mm</t>
  </si>
  <si>
    <t>Scharnierbeugel 76mm</t>
  </si>
  <si>
    <t>Scharnierbeugel rug-aan-rug 48mm</t>
  </si>
  <si>
    <t>Scharnierbeugel rug-aan-rug 51mm</t>
  </si>
  <si>
    <t>Scharnierbeugel rug-aan-rug 60mm</t>
  </si>
  <si>
    <t>Scharnierbeugel rug-aan-rug 76mm</t>
  </si>
  <si>
    <t>HR Snelklembeugel (of gelijkwaardig)</t>
  </si>
  <si>
    <t>A-symetrische Band-it beugel alum. Draaibaar</t>
  </si>
  <si>
    <t>A-symetrische scharnierbeugel alum. Tbv r48mm draaib.</t>
  </si>
  <si>
    <t>Lichtmastbeugel (Band it)</t>
  </si>
  <si>
    <t>Muuroren met  rvs-inbusboutjes (set á 4 stuks)</t>
  </si>
  <si>
    <t>Hi Torque klemband HP 2 (32-67 mm) 16 mm</t>
  </si>
  <si>
    <t>Hi Torque klemband HP 3 (42-105 mm) 16 mm</t>
  </si>
  <si>
    <t>Hi Torque klemband HP 3 (54-105 mm) 16 mm</t>
  </si>
  <si>
    <t>Hi Torque klemband HP 4 (93-156 mm) 16 mm</t>
  </si>
  <si>
    <t>Hi Torque klemband HP 4 (102-156 mm) 16 mm</t>
  </si>
  <si>
    <t>Hi Torque klemband HP 5 (156-232 mm) 16 mm</t>
  </si>
  <si>
    <t>Hi Torque klemband HP 6 (229-384 mm) 16 mm</t>
  </si>
  <si>
    <t>Beschermband rubber zwart t.b.v. RVS-band tot 20mm</t>
  </si>
  <si>
    <t>Diversen straatnaamborden</t>
  </si>
  <si>
    <t>AKO kopschot 150 mm RAL 5017</t>
  </si>
  <si>
    <t>AKO kopschot 200 mm RAL 5017</t>
  </si>
  <si>
    <t>Let op: deze staat heeft deel 1 en deel 2 en gaat t/m regel 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</si>
</sst>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€&quot;* #,##0.00_);_(&quot;€&quot;* \(#,##0.00\);_(&quot;€&quot;* &quot;-&quot;??_);_(@_)"/>
  </numFmts>
  <fonts count="1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1"/>
      <name val="Arial"/>
      <family val="2"/>
    </font>
    <font>
      <b/>
      <sz val="20"/>
      <color theme="1"/>
      <name val="Arial"/>
      <family val="2"/>
    </font>
    <font>
      <sz val="18"/>
      <color theme="1"/>
      <name val="Arial"/>
      <family val="2"/>
    </font>
    <font>
      <b/>
      <sz val="11"/>
      <color theme="0"/>
      <name val="Arial"/>
      <family val="2"/>
    </font>
    <font>
      <sz val="20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3BF74D"/>
        <bgColor indexed="64"/>
      </patternFill>
    </fill>
    <fill>
      <patternFill patternType="solid">
        <fgColor rgb="FF48E71D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5">
    <xf numFmtId="0" fontId="0" fillId="0" borderId="0" xfId="0"/>
    <xf numFmtId="4" fontId="0" fillId="0" borderId="0" xfId="0" applyNumberFormat="1" applyBorder="1" applyAlignment="1">
      <alignment vertical="top"/>
    </xf>
    <xf numFmtId="4" fontId="0" fillId="5" borderId="4" xfId="0" applyNumberFormat="1" applyFill="1" applyBorder="1" applyAlignment="1">
      <alignment vertical="top"/>
    </xf>
    <xf numFmtId="4" fontId="0" fillId="6" borderId="4" xfId="0" applyNumberFormat="1" applyFill="1" applyBorder="1" applyAlignment="1">
      <alignment vertical="top"/>
    </xf>
    <xf numFmtId="4" fontId="0" fillId="7" borderId="4" xfId="0" applyNumberFormat="1" applyFill="1" applyBorder="1" applyAlignment="1">
      <alignment vertical="top"/>
    </xf>
    <xf numFmtId="4" fontId="0" fillId="8" borderId="3" xfId="0" applyNumberFormat="1" applyFill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2" fillId="0" borderId="0" xfId="0" applyNumberFormat="1" applyFont="1"/>
    <xf numFmtId="4" fontId="0" fillId="0" borderId="0" xfId="0" applyNumberFormat="1"/>
    <xf numFmtId="4" fontId="0" fillId="0" borderId="5" xfId="0" applyNumberFormat="1" applyBorder="1"/>
    <xf numFmtId="4" fontId="0" fillId="0" borderId="7" xfId="0" applyNumberFormat="1" applyBorder="1"/>
    <xf numFmtId="4" fontId="0" fillId="0" borderId="3" xfId="0" applyNumberFormat="1" applyBorder="1" applyAlignment="1">
      <alignment vertical="top" wrapText="1"/>
    </xf>
    <xf numFmtId="4" fontId="0" fillId="0" borderId="10" xfId="0" applyNumberFormat="1" applyBorder="1" applyAlignment="1">
      <alignment vertical="top" wrapText="1"/>
    </xf>
    <xf numFmtId="4" fontId="0" fillId="0" borderId="13" xfId="0" applyNumberFormat="1" applyBorder="1" applyAlignment="1">
      <alignment vertical="top" wrapText="1"/>
    </xf>
    <xf numFmtId="4" fontId="0" fillId="5" borderId="12" xfId="0" applyNumberFormat="1" applyFill="1" applyBorder="1" applyAlignment="1">
      <alignment vertical="top" wrapText="1"/>
    </xf>
    <xf numFmtId="4" fontId="0" fillId="0" borderId="12" xfId="0" applyNumberFormat="1" applyBorder="1" applyAlignment="1">
      <alignment wrapText="1"/>
    </xf>
    <xf numFmtId="4" fontId="0" fillId="6" borderId="12" xfId="0" applyNumberFormat="1" applyFill="1" applyBorder="1" applyAlignment="1">
      <alignment vertical="top" wrapText="1"/>
    </xf>
    <xf numFmtId="4" fontId="0" fillId="7" borderId="12" xfId="0" applyNumberFormat="1" applyFill="1" applyBorder="1" applyAlignment="1">
      <alignment vertical="top" wrapText="1"/>
    </xf>
    <xf numFmtId="4" fontId="0" fillId="8" borderId="12" xfId="0" applyNumberFormat="1" applyFill="1" applyBorder="1" applyAlignment="1">
      <alignment vertical="top" wrapText="1"/>
    </xf>
    <xf numFmtId="4" fontId="0" fillId="8" borderId="14" xfId="0" applyNumberFormat="1" applyFill="1" applyBorder="1" applyAlignment="1">
      <alignment vertical="top" wrapText="1"/>
    </xf>
    <xf numFmtId="4" fontId="0" fillId="0" borderId="0" xfId="0" applyNumberFormat="1" applyAlignment="1">
      <alignment wrapText="1"/>
    </xf>
    <xf numFmtId="4" fontId="0" fillId="2" borderId="1" xfId="0" applyNumberFormat="1" applyFill="1" applyBorder="1" applyAlignment="1">
      <alignment horizontal="left" vertical="top"/>
    </xf>
    <xf numFmtId="4" fontId="4" fillId="2" borderId="0" xfId="0" applyNumberFormat="1" applyFont="1" applyFill="1" applyBorder="1" applyAlignment="1">
      <alignment vertical="top"/>
    </xf>
    <xf numFmtId="4" fontId="0" fillId="2" borderId="0" xfId="0" applyNumberFormat="1" applyFill="1" applyBorder="1" applyAlignment="1">
      <alignment horizontal="right" vertical="top"/>
    </xf>
    <xf numFmtId="4" fontId="0" fillId="5" borderId="9" xfId="0" applyNumberFormat="1" applyFill="1" applyBorder="1" applyAlignment="1">
      <alignment horizontal="right" vertical="top"/>
    </xf>
    <xf numFmtId="4" fontId="5" fillId="5" borderId="9" xfId="1" applyNumberFormat="1" applyFont="1" applyFill="1" applyBorder="1" applyAlignment="1">
      <alignment vertical="top"/>
    </xf>
    <xf numFmtId="4" fontId="0" fillId="0" borderId="9" xfId="0" applyNumberFormat="1" applyBorder="1"/>
    <xf numFmtId="4" fontId="0" fillId="6" borderId="9" xfId="0" applyNumberFormat="1" applyFill="1" applyBorder="1" applyAlignment="1">
      <alignment horizontal="right" vertical="top"/>
    </xf>
    <xf numFmtId="4" fontId="5" fillId="6" borderId="9" xfId="1" applyNumberFormat="1" applyFont="1" applyFill="1" applyBorder="1" applyAlignment="1">
      <alignment vertical="top"/>
    </xf>
    <xf numFmtId="4" fontId="0" fillId="7" borderId="9" xfId="0" applyNumberFormat="1" applyFill="1" applyBorder="1" applyAlignment="1">
      <alignment horizontal="right" vertical="top"/>
    </xf>
    <xf numFmtId="4" fontId="5" fillId="7" borderId="9" xfId="1" applyNumberFormat="1" applyFont="1" applyFill="1" applyBorder="1" applyAlignment="1">
      <alignment vertical="top"/>
    </xf>
    <xf numFmtId="4" fontId="0" fillId="8" borderId="6" xfId="0" applyNumberFormat="1" applyFill="1" applyBorder="1" applyAlignment="1">
      <alignment horizontal="right" vertical="top"/>
    </xf>
    <xf numFmtId="4" fontId="5" fillId="8" borderId="9" xfId="1" applyNumberFormat="1" applyFont="1" applyFill="1" applyBorder="1" applyAlignment="1">
      <alignment vertical="top"/>
    </xf>
    <xf numFmtId="4" fontId="0" fillId="0" borderId="1" xfId="0" applyNumberFormat="1" applyBorder="1" applyAlignment="1">
      <alignment horizontal="left" vertical="top"/>
    </xf>
    <xf numFmtId="4" fontId="0" fillId="5" borderId="4" xfId="1" applyNumberFormat="1" applyFont="1" applyFill="1" applyBorder="1" applyAlignment="1">
      <alignment vertical="top"/>
    </xf>
    <xf numFmtId="4" fontId="0" fillId="0" borderId="4" xfId="0" applyNumberFormat="1" applyBorder="1"/>
    <xf numFmtId="4" fontId="0" fillId="6" borderId="4" xfId="1" applyNumberFormat="1" applyFont="1" applyFill="1" applyBorder="1" applyAlignment="1">
      <alignment vertical="top"/>
    </xf>
    <xf numFmtId="4" fontId="0" fillId="7" borderId="4" xfId="1" applyNumberFormat="1" applyFont="1" applyFill="1" applyBorder="1" applyAlignment="1">
      <alignment vertical="top"/>
    </xf>
    <xf numFmtId="4" fontId="0" fillId="8" borderId="4" xfId="1" applyNumberFormat="1" applyFont="1" applyFill="1" applyBorder="1" applyAlignment="1">
      <alignment vertical="top"/>
    </xf>
    <xf numFmtId="4" fontId="0" fillId="0" borderId="1" xfId="0" applyNumberFormat="1" applyBorder="1"/>
    <xf numFmtId="4" fontId="0" fillId="0" borderId="0" xfId="0" applyNumberFormat="1" applyBorder="1"/>
    <xf numFmtId="4" fontId="0" fillId="4" borderId="4" xfId="0" applyNumberFormat="1" applyFill="1" applyBorder="1"/>
    <xf numFmtId="4" fontId="0" fillId="4" borderId="4" xfId="1" applyNumberFormat="1" applyFont="1" applyFill="1" applyBorder="1" applyAlignment="1">
      <alignment vertical="top"/>
    </xf>
    <xf numFmtId="4" fontId="0" fillId="4" borderId="3" xfId="0" applyNumberFormat="1" applyFill="1" applyBorder="1"/>
    <xf numFmtId="4" fontId="0" fillId="2" borderId="4" xfId="0" applyNumberFormat="1" applyFill="1" applyBorder="1" applyAlignment="1">
      <alignment horizontal="right" vertical="top"/>
    </xf>
    <xf numFmtId="4" fontId="0" fillId="5" borderId="4" xfId="0" applyNumberFormat="1" applyFill="1" applyBorder="1" applyAlignment="1">
      <alignment horizontal="right" vertical="top"/>
    </xf>
    <xf numFmtId="4" fontId="0" fillId="6" borderId="4" xfId="0" applyNumberFormat="1" applyFill="1" applyBorder="1" applyAlignment="1">
      <alignment horizontal="right" vertical="top"/>
    </xf>
    <xf numFmtId="4" fontId="0" fillId="7" borderId="4" xfId="0" applyNumberFormat="1" applyFill="1" applyBorder="1" applyAlignment="1">
      <alignment horizontal="right" vertical="top"/>
    </xf>
    <xf numFmtId="4" fontId="0" fillId="8" borderId="3" xfId="0" applyNumberFormat="1" applyFill="1" applyBorder="1" applyAlignment="1">
      <alignment horizontal="right" vertical="top"/>
    </xf>
    <xf numFmtId="4" fontId="0" fillId="4" borderId="0" xfId="0" applyNumberFormat="1" applyFill="1" applyBorder="1"/>
    <xf numFmtId="4" fontId="6" fillId="2" borderId="4" xfId="1" applyNumberFormat="1" applyFont="1" applyFill="1" applyBorder="1" applyAlignment="1">
      <alignment vertical="top"/>
    </xf>
    <xf numFmtId="4" fontId="0" fillId="2" borderId="3" xfId="0" applyNumberFormat="1" applyFill="1" applyBorder="1" applyAlignment="1">
      <alignment horizontal="right" vertical="top"/>
    </xf>
    <xf numFmtId="4" fontId="0" fillId="9" borderId="8" xfId="0" applyNumberFormat="1" applyFill="1" applyBorder="1"/>
    <xf numFmtId="4" fontId="0" fillId="0" borderId="8" xfId="0" applyNumberFormat="1" applyBorder="1"/>
    <xf numFmtId="4" fontId="0" fillId="9" borderId="15" xfId="0" applyNumberFormat="1" applyFill="1" applyBorder="1"/>
    <xf numFmtId="4" fontId="0" fillId="9" borderId="17" xfId="0" applyNumberFormat="1" applyFill="1" applyBorder="1"/>
    <xf numFmtId="4" fontId="0" fillId="0" borderId="18" xfId="0" applyNumberFormat="1" applyBorder="1"/>
    <xf numFmtId="4" fontId="0" fillId="0" borderId="19" xfId="0" applyNumberFormat="1" applyBorder="1"/>
    <xf numFmtId="4" fontId="0" fillId="0" borderId="20" xfId="0" applyNumberFormat="1" applyBorder="1"/>
    <xf numFmtId="4" fontId="0" fillId="0" borderId="21" xfId="0" applyNumberFormat="1" applyBorder="1"/>
    <xf numFmtId="4" fontId="0" fillId="10" borderId="12" xfId="0" applyNumberFormat="1" applyFill="1" applyBorder="1" applyAlignment="1">
      <alignment vertical="top" wrapText="1"/>
    </xf>
    <xf numFmtId="4" fontId="0" fillId="10" borderId="14" xfId="0" applyNumberFormat="1" applyFill="1" applyBorder="1" applyAlignment="1">
      <alignment vertical="top" wrapText="1"/>
    </xf>
    <xf numFmtId="4" fontId="0" fillId="10" borderId="6" xfId="0" applyNumberFormat="1" applyFill="1" applyBorder="1" applyAlignment="1">
      <alignment horizontal="right" vertical="top"/>
    </xf>
    <xf numFmtId="4" fontId="5" fillId="10" borderId="9" xfId="1" applyNumberFormat="1" applyFont="1" applyFill="1" applyBorder="1" applyAlignment="1">
      <alignment vertical="top"/>
    </xf>
    <xf numFmtId="4" fontId="0" fillId="10" borderId="3" xfId="0" applyNumberFormat="1" applyFill="1" applyBorder="1" applyAlignment="1">
      <alignment vertical="top"/>
    </xf>
    <xf numFmtId="4" fontId="0" fillId="10" borderId="4" xfId="1" applyNumberFormat="1" applyFont="1" applyFill="1" applyBorder="1" applyAlignment="1">
      <alignment vertical="top"/>
    </xf>
    <xf numFmtId="4" fontId="0" fillId="10" borderId="3" xfId="0" applyNumberFormat="1" applyFill="1" applyBorder="1" applyAlignment="1">
      <alignment horizontal="right" vertical="top"/>
    </xf>
    <xf numFmtId="4" fontId="0" fillId="9" borderId="3" xfId="0" applyNumberFormat="1" applyFill="1" applyBorder="1" applyAlignment="1">
      <alignment horizontal="right" vertical="top"/>
    </xf>
    <xf numFmtId="4" fontId="0" fillId="0" borderId="23" xfId="0" applyNumberFormat="1" applyBorder="1"/>
    <xf numFmtId="4" fontId="0" fillId="4" borderId="8" xfId="0" applyNumberFormat="1" applyFill="1" applyBorder="1"/>
    <xf numFmtId="4" fontId="0" fillId="3" borderId="11" xfId="0" applyNumberFormat="1" applyFill="1" applyBorder="1" applyAlignment="1">
      <alignment vertical="top" wrapText="1"/>
    </xf>
    <xf numFmtId="4" fontId="0" fillId="2" borderId="6" xfId="0" applyNumberFormat="1" applyFill="1" applyBorder="1" applyAlignment="1">
      <alignment horizontal="right" vertical="top"/>
    </xf>
    <xf numFmtId="4" fontId="0" fillId="3" borderId="3" xfId="1" applyNumberFormat="1" applyFont="1" applyFill="1" applyBorder="1" applyAlignment="1">
      <alignment vertical="top"/>
    </xf>
    <xf numFmtId="4" fontId="0" fillId="0" borderId="3" xfId="0" applyNumberFormat="1" applyBorder="1"/>
    <xf numFmtId="4" fontId="0" fillId="4" borderId="4" xfId="0" applyNumberFormat="1" applyFill="1" applyBorder="1" applyAlignment="1">
      <alignment vertical="top" wrapText="1"/>
    </xf>
    <xf numFmtId="4" fontId="0" fillId="4" borderId="4" xfId="0" applyNumberFormat="1" applyFill="1" applyBorder="1" applyAlignment="1">
      <alignment horizontal="right" vertical="top"/>
    </xf>
    <xf numFmtId="4" fontId="0" fillId="4" borderId="3" xfId="1" applyNumberFormat="1" applyFont="1" applyFill="1" applyBorder="1" applyAlignment="1">
      <alignment vertical="top"/>
    </xf>
    <xf numFmtId="4" fontId="0" fillId="3" borderId="3" xfId="0" applyNumberFormat="1" applyFill="1" applyBorder="1" applyAlignment="1">
      <alignment horizontal="right" vertical="top"/>
    </xf>
    <xf numFmtId="4" fontId="0" fillId="4" borderId="9" xfId="0" applyNumberFormat="1" applyFill="1" applyBorder="1"/>
    <xf numFmtId="4" fontId="0" fillId="4" borderId="24" xfId="0" applyNumberFormat="1" applyFill="1" applyBorder="1"/>
    <xf numFmtId="4" fontId="0" fillId="0" borderId="12" xfId="0" applyNumberFormat="1" applyFill="1" applyBorder="1" applyAlignment="1">
      <alignment vertical="top" wrapText="1"/>
    </xf>
    <xf numFmtId="4" fontId="5" fillId="0" borderId="9" xfId="1" applyNumberFormat="1" applyFont="1" applyFill="1" applyBorder="1" applyAlignment="1">
      <alignment vertical="top"/>
    </xf>
    <xf numFmtId="4" fontId="0" fillId="0" borderId="4" xfId="1" applyNumberFormat="1" applyFont="1" applyFill="1" applyBorder="1" applyAlignment="1">
      <alignment vertical="top"/>
    </xf>
    <xf numFmtId="4" fontId="6" fillId="0" borderId="4" xfId="1" applyNumberFormat="1" applyFont="1" applyFill="1" applyBorder="1" applyAlignment="1">
      <alignment vertical="top"/>
    </xf>
    <xf numFmtId="4" fontId="3" fillId="4" borderId="4" xfId="1" applyNumberFormat="1" applyFont="1" applyFill="1" applyBorder="1" applyAlignment="1">
      <alignment vertical="top"/>
    </xf>
    <xf numFmtId="4" fontId="0" fillId="12" borderId="4" xfId="1" applyNumberFormat="1" applyFont="1" applyFill="1" applyBorder="1" applyAlignment="1">
      <alignment vertical="top"/>
    </xf>
    <xf numFmtId="4" fontId="0" fillId="12" borderId="12" xfId="0" applyNumberFormat="1" applyFill="1" applyBorder="1" applyAlignment="1">
      <alignment vertical="top" wrapText="1"/>
    </xf>
    <xf numFmtId="4" fontId="5" fillId="12" borderId="9" xfId="1" applyNumberFormat="1" applyFont="1" applyFill="1" applyBorder="1" applyAlignment="1">
      <alignment vertical="top"/>
    </xf>
    <xf numFmtId="4" fontId="0" fillId="4" borderId="18" xfId="0" applyNumberFormat="1" applyFill="1" applyBorder="1"/>
    <xf numFmtId="4" fontId="0" fillId="4" borderId="19" xfId="0" applyNumberFormat="1" applyFill="1" applyBorder="1"/>
    <xf numFmtId="4" fontId="0" fillId="14" borderId="29" xfId="0" applyNumberFormat="1" applyFill="1" applyBorder="1"/>
    <xf numFmtId="4" fontId="0" fillId="14" borderId="30" xfId="0" applyNumberFormat="1" applyFill="1" applyBorder="1"/>
    <xf numFmtId="4" fontId="0" fillId="14" borderId="32" xfId="0" applyNumberFormat="1" applyFill="1" applyBorder="1"/>
    <xf numFmtId="4" fontId="0" fillId="3" borderId="0" xfId="0" applyNumberFormat="1" applyFill="1"/>
    <xf numFmtId="4" fontId="0" fillId="4" borderId="4" xfId="0" applyNumberFormat="1" applyFill="1" applyBorder="1" applyAlignment="1">
      <alignment vertical="top"/>
    </xf>
    <xf numFmtId="4" fontId="0" fillId="4" borderId="0" xfId="0" applyNumberFormat="1" applyFill="1"/>
    <xf numFmtId="4" fontId="0" fillId="4" borderId="3" xfId="0" applyNumberFormat="1" applyFill="1" applyBorder="1" applyAlignment="1">
      <alignment vertical="top"/>
    </xf>
    <xf numFmtId="4" fontId="0" fillId="0" borderId="4" xfId="0" applyNumberFormat="1" applyFill="1" applyBorder="1"/>
    <xf numFmtId="4" fontId="0" fillId="0" borderId="4" xfId="0" applyNumberFormat="1" applyFill="1" applyBorder="1" applyAlignment="1">
      <alignment vertical="top"/>
    </xf>
    <xf numFmtId="4" fontId="0" fillId="0" borderId="0" xfId="0" applyNumberFormat="1" applyFill="1"/>
    <xf numFmtId="4" fontId="0" fillId="4" borderId="33" xfId="0" applyNumberFormat="1" applyFill="1" applyBorder="1"/>
    <xf numFmtId="4" fontId="0" fillId="14" borderId="0" xfId="0" applyNumberFormat="1" applyFill="1"/>
    <xf numFmtId="4" fontId="0" fillId="0" borderId="10" xfId="0" applyNumberFormat="1" applyBorder="1"/>
    <xf numFmtId="4" fontId="0" fillId="0" borderId="13" xfId="0" applyNumberFormat="1" applyBorder="1"/>
    <xf numFmtId="4" fontId="0" fillId="4" borderId="13" xfId="0" applyNumberFormat="1" applyFill="1" applyBorder="1"/>
    <xf numFmtId="0" fontId="7" fillId="0" borderId="0" xfId="0" applyFont="1" applyBorder="1" applyAlignment="1">
      <alignment vertical="top" wrapText="1"/>
    </xf>
    <xf numFmtId="4" fontId="4" fillId="2" borderId="0" xfId="0" applyNumberFormat="1" applyFont="1" applyFill="1" applyBorder="1" applyAlignment="1">
      <alignment vertical="top" wrapText="1"/>
    </xf>
    <xf numFmtId="4" fontId="7" fillId="9" borderId="4" xfId="1" applyNumberFormat="1" applyFont="1" applyFill="1" applyBorder="1" applyAlignment="1">
      <alignment vertical="top"/>
    </xf>
    <xf numFmtId="4" fontId="8" fillId="0" borderId="14" xfId="0" applyNumberFormat="1" applyFont="1" applyFill="1" applyBorder="1"/>
    <xf numFmtId="4" fontId="0" fillId="0" borderId="34" xfId="0" applyNumberFormat="1" applyFill="1" applyBorder="1"/>
    <xf numFmtId="4" fontId="9" fillId="0" borderId="36" xfId="0" applyNumberFormat="1" applyFont="1" applyBorder="1"/>
    <xf numFmtId="4" fontId="9" fillId="0" borderId="19" xfId="0" applyNumberFormat="1" applyFont="1" applyBorder="1"/>
    <xf numFmtId="3" fontId="0" fillId="0" borderId="0" xfId="0" applyNumberFormat="1"/>
    <xf numFmtId="3" fontId="0" fillId="0" borderId="11" xfId="0" applyNumberFormat="1" applyBorder="1" applyAlignment="1">
      <alignment vertical="top" wrapText="1"/>
    </xf>
    <xf numFmtId="3" fontId="0" fillId="2" borderId="0" xfId="0" applyNumberFormat="1" applyFill="1" applyBorder="1" applyAlignment="1">
      <alignment vertical="top"/>
    </xf>
    <xf numFmtId="3" fontId="0" fillId="0" borderId="0" xfId="0" applyNumberFormat="1" applyBorder="1" applyAlignment="1">
      <alignment vertical="top"/>
    </xf>
    <xf numFmtId="3" fontId="0" fillId="0" borderId="0" xfId="0" applyNumberFormat="1" applyBorder="1"/>
    <xf numFmtId="3" fontId="0" fillId="9" borderId="8" xfId="0" applyNumberFormat="1" applyFill="1" applyBorder="1"/>
    <xf numFmtId="3" fontId="0" fillId="3" borderId="8" xfId="0" applyNumberFormat="1" applyFill="1" applyBorder="1"/>
    <xf numFmtId="3" fontId="0" fillId="5" borderId="8" xfId="0" applyNumberFormat="1" applyFill="1" applyBorder="1"/>
    <xf numFmtId="3" fontId="0" fillId="12" borderId="8" xfId="0" applyNumberFormat="1" applyFill="1" applyBorder="1"/>
    <xf numFmtId="3" fontId="0" fillId="6" borderId="8" xfId="0" applyNumberFormat="1" applyFill="1" applyBorder="1"/>
    <xf numFmtId="3" fontId="0" fillId="7" borderId="8" xfId="0" applyNumberFormat="1" applyFill="1" applyBorder="1"/>
    <xf numFmtId="3" fontId="0" fillId="8" borderId="8" xfId="0" applyNumberFormat="1" applyFill="1" applyBorder="1"/>
    <xf numFmtId="3" fontId="0" fillId="11" borderId="8" xfId="0" applyNumberFormat="1" applyFill="1" applyBorder="1"/>
    <xf numFmtId="3" fontId="0" fillId="0" borderId="8" xfId="0" applyNumberFormat="1" applyBorder="1"/>
    <xf numFmtId="3" fontId="0" fillId="9" borderId="16" xfId="0" applyNumberFormat="1" applyFill="1" applyBorder="1"/>
    <xf numFmtId="3" fontId="0" fillId="4" borderId="4" xfId="0" applyNumberFormat="1" applyFill="1" applyBorder="1"/>
    <xf numFmtId="3" fontId="0" fillId="0" borderId="4" xfId="0" applyNumberFormat="1" applyBorder="1"/>
    <xf numFmtId="3" fontId="0" fillId="0" borderId="22" xfId="0" applyNumberFormat="1" applyBorder="1"/>
    <xf numFmtId="3" fontId="0" fillId="0" borderId="12" xfId="0" applyNumberFormat="1" applyBorder="1"/>
    <xf numFmtId="3" fontId="9" fillId="0" borderId="35" xfId="0" applyNumberFormat="1" applyFont="1" applyBorder="1"/>
    <xf numFmtId="3" fontId="9" fillId="0" borderId="18" xfId="0" applyNumberFormat="1" applyFont="1" applyBorder="1"/>
    <xf numFmtId="4" fontId="0" fillId="3" borderId="2" xfId="1" applyNumberFormat="1" applyFont="1" applyFill="1" applyBorder="1" applyAlignment="1">
      <alignment vertical="top"/>
    </xf>
    <xf numFmtId="4" fontId="0" fillId="4" borderId="37" xfId="1" applyNumberFormat="1" applyFont="1" applyFill="1" applyBorder="1" applyAlignment="1">
      <alignment vertical="top"/>
    </xf>
    <xf numFmtId="4" fontId="0" fillId="5" borderId="37" xfId="0" applyNumberFormat="1" applyFill="1" applyBorder="1" applyAlignment="1">
      <alignment vertical="top"/>
    </xf>
    <xf numFmtId="4" fontId="0" fillId="5" borderId="37" xfId="1" applyNumberFormat="1" applyFont="1" applyFill="1" applyBorder="1" applyAlignment="1">
      <alignment vertical="top"/>
    </xf>
    <xf numFmtId="4" fontId="0" fillId="0" borderId="37" xfId="1" applyNumberFormat="1" applyFont="1" applyFill="1" applyBorder="1" applyAlignment="1">
      <alignment vertical="top"/>
    </xf>
    <xf numFmtId="4" fontId="0" fillId="12" borderId="37" xfId="1" applyNumberFormat="1" applyFont="1" applyFill="1" applyBorder="1" applyAlignment="1">
      <alignment vertical="top"/>
    </xf>
    <xf numFmtId="4" fontId="0" fillId="3" borderId="4" xfId="1" applyNumberFormat="1" applyFont="1" applyFill="1" applyBorder="1" applyAlignment="1">
      <alignment vertical="top"/>
    </xf>
    <xf numFmtId="4" fontId="10" fillId="14" borderId="31" xfId="0" applyNumberFormat="1" applyFont="1" applyFill="1" applyBorder="1"/>
    <xf numFmtId="4" fontId="10" fillId="14" borderId="0" xfId="0" applyNumberFormat="1" applyFont="1" applyFill="1"/>
    <xf numFmtId="4" fontId="0" fillId="13" borderId="0" xfId="0" applyNumberFormat="1" applyFill="1" applyBorder="1"/>
    <xf numFmtId="4" fontId="8" fillId="13" borderId="25" xfId="0" applyNumberFormat="1" applyFont="1" applyFill="1" applyBorder="1"/>
    <xf numFmtId="4" fontId="11" fillId="13" borderId="27" xfId="0" applyNumberFormat="1" applyFont="1" applyFill="1" applyBorder="1"/>
    <xf numFmtId="3" fontId="0" fillId="15" borderId="0" xfId="0" applyNumberFormat="1" applyFill="1"/>
    <xf numFmtId="4" fontId="0" fillId="15" borderId="26" xfId="0" applyNumberFormat="1" applyFill="1" applyBorder="1"/>
    <xf numFmtId="4" fontId="8" fillId="15" borderId="28" xfId="0" applyNumberFormat="1" applyFont="1" applyFill="1" applyBorder="1"/>
    <xf numFmtId="4" fontId="3" fillId="15" borderId="0" xfId="0" applyNumberFormat="1" applyFont="1" applyFill="1" applyBorder="1"/>
    <xf numFmtId="4" fontId="3" fillId="15" borderId="0" xfId="0" applyNumberFormat="1" applyFont="1" applyFill="1"/>
    <xf numFmtId="3" fontId="0" fillId="0" borderId="5" xfId="0" applyNumberFormat="1" applyBorder="1"/>
    <xf numFmtId="3" fontId="0" fillId="0" borderId="12" xfId="0" applyNumberFormat="1" applyBorder="1" applyAlignment="1">
      <alignment vertical="top" wrapText="1"/>
    </xf>
    <xf numFmtId="3" fontId="0" fillId="2" borderId="33" xfId="0" applyNumberFormat="1" applyFill="1" applyBorder="1" applyAlignment="1">
      <alignment horizontal="right" vertical="top"/>
    </xf>
    <xf numFmtId="3" fontId="0" fillId="0" borderId="33" xfId="0" applyNumberFormat="1" applyBorder="1" applyAlignment="1">
      <alignment vertical="top"/>
    </xf>
    <xf numFmtId="3" fontId="0" fillId="0" borderId="33" xfId="0" applyNumberFormat="1" applyBorder="1"/>
    <xf numFmtId="3" fontId="0" fillId="0" borderId="9" xfId="0" applyNumberFormat="1" applyBorder="1"/>
    <xf numFmtId="3" fontId="0" fillId="2" borderId="0" xfId="0" applyNumberFormat="1" applyFill="1" applyBorder="1" applyAlignment="1">
      <alignment horizontal="right" vertical="top"/>
    </xf>
    <xf numFmtId="3" fontId="0" fillId="0" borderId="4" xfId="0" applyNumberFormat="1" applyBorder="1" applyAlignment="1">
      <alignment vertical="top"/>
    </xf>
    <xf numFmtId="3" fontId="0" fillId="0" borderId="24" xfId="0" applyNumberFormat="1" applyBorder="1"/>
    <xf numFmtId="3" fontId="0" fillId="0" borderId="13" xfId="0" applyNumberFormat="1" applyBorder="1"/>
    <xf numFmtId="4" fontId="0" fillId="3" borderId="39" xfId="0" applyNumberFormat="1" applyFill="1" applyBorder="1" applyAlignment="1">
      <alignment vertical="top" wrapText="1"/>
    </xf>
    <xf numFmtId="4" fontId="0" fillId="3" borderId="38" xfId="1" applyNumberFormat="1" applyFont="1" applyFill="1" applyBorder="1" applyAlignment="1">
      <alignment vertical="top"/>
    </xf>
    <xf numFmtId="4" fontId="9" fillId="0" borderId="40" xfId="0" applyNumberFormat="1" applyFont="1" applyBorder="1"/>
    <xf numFmtId="3" fontId="9" fillId="0" borderId="41" xfId="0" applyNumberFormat="1" applyFont="1" applyBorder="1"/>
    <xf numFmtId="4" fontId="12" fillId="0" borderId="10" xfId="0" applyNumberFormat="1" applyFont="1" applyBorder="1"/>
    <xf numFmtId="3" fontId="9" fillId="0" borderId="8" xfId="0" applyNumberFormat="1" applyFont="1" applyBorder="1"/>
    <xf numFmtId="0" fontId="7" fillId="0" borderId="0" xfId="0" applyFont="1" applyBorder="1" applyAlignment="1">
      <alignment vertical="top"/>
    </xf>
    <xf numFmtId="4" fontId="0" fillId="2" borderId="0" xfId="0" applyNumberFormat="1" applyFill="1" applyBorder="1" applyAlignment="1">
      <alignment vertical="top"/>
    </xf>
    <xf numFmtId="0" fontId="13" fillId="0" borderId="0" xfId="0" applyFont="1" applyBorder="1" applyAlignment="1">
      <alignment vertical="top" wrapText="1"/>
    </xf>
    <xf numFmtId="4" fontId="0" fillId="2" borderId="42" xfId="0" applyNumberFormat="1" applyFill="1" applyBorder="1" applyAlignment="1">
      <alignment horizontal="right" vertical="top"/>
    </xf>
    <xf numFmtId="4" fontId="7" fillId="9" borderId="9" xfId="1" applyNumberFormat="1" applyFont="1" applyFill="1" applyBorder="1" applyAlignment="1">
      <alignment vertical="top"/>
    </xf>
    <xf numFmtId="4" fontId="0" fillId="4" borderId="43" xfId="0" applyNumberFormat="1" applyFill="1" applyBorder="1" applyAlignment="1">
      <alignment horizontal="right" vertical="top"/>
    </xf>
    <xf numFmtId="3" fontId="0" fillId="2" borderId="43" xfId="0" applyNumberFormat="1" applyFill="1" applyBorder="1" applyAlignment="1">
      <alignment horizontal="right" vertical="top"/>
    </xf>
    <xf numFmtId="4" fontId="0" fillId="0" borderId="44" xfId="0" applyNumberFormat="1" applyBorder="1" applyAlignment="1">
      <alignment vertical="top"/>
    </xf>
    <xf numFmtId="4" fontId="0" fillId="2" borderId="44" xfId="0" applyNumberFormat="1" applyFill="1" applyBorder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48E71D"/>
      <color rgb="FF3BF7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2"/>
  <sheetViews>
    <sheetView tabSelected="1" zoomScale="70" zoomScaleNormal="70" workbookViewId="0">
      <pane ySplit="8" topLeftCell="A213" activePane="bottomLeft" state="frozen"/>
      <selection pane="bottomLeft" activeCell="F222" sqref="F222"/>
    </sheetView>
  </sheetViews>
  <sheetFormatPr defaultColWidth="9" defaultRowHeight="14.25" x14ac:dyDescent="0.2"/>
  <cols>
    <col min="1" max="1" width="18" style="8" bestFit="1" customWidth="1"/>
    <col min="2" max="2" width="48.5" style="8" customWidth="1"/>
    <col min="3" max="3" width="12.25" style="112" customWidth="1"/>
    <col min="4" max="4" width="10.875" style="8" customWidth="1"/>
    <col min="5" max="5" width="8.625" style="8" customWidth="1"/>
    <col min="6" max="6" width="2.75" style="41" customWidth="1"/>
    <col min="7" max="7" width="13.875" style="112" bestFit="1" customWidth="1"/>
    <col min="8" max="8" width="3.375" style="8" customWidth="1"/>
    <col min="9" max="9" width="13.875" style="8" customWidth="1"/>
    <col min="10" max="10" width="15" style="8" customWidth="1"/>
    <col min="11" max="11" width="3.25" style="8" customWidth="1"/>
    <col min="12" max="13" width="15" style="8" customWidth="1"/>
    <col min="14" max="14" width="3.125" style="8" customWidth="1"/>
    <col min="15" max="15" width="10.875" style="8" customWidth="1"/>
    <col min="16" max="16" width="12.625" style="8" customWidth="1"/>
    <col min="17" max="17" width="4.125" style="8" customWidth="1"/>
    <col min="18" max="18" width="9" style="8"/>
    <col min="19" max="19" width="11.5" style="8" customWidth="1"/>
    <col min="20" max="20" width="3.75" style="8" customWidth="1"/>
    <col min="21" max="21" width="11.5" style="8" customWidth="1"/>
    <col min="22" max="22" width="11.625" style="8" customWidth="1"/>
    <col min="23" max="23" width="9" style="8"/>
    <col min="24" max="24" width="16.5" style="8" customWidth="1"/>
    <col min="25" max="25" width="16.625" style="8" customWidth="1"/>
    <col min="26" max="16384" width="9" style="8"/>
  </cols>
  <sheetData>
    <row r="1" spans="1:25" ht="27" thickTop="1" x14ac:dyDescent="0.4">
      <c r="A1" s="143" t="s">
        <v>57</v>
      </c>
      <c r="B1" s="146"/>
    </row>
    <row r="2" spans="1:25" ht="27" thickBot="1" x14ac:dyDescent="0.45">
      <c r="A2" s="144" t="s">
        <v>82</v>
      </c>
      <c r="B2" s="147" t="s">
        <v>72</v>
      </c>
    </row>
    <row r="3" spans="1:25" ht="15.75" thickTop="1" x14ac:dyDescent="0.25">
      <c r="A3" s="142"/>
      <c r="B3" s="148" t="s">
        <v>85</v>
      </c>
      <c r="C3" s="145"/>
    </row>
    <row r="4" spans="1:25" ht="15" x14ac:dyDescent="0.25">
      <c r="B4" s="149" t="s">
        <v>84</v>
      </c>
    </row>
    <row r="5" spans="1:25" ht="15" x14ac:dyDescent="0.25">
      <c r="B5" s="149"/>
    </row>
    <row r="6" spans="1:25" ht="15" x14ac:dyDescent="0.25">
      <c r="B6" s="149" t="s">
        <v>188</v>
      </c>
    </row>
    <row r="7" spans="1:25" ht="15.75" thickBot="1" x14ac:dyDescent="0.25">
      <c r="A7" s="6" t="s">
        <v>0</v>
      </c>
      <c r="B7" s="7"/>
      <c r="D7" s="9"/>
      <c r="E7" s="9"/>
      <c r="G7" s="150"/>
      <c r="H7" s="9"/>
      <c r="I7" s="9"/>
      <c r="J7" s="10"/>
      <c r="K7" s="40"/>
      <c r="L7" s="40"/>
      <c r="M7" s="40"/>
    </row>
    <row r="8" spans="1:25" s="20" customFormat="1" ht="43.5" thickBot="1" x14ac:dyDescent="0.25">
      <c r="A8" s="11" t="s">
        <v>1</v>
      </c>
      <c r="B8" s="12" t="s">
        <v>2</v>
      </c>
      <c r="C8" s="113"/>
      <c r="D8" s="70" t="s">
        <v>83</v>
      </c>
      <c r="E8" s="160" t="s">
        <v>53</v>
      </c>
      <c r="F8" s="74"/>
      <c r="G8" s="151" t="s">
        <v>36</v>
      </c>
      <c r="H8" s="13"/>
      <c r="I8" s="14" t="s">
        <v>55</v>
      </c>
      <c r="J8" s="14" t="s">
        <v>35</v>
      </c>
      <c r="K8" s="80"/>
      <c r="L8" s="86" t="s">
        <v>56</v>
      </c>
      <c r="M8" s="86" t="s">
        <v>35</v>
      </c>
      <c r="N8" s="15"/>
      <c r="O8" s="16" t="s">
        <v>32</v>
      </c>
      <c r="P8" s="16" t="s">
        <v>35</v>
      </c>
      <c r="Q8" s="15"/>
      <c r="R8" s="17" t="s">
        <v>33</v>
      </c>
      <c r="S8" s="17" t="s">
        <v>35</v>
      </c>
      <c r="T8" s="15"/>
      <c r="U8" s="18" t="s">
        <v>34</v>
      </c>
      <c r="V8" s="19" t="s">
        <v>35</v>
      </c>
      <c r="X8" s="60" t="s">
        <v>47</v>
      </c>
      <c r="Y8" s="61" t="s">
        <v>35</v>
      </c>
    </row>
    <row r="9" spans="1:25" ht="15" x14ac:dyDescent="0.2">
      <c r="A9" s="21">
        <v>363</v>
      </c>
      <c r="B9" s="22" t="s">
        <v>8</v>
      </c>
      <c r="C9" s="114"/>
      <c r="D9" s="77"/>
      <c r="E9" s="161"/>
      <c r="F9" s="75"/>
      <c r="G9" s="152"/>
      <c r="H9" s="23"/>
      <c r="I9" s="45"/>
      <c r="J9" s="34"/>
      <c r="K9" s="82"/>
      <c r="L9" s="85"/>
      <c r="M9" s="85"/>
      <c r="N9" s="35"/>
      <c r="O9" s="46"/>
      <c r="P9" s="36"/>
      <c r="Q9" s="35"/>
      <c r="R9" s="47"/>
      <c r="S9" s="37"/>
      <c r="T9" s="35"/>
      <c r="U9" s="48"/>
      <c r="V9" s="38"/>
      <c r="X9" s="66"/>
      <c r="Y9" s="65"/>
    </row>
    <row r="10" spans="1:25" ht="15" x14ac:dyDescent="0.2">
      <c r="A10" s="21">
        <v>3631</v>
      </c>
      <c r="B10" s="22" t="s">
        <v>31</v>
      </c>
      <c r="C10" s="114"/>
      <c r="D10" s="77"/>
      <c r="E10" s="72"/>
      <c r="F10" s="75"/>
      <c r="G10" s="152"/>
      <c r="H10" s="23"/>
      <c r="I10" s="45"/>
      <c r="J10" s="34"/>
      <c r="K10" s="82"/>
      <c r="L10" s="85"/>
      <c r="M10" s="85"/>
      <c r="N10" s="35"/>
      <c r="O10" s="46"/>
      <c r="P10" s="36"/>
      <c r="Q10" s="35"/>
      <c r="R10" s="47"/>
      <c r="S10" s="37"/>
      <c r="T10" s="35"/>
      <c r="U10" s="48"/>
      <c r="V10" s="38"/>
      <c r="X10" s="66"/>
      <c r="Y10" s="65"/>
    </row>
    <row r="11" spans="1:25" x14ac:dyDescent="0.2">
      <c r="A11" s="33">
        <v>363110</v>
      </c>
      <c r="B11" s="1" t="s">
        <v>9</v>
      </c>
      <c r="C11" s="115" t="s">
        <v>95</v>
      </c>
      <c r="D11" s="72"/>
      <c r="E11" s="72">
        <f t="shared" ref="E11:E31" si="0">SUM(G11*D11)</f>
        <v>0</v>
      </c>
      <c r="F11" s="42"/>
      <c r="G11" s="153">
        <v>10</v>
      </c>
      <c r="H11" s="1"/>
      <c r="I11" s="2"/>
      <c r="J11" s="34">
        <f t="shared" ref="J11:J31" si="1">G11*I11</f>
        <v>0</v>
      </c>
      <c r="K11" s="82"/>
      <c r="L11" s="85"/>
      <c r="M11" s="85">
        <f t="shared" ref="M11:M31" si="2">G11*L11</f>
        <v>0</v>
      </c>
      <c r="N11" s="35"/>
      <c r="O11" s="3"/>
      <c r="P11" s="36">
        <f t="shared" ref="P11:P31" si="3">G11*O11</f>
        <v>0</v>
      </c>
      <c r="Q11" s="35"/>
      <c r="R11" s="4"/>
      <c r="S11" s="37">
        <f t="shared" ref="S11:S31" si="4">G11*R11</f>
        <v>0</v>
      </c>
      <c r="T11" s="35"/>
      <c r="U11" s="5"/>
      <c r="V11" s="38">
        <f t="shared" ref="V11:V31" si="5">G11*U11</f>
        <v>0</v>
      </c>
      <c r="X11" s="64"/>
      <c r="Y11" s="65">
        <f>G11*X11</f>
        <v>0</v>
      </c>
    </row>
    <row r="12" spans="1:25" x14ac:dyDescent="0.2">
      <c r="A12" s="33">
        <f>SUM(A11)+10</f>
        <v>363120</v>
      </c>
      <c r="B12" s="1" t="s">
        <v>68</v>
      </c>
      <c r="C12" s="115" t="s">
        <v>95</v>
      </c>
      <c r="D12" s="72"/>
      <c r="E12" s="72">
        <f t="shared" ref="E12" si="6">SUM(G12*D12)</f>
        <v>0</v>
      </c>
      <c r="F12" s="42"/>
      <c r="G12" s="153">
        <v>0</v>
      </c>
      <c r="H12" s="1"/>
      <c r="I12" s="2"/>
      <c r="J12" s="34">
        <f t="shared" ref="J12" si="7">G12*I12</f>
        <v>0</v>
      </c>
      <c r="K12" s="82"/>
      <c r="L12" s="85"/>
      <c r="M12" s="85">
        <f t="shared" ref="M12" si="8">G12*L12</f>
        <v>0</v>
      </c>
      <c r="N12" s="35"/>
      <c r="O12" s="3"/>
      <c r="P12" s="36">
        <f t="shared" ref="P12" si="9">G12*O12</f>
        <v>0</v>
      </c>
      <c r="Q12" s="35"/>
      <c r="R12" s="4"/>
      <c r="S12" s="37">
        <f t="shared" ref="S12" si="10">G12*R12</f>
        <v>0</v>
      </c>
      <c r="T12" s="35"/>
      <c r="U12" s="5"/>
      <c r="V12" s="38">
        <f t="shared" ref="V12" si="11">G12*U12</f>
        <v>0</v>
      </c>
      <c r="X12" s="64"/>
      <c r="Y12" s="65">
        <f t="shared" ref="Y12" si="12">G12*X12</f>
        <v>0</v>
      </c>
    </row>
    <row r="13" spans="1:25" x14ac:dyDescent="0.2">
      <c r="A13" s="33">
        <f t="shared" ref="A13:A16" si="13">SUM(A12)+10</f>
        <v>363130</v>
      </c>
      <c r="B13" s="1" t="s">
        <v>10</v>
      </c>
      <c r="C13" s="115" t="s">
        <v>95</v>
      </c>
      <c r="D13" s="72"/>
      <c r="E13" s="72">
        <f t="shared" si="0"/>
        <v>0</v>
      </c>
      <c r="F13" s="42"/>
      <c r="G13" s="153">
        <v>10</v>
      </c>
      <c r="H13" s="1"/>
      <c r="I13" s="2"/>
      <c r="J13" s="34">
        <f t="shared" si="1"/>
        <v>0</v>
      </c>
      <c r="K13" s="82"/>
      <c r="L13" s="85"/>
      <c r="M13" s="85">
        <f t="shared" si="2"/>
        <v>0</v>
      </c>
      <c r="N13" s="35"/>
      <c r="O13" s="3"/>
      <c r="P13" s="36">
        <f t="shared" si="3"/>
        <v>0</v>
      </c>
      <c r="Q13" s="35"/>
      <c r="R13" s="4"/>
      <c r="S13" s="37">
        <f t="shared" si="4"/>
        <v>0</v>
      </c>
      <c r="T13" s="35"/>
      <c r="U13" s="5"/>
      <c r="V13" s="38">
        <f t="shared" si="5"/>
        <v>0</v>
      </c>
      <c r="X13" s="64"/>
      <c r="Y13" s="65">
        <f>G13*X13</f>
        <v>0</v>
      </c>
    </row>
    <row r="14" spans="1:25" x14ac:dyDescent="0.2">
      <c r="A14" s="33">
        <f t="shared" si="13"/>
        <v>363140</v>
      </c>
      <c r="B14" s="1" t="s">
        <v>69</v>
      </c>
      <c r="C14" s="115" t="s">
        <v>95</v>
      </c>
      <c r="D14" s="72"/>
      <c r="E14" s="72">
        <f t="shared" ref="E14:E16" si="14">SUM(G14*D14)</f>
        <v>0</v>
      </c>
      <c r="F14" s="42"/>
      <c r="G14" s="153">
        <v>0</v>
      </c>
      <c r="H14" s="1"/>
      <c r="I14" s="2"/>
      <c r="J14" s="34">
        <f t="shared" ref="J14:J16" si="15">G14*I14</f>
        <v>0</v>
      </c>
      <c r="K14" s="82"/>
      <c r="L14" s="85"/>
      <c r="M14" s="85">
        <f t="shared" ref="M14:M16" si="16">G14*L14</f>
        <v>0</v>
      </c>
      <c r="N14" s="35"/>
      <c r="O14" s="3"/>
      <c r="P14" s="36">
        <f t="shared" ref="P14:P16" si="17">G14*O14</f>
        <v>0</v>
      </c>
      <c r="Q14" s="35"/>
      <c r="R14" s="4"/>
      <c r="S14" s="37">
        <f t="shared" ref="S14:S16" si="18">G14*R14</f>
        <v>0</v>
      </c>
      <c r="T14" s="35"/>
      <c r="U14" s="5"/>
      <c r="V14" s="38">
        <f t="shared" ref="V14:V16" si="19">G14*U14</f>
        <v>0</v>
      </c>
      <c r="X14" s="64"/>
      <c r="Y14" s="65">
        <f t="shared" ref="Y14:Y16" si="20">G14*X14</f>
        <v>0</v>
      </c>
    </row>
    <row r="15" spans="1:25" x14ac:dyDescent="0.2">
      <c r="A15" s="33">
        <f t="shared" si="13"/>
        <v>363150</v>
      </c>
      <c r="B15" s="1" t="s">
        <v>70</v>
      </c>
      <c r="C15" s="115" t="s">
        <v>95</v>
      </c>
      <c r="D15" s="72"/>
      <c r="E15" s="72">
        <f t="shared" si="14"/>
        <v>0</v>
      </c>
      <c r="F15" s="42"/>
      <c r="G15" s="153">
        <v>0</v>
      </c>
      <c r="H15" s="1"/>
      <c r="I15" s="2"/>
      <c r="J15" s="34">
        <f t="shared" si="15"/>
        <v>0</v>
      </c>
      <c r="K15" s="82"/>
      <c r="L15" s="85"/>
      <c r="M15" s="85">
        <f t="shared" si="16"/>
        <v>0</v>
      </c>
      <c r="N15" s="35"/>
      <c r="O15" s="3"/>
      <c r="P15" s="36">
        <f t="shared" si="17"/>
        <v>0</v>
      </c>
      <c r="Q15" s="35"/>
      <c r="R15" s="4"/>
      <c r="S15" s="37">
        <f t="shared" si="18"/>
        <v>0</v>
      </c>
      <c r="T15" s="35"/>
      <c r="U15" s="5"/>
      <c r="V15" s="38">
        <f t="shared" si="19"/>
        <v>0</v>
      </c>
      <c r="X15" s="64"/>
      <c r="Y15" s="65">
        <f t="shared" si="20"/>
        <v>0</v>
      </c>
    </row>
    <row r="16" spans="1:25" x14ac:dyDescent="0.2">
      <c r="A16" s="33">
        <f t="shared" si="13"/>
        <v>363160</v>
      </c>
      <c r="B16" s="1" t="s">
        <v>71</v>
      </c>
      <c r="C16" s="115" t="s">
        <v>95</v>
      </c>
      <c r="D16" s="72"/>
      <c r="E16" s="72">
        <f t="shared" si="14"/>
        <v>0</v>
      </c>
      <c r="F16" s="42"/>
      <c r="G16" s="153">
        <v>0</v>
      </c>
      <c r="H16" s="1"/>
      <c r="I16" s="2"/>
      <c r="J16" s="34">
        <f t="shared" si="15"/>
        <v>0</v>
      </c>
      <c r="K16" s="82"/>
      <c r="L16" s="85"/>
      <c r="M16" s="85">
        <f t="shared" si="16"/>
        <v>0</v>
      </c>
      <c r="N16" s="35"/>
      <c r="O16" s="3"/>
      <c r="P16" s="36">
        <f t="shared" si="17"/>
        <v>0</v>
      </c>
      <c r="Q16" s="35"/>
      <c r="R16" s="4"/>
      <c r="S16" s="37">
        <f t="shared" si="18"/>
        <v>0</v>
      </c>
      <c r="T16" s="35"/>
      <c r="U16" s="5"/>
      <c r="V16" s="38">
        <f t="shared" si="19"/>
        <v>0</v>
      </c>
      <c r="X16" s="64"/>
      <c r="Y16" s="65">
        <f t="shared" si="20"/>
        <v>0</v>
      </c>
    </row>
    <row r="17" spans="1:25" ht="15" x14ac:dyDescent="0.2">
      <c r="A17" s="39"/>
      <c r="B17" s="40"/>
      <c r="C17" s="116"/>
      <c r="D17" s="73"/>
      <c r="E17" s="76"/>
      <c r="G17" s="154"/>
      <c r="H17" s="40"/>
      <c r="I17" s="41"/>
      <c r="J17" s="42"/>
      <c r="K17" s="82"/>
      <c r="L17" s="42"/>
      <c r="M17" s="84"/>
      <c r="N17" s="41"/>
      <c r="O17" s="41"/>
      <c r="P17" s="42"/>
      <c r="Q17" s="41"/>
      <c r="R17" s="41"/>
      <c r="S17" s="42"/>
      <c r="T17" s="41"/>
      <c r="U17" s="43"/>
      <c r="V17" s="42"/>
      <c r="X17" s="43"/>
      <c r="Y17" s="42"/>
    </row>
    <row r="18" spans="1:25" ht="15" x14ac:dyDescent="0.2">
      <c r="A18" s="21">
        <v>3632</v>
      </c>
      <c r="B18" s="22" t="s">
        <v>30</v>
      </c>
      <c r="C18" s="114"/>
      <c r="D18" s="77"/>
      <c r="E18" s="72"/>
      <c r="F18" s="75"/>
      <c r="G18" s="152"/>
      <c r="H18" s="23"/>
      <c r="I18" s="45"/>
      <c r="J18" s="34"/>
      <c r="K18" s="82"/>
      <c r="L18" s="85"/>
      <c r="M18" s="85"/>
      <c r="N18" s="35"/>
      <c r="O18" s="46"/>
      <c r="P18" s="36"/>
      <c r="Q18" s="35"/>
      <c r="R18" s="47"/>
      <c r="S18" s="37"/>
      <c r="T18" s="35"/>
      <c r="U18" s="48"/>
      <c r="V18" s="38"/>
      <c r="X18" s="66"/>
      <c r="Y18" s="65"/>
    </row>
    <row r="19" spans="1:25" x14ac:dyDescent="0.2">
      <c r="A19" s="33">
        <v>363210</v>
      </c>
      <c r="B19" s="1" t="s">
        <v>11</v>
      </c>
      <c r="C19" s="115" t="s">
        <v>95</v>
      </c>
      <c r="D19" s="72"/>
      <c r="E19" s="72">
        <f t="shared" si="0"/>
        <v>0</v>
      </c>
      <c r="F19" s="42"/>
      <c r="G19" s="153">
        <v>100</v>
      </c>
      <c r="H19" s="1"/>
      <c r="I19" s="2"/>
      <c r="J19" s="34">
        <f t="shared" si="1"/>
        <v>0</v>
      </c>
      <c r="K19" s="82"/>
      <c r="L19" s="85"/>
      <c r="M19" s="85">
        <f t="shared" si="2"/>
        <v>0</v>
      </c>
      <c r="N19" s="35"/>
      <c r="O19" s="3"/>
      <c r="P19" s="36">
        <f t="shared" si="3"/>
        <v>0</v>
      </c>
      <c r="Q19" s="35"/>
      <c r="R19" s="4"/>
      <c r="S19" s="37">
        <f t="shared" si="4"/>
        <v>0</v>
      </c>
      <c r="T19" s="35"/>
      <c r="U19" s="5"/>
      <c r="V19" s="38">
        <f t="shared" si="5"/>
        <v>0</v>
      </c>
      <c r="X19" s="64"/>
      <c r="Y19" s="65">
        <f t="shared" ref="Y19:Y24" si="21">G19*X19</f>
        <v>0</v>
      </c>
    </row>
    <row r="20" spans="1:25" x14ac:dyDescent="0.2">
      <c r="A20" s="33">
        <v>363220</v>
      </c>
      <c r="B20" s="1" t="s">
        <v>12</v>
      </c>
      <c r="C20" s="115" t="s">
        <v>95</v>
      </c>
      <c r="D20" s="72"/>
      <c r="E20" s="72">
        <f t="shared" si="0"/>
        <v>0</v>
      </c>
      <c r="F20" s="42"/>
      <c r="G20" s="153">
        <v>200</v>
      </c>
      <c r="H20" s="1"/>
      <c r="I20" s="2"/>
      <c r="J20" s="34">
        <f t="shared" si="1"/>
        <v>0</v>
      </c>
      <c r="K20" s="82"/>
      <c r="L20" s="85"/>
      <c r="M20" s="85">
        <f t="shared" si="2"/>
        <v>0</v>
      </c>
      <c r="N20" s="35"/>
      <c r="O20" s="3"/>
      <c r="P20" s="36">
        <f t="shared" si="3"/>
        <v>0</v>
      </c>
      <c r="Q20" s="35"/>
      <c r="R20" s="4"/>
      <c r="S20" s="37">
        <f t="shared" si="4"/>
        <v>0</v>
      </c>
      <c r="T20" s="35"/>
      <c r="U20" s="5"/>
      <c r="V20" s="38">
        <f t="shared" si="5"/>
        <v>0</v>
      </c>
      <c r="X20" s="64"/>
      <c r="Y20" s="65">
        <f t="shared" si="21"/>
        <v>0</v>
      </c>
    </row>
    <row r="21" spans="1:25" x14ac:dyDescent="0.2">
      <c r="A21" s="33">
        <v>363230</v>
      </c>
      <c r="B21" s="1" t="s">
        <v>13</v>
      </c>
      <c r="C21" s="115" t="s">
        <v>95</v>
      </c>
      <c r="D21" s="72"/>
      <c r="E21" s="72">
        <f t="shared" si="0"/>
        <v>0</v>
      </c>
      <c r="F21" s="42"/>
      <c r="G21" s="153">
        <v>50</v>
      </c>
      <c r="H21" s="1"/>
      <c r="I21" s="2"/>
      <c r="J21" s="34">
        <f t="shared" si="1"/>
        <v>0</v>
      </c>
      <c r="K21" s="82"/>
      <c r="L21" s="85"/>
      <c r="M21" s="85">
        <f t="shared" si="2"/>
        <v>0</v>
      </c>
      <c r="N21" s="35"/>
      <c r="O21" s="3"/>
      <c r="P21" s="36">
        <f t="shared" si="3"/>
        <v>0</v>
      </c>
      <c r="Q21" s="35"/>
      <c r="R21" s="4"/>
      <c r="S21" s="37">
        <f t="shared" si="4"/>
        <v>0</v>
      </c>
      <c r="T21" s="35"/>
      <c r="U21" s="5"/>
      <c r="V21" s="38">
        <f t="shared" si="5"/>
        <v>0</v>
      </c>
      <c r="X21" s="64"/>
      <c r="Y21" s="65">
        <f t="shared" si="21"/>
        <v>0</v>
      </c>
    </row>
    <row r="22" spans="1:25" x14ac:dyDescent="0.2">
      <c r="A22" s="33">
        <v>363240</v>
      </c>
      <c r="B22" s="1" t="s">
        <v>14</v>
      </c>
      <c r="C22" s="115" t="s">
        <v>95</v>
      </c>
      <c r="D22" s="72"/>
      <c r="E22" s="72">
        <f t="shared" si="0"/>
        <v>0</v>
      </c>
      <c r="F22" s="42"/>
      <c r="G22" s="153">
        <v>40</v>
      </c>
      <c r="H22" s="1"/>
      <c r="I22" s="2"/>
      <c r="J22" s="34">
        <f t="shared" si="1"/>
        <v>0</v>
      </c>
      <c r="K22" s="82"/>
      <c r="L22" s="85"/>
      <c r="M22" s="85">
        <f t="shared" si="2"/>
        <v>0</v>
      </c>
      <c r="N22" s="35"/>
      <c r="O22" s="3"/>
      <c r="P22" s="36">
        <f t="shared" si="3"/>
        <v>0</v>
      </c>
      <c r="Q22" s="35"/>
      <c r="R22" s="4"/>
      <c r="S22" s="37">
        <f t="shared" si="4"/>
        <v>0</v>
      </c>
      <c r="T22" s="35"/>
      <c r="U22" s="5"/>
      <c r="V22" s="38">
        <f t="shared" si="5"/>
        <v>0</v>
      </c>
      <c r="X22" s="64"/>
      <c r="Y22" s="65">
        <f t="shared" si="21"/>
        <v>0</v>
      </c>
    </row>
    <row r="23" spans="1:25" x14ac:dyDescent="0.2">
      <c r="A23" s="33">
        <v>363250</v>
      </c>
      <c r="B23" s="1" t="s">
        <v>15</v>
      </c>
      <c r="C23" s="115" t="s">
        <v>95</v>
      </c>
      <c r="D23" s="72"/>
      <c r="E23" s="72">
        <f t="shared" si="0"/>
        <v>0</v>
      </c>
      <c r="F23" s="42"/>
      <c r="G23" s="153">
        <v>25</v>
      </c>
      <c r="H23" s="1"/>
      <c r="I23" s="2"/>
      <c r="J23" s="34">
        <f t="shared" si="1"/>
        <v>0</v>
      </c>
      <c r="K23" s="82"/>
      <c r="L23" s="85"/>
      <c r="M23" s="85">
        <f t="shared" si="2"/>
        <v>0</v>
      </c>
      <c r="N23" s="35"/>
      <c r="O23" s="3"/>
      <c r="P23" s="36">
        <f t="shared" si="3"/>
        <v>0</v>
      </c>
      <c r="Q23" s="35"/>
      <c r="R23" s="4"/>
      <c r="S23" s="37">
        <f t="shared" si="4"/>
        <v>0</v>
      </c>
      <c r="T23" s="35"/>
      <c r="U23" s="5"/>
      <c r="V23" s="38">
        <f t="shared" si="5"/>
        <v>0</v>
      </c>
      <c r="X23" s="64"/>
      <c r="Y23" s="65">
        <f t="shared" si="21"/>
        <v>0</v>
      </c>
    </row>
    <row r="24" spans="1:25" x14ac:dyDescent="0.2">
      <c r="A24" s="33">
        <v>363260</v>
      </c>
      <c r="B24" s="1" t="s">
        <v>16</v>
      </c>
      <c r="C24" s="115" t="s">
        <v>95</v>
      </c>
      <c r="D24" s="72"/>
      <c r="E24" s="72">
        <f t="shared" si="0"/>
        <v>0</v>
      </c>
      <c r="F24" s="42"/>
      <c r="G24" s="153">
        <v>25</v>
      </c>
      <c r="H24" s="1"/>
      <c r="I24" s="2"/>
      <c r="J24" s="34">
        <f t="shared" si="1"/>
        <v>0</v>
      </c>
      <c r="K24" s="82"/>
      <c r="L24" s="85"/>
      <c r="M24" s="85">
        <f t="shared" si="2"/>
        <v>0</v>
      </c>
      <c r="N24" s="35"/>
      <c r="O24" s="3"/>
      <c r="P24" s="36">
        <f t="shared" si="3"/>
        <v>0</v>
      </c>
      <c r="Q24" s="35"/>
      <c r="R24" s="4"/>
      <c r="S24" s="37">
        <f t="shared" si="4"/>
        <v>0</v>
      </c>
      <c r="T24" s="35"/>
      <c r="U24" s="5"/>
      <c r="V24" s="38">
        <f t="shared" si="5"/>
        <v>0</v>
      </c>
      <c r="X24" s="64"/>
      <c r="Y24" s="65">
        <f t="shared" si="21"/>
        <v>0</v>
      </c>
    </row>
    <row r="25" spans="1:25" x14ac:dyDescent="0.2">
      <c r="A25" s="39"/>
      <c r="B25" s="40"/>
      <c r="C25" s="116"/>
      <c r="D25" s="73"/>
      <c r="E25" s="76"/>
      <c r="G25" s="154"/>
      <c r="H25" s="40"/>
      <c r="I25" s="41"/>
      <c r="J25" s="42"/>
      <c r="K25" s="82"/>
      <c r="L25" s="42"/>
      <c r="M25" s="82"/>
      <c r="N25" s="41"/>
      <c r="O25" s="41"/>
      <c r="P25" s="42"/>
      <c r="Q25" s="41"/>
      <c r="R25" s="41"/>
      <c r="S25" s="42"/>
      <c r="T25" s="41"/>
      <c r="U25" s="43"/>
      <c r="V25" s="42"/>
      <c r="X25" s="43"/>
      <c r="Y25" s="42"/>
    </row>
    <row r="26" spans="1:25" ht="15" x14ac:dyDescent="0.2">
      <c r="A26" s="21">
        <v>3633</v>
      </c>
      <c r="B26" s="22" t="s">
        <v>29</v>
      </c>
      <c r="C26" s="114"/>
      <c r="D26" s="77"/>
      <c r="E26" s="72"/>
      <c r="F26" s="75"/>
      <c r="G26" s="152"/>
      <c r="H26" s="23"/>
      <c r="I26" s="45"/>
      <c r="J26" s="34"/>
      <c r="K26" s="82"/>
      <c r="L26" s="85"/>
      <c r="M26" s="85"/>
      <c r="N26" s="35"/>
      <c r="O26" s="46"/>
      <c r="P26" s="36">
        <f t="shared" si="3"/>
        <v>0</v>
      </c>
      <c r="Q26" s="35"/>
      <c r="R26" s="47"/>
      <c r="S26" s="37">
        <f t="shared" si="4"/>
        <v>0</v>
      </c>
      <c r="T26" s="35"/>
      <c r="U26" s="48"/>
      <c r="V26" s="38">
        <f t="shared" si="5"/>
        <v>0</v>
      </c>
      <c r="X26" s="66"/>
      <c r="Y26" s="65">
        <f t="shared" ref="Y26:Y31" si="22">G26*X26</f>
        <v>0</v>
      </c>
    </row>
    <row r="27" spans="1:25" x14ac:dyDescent="0.2">
      <c r="A27" s="33">
        <v>363310</v>
      </c>
      <c r="B27" s="1" t="s">
        <v>17</v>
      </c>
      <c r="C27" s="115" t="s">
        <v>95</v>
      </c>
      <c r="D27" s="72"/>
      <c r="E27" s="72">
        <f t="shared" si="0"/>
        <v>0</v>
      </c>
      <c r="F27" s="42"/>
      <c r="G27" s="153">
        <v>10</v>
      </c>
      <c r="H27" s="1"/>
      <c r="I27" s="2"/>
      <c r="J27" s="34">
        <f t="shared" si="1"/>
        <v>0</v>
      </c>
      <c r="K27" s="82"/>
      <c r="L27" s="85"/>
      <c r="M27" s="85">
        <f t="shared" si="2"/>
        <v>0</v>
      </c>
      <c r="N27" s="35"/>
      <c r="O27" s="3"/>
      <c r="P27" s="36">
        <f t="shared" si="3"/>
        <v>0</v>
      </c>
      <c r="Q27" s="35"/>
      <c r="R27" s="4"/>
      <c r="S27" s="37">
        <f t="shared" si="4"/>
        <v>0</v>
      </c>
      <c r="T27" s="35"/>
      <c r="U27" s="5"/>
      <c r="V27" s="38">
        <f t="shared" si="5"/>
        <v>0</v>
      </c>
      <c r="X27" s="64"/>
      <c r="Y27" s="65">
        <f t="shared" si="22"/>
        <v>0</v>
      </c>
    </row>
    <row r="28" spans="1:25" x14ac:dyDescent="0.2">
      <c r="A28" s="33">
        <v>363320</v>
      </c>
      <c r="B28" s="1" t="s">
        <v>18</v>
      </c>
      <c r="C28" s="115" t="s">
        <v>95</v>
      </c>
      <c r="D28" s="72"/>
      <c r="E28" s="72">
        <f t="shared" si="0"/>
        <v>0</v>
      </c>
      <c r="F28" s="42"/>
      <c r="G28" s="153">
        <v>10</v>
      </c>
      <c r="H28" s="1"/>
      <c r="I28" s="2"/>
      <c r="J28" s="34">
        <f t="shared" si="1"/>
        <v>0</v>
      </c>
      <c r="K28" s="82"/>
      <c r="L28" s="85"/>
      <c r="M28" s="85">
        <f t="shared" si="2"/>
        <v>0</v>
      </c>
      <c r="N28" s="35"/>
      <c r="O28" s="3"/>
      <c r="P28" s="36">
        <f t="shared" si="3"/>
        <v>0</v>
      </c>
      <c r="Q28" s="35"/>
      <c r="R28" s="4"/>
      <c r="S28" s="37">
        <f t="shared" si="4"/>
        <v>0</v>
      </c>
      <c r="T28" s="35"/>
      <c r="U28" s="5"/>
      <c r="V28" s="38">
        <f t="shared" si="5"/>
        <v>0</v>
      </c>
      <c r="X28" s="64"/>
      <c r="Y28" s="65">
        <f t="shared" si="22"/>
        <v>0</v>
      </c>
    </row>
    <row r="29" spans="1:25" x14ac:dyDescent="0.2">
      <c r="A29" s="33">
        <v>363330</v>
      </c>
      <c r="B29" s="1" t="s">
        <v>19</v>
      </c>
      <c r="C29" s="115" t="s">
        <v>95</v>
      </c>
      <c r="D29" s="72"/>
      <c r="E29" s="72">
        <f t="shared" si="0"/>
        <v>0</v>
      </c>
      <c r="F29" s="42"/>
      <c r="G29" s="153">
        <v>10</v>
      </c>
      <c r="H29" s="1"/>
      <c r="I29" s="2"/>
      <c r="J29" s="34">
        <f t="shared" si="1"/>
        <v>0</v>
      </c>
      <c r="K29" s="82"/>
      <c r="L29" s="85"/>
      <c r="M29" s="85">
        <f t="shared" si="2"/>
        <v>0</v>
      </c>
      <c r="N29" s="35"/>
      <c r="O29" s="3"/>
      <c r="P29" s="36">
        <f t="shared" si="3"/>
        <v>0</v>
      </c>
      <c r="Q29" s="35"/>
      <c r="R29" s="4"/>
      <c r="S29" s="37">
        <f t="shared" si="4"/>
        <v>0</v>
      </c>
      <c r="T29" s="35"/>
      <c r="U29" s="5"/>
      <c r="V29" s="38">
        <f t="shared" si="5"/>
        <v>0</v>
      </c>
      <c r="X29" s="64"/>
      <c r="Y29" s="65">
        <f t="shared" si="22"/>
        <v>0</v>
      </c>
    </row>
    <row r="30" spans="1:25" x14ac:dyDescent="0.2">
      <c r="A30" s="33">
        <v>363340</v>
      </c>
      <c r="B30" s="1" t="s">
        <v>20</v>
      </c>
      <c r="C30" s="115" t="s">
        <v>95</v>
      </c>
      <c r="D30" s="72"/>
      <c r="E30" s="72">
        <f t="shared" si="0"/>
        <v>0</v>
      </c>
      <c r="F30" s="42"/>
      <c r="G30" s="153">
        <v>10</v>
      </c>
      <c r="H30" s="1"/>
      <c r="I30" s="2"/>
      <c r="J30" s="34">
        <f t="shared" si="1"/>
        <v>0</v>
      </c>
      <c r="K30" s="82"/>
      <c r="L30" s="85"/>
      <c r="M30" s="85">
        <f t="shared" si="2"/>
        <v>0</v>
      </c>
      <c r="N30" s="35"/>
      <c r="O30" s="3"/>
      <c r="P30" s="36">
        <f t="shared" si="3"/>
        <v>0</v>
      </c>
      <c r="Q30" s="35"/>
      <c r="R30" s="4"/>
      <c r="S30" s="37">
        <f t="shared" si="4"/>
        <v>0</v>
      </c>
      <c r="T30" s="35"/>
      <c r="U30" s="5"/>
      <c r="V30" s="38">
        <f t="shared" si="5"/>
        <v>0</v>
      </c>
      <c r="X30" s="64"/>
      <c r="Y30" s="65">
        <f t="shared" si="22"/>
        <v>0</v>
      </c>
    </row>
    <row r="31" spans="1:25" x14ac:dyDescent="0.2">
      <c r="A31" s="33">
        <v>363350</v>
      </c>
      <c r="B31" s="1" t="s">
        <v>21</v>
      </c>
      <c r="C31" s="115" t="s">
        <v>95</v>
      </c>
      <c r="D31" s="72"/>
      <c r="E31" s="72">
        <f t="shared" si="0"/>
        <v>0</v>
      </c>
      <c r="F31" s="42"/>
      <c r="G31" s="153">
        <v>10</v>
      </c>
      <c r="H31" s="1"/>
      <c r="I31" s="2"/>
      <c r="J31" s="34">
        <f t="shared" si="1"/>
        <v>0</v>
      </c>
      <c r="K31" s="82"/>
      <c r="L31" s="85"/>
      <c r="M31" s="85">
        <f t="shared" si="2"/>
        <v>0</v>
      </c>
      <c r="N31" s="35"/>
      <c r="O31" s="3"/>
      <c r="P31" s="36">
        <f t="shared" si="3"/>
        <v>0</v>
      </c>
      <c r="Q31" s="35"/>
      <c r="R31" s="4"/>
      <c r="S31" s="37">
        <f t="shared" si="4"/>
        <v>0</v>
      </c>
      <c r="T31" s="35"/>
      <c r="U31" s="5"/>
      <c r="V31" s="38">
        <f t="shared" si="5"/>
        <v>0</v>
      </c>
      <c r="X31" s="64"/>
      <c r="Y31" s="65">
        <f t="shared" si="22"/>
        <v>0</v>
      </c>
    </row>
    <row r="32" spans="1:25" x14ac:dyDescent="0.2">
      <c r="A32" s="39"/>
      <c r="B32" s="40"/>
      <c r="C32" s="116"/>
      <c r="D32" s="73"/>
      <c r="E32" s="76"/>
      <c r="G32" s="154"/>
      <c r="H32" s="40"/>
      <c r="I32" s="41"/>
      <c r="J32" s="42"/>
      <c r="K32" s="82"/>
      <c r="L32" s="42"/>
      <c r="M32" s="82"/>
      <c r="N32" s="41"/>
      <c r="O32" s="41"/>
      <c r="P32" s="42"/>
      <c r="Q32" s="41"/>
      <c r="R32" s="41"/>
      <c r="S32" s="42"/>
      <c r="T32" s="41"/>
      <c r="U32" s="43"/>
      <c r="V32" s="42"/>
      <c r="X32" s="43"/>
      <c r="Y32" s="42"/>
    </row>
    <row r="33" spans="1:25" ht="15" x14ac:dyDescent="0.2">
      <c r="A33" s="21" t="s">
        <v>98</v>
      </c>
      <c r="B33" s="22" t="s">
        <v>80</v>
      </c>
      <c r="C33" s="114"/>
      <c r="D33" s="77"/>
      <c r="E33" s="72"/>
      <c r="F33" s="75"/>
      <c r="G33" s="152"/>
      <c r="H33" s="23"/>
      <c r="I33" s="45"/>
      <c r="J33" s="34"/>
      <c r="K33" s="82"/>
      <c r="L33" s="85"/>
      <c r="M33" s="85"/>
      <c r="N33" s="35"/>
      <c r="O33" s="46"/>
      <c r="P33" s="36">
        <f t="shared" ref="P33:P52" si="23">G33*O33</f>
        <v>0</v>
      </c>
      <c r="Q33" s="35"/>
      <c r="R33" s="47"/>
      <c r="S33" s="37">
        <f t="shared" ref="S33:S52" si="24">G33*R33</f>
        <v>0</v>
      </c>
      <c r="T33" s="35"/>
      <c r="U33" s="48"/>
      <c r="V33" s="38">
        <f t="shared" ref="V33:V52" si="25">G33*U33</f>
        <v>0</v>
      </c>
      <c r="X33" s="66"/>
      <c r="Y33" s="65">
        <f t="shared" ref="Y33:Y52" si="26">G33*X33</f>
        <v>0</v>
      </c>
    </row>
    <row r="34" spans="1:25" x14ac:dyDescent="0.2">
      <c r="A34" s="33">
        <v>363510</v>
      </c>
      <c r="B34" s="1" t="s">
        <v>99</v>
      </c>
      <c r="C34" s="115" t="s">
        <v>95</v>
      </c>
      <c r="D34" s="72"/>
      <c r="E34" s="72">
        <f t="shared" ref="E34:E52" si="27">SUM(G34*D34)</f>
        <v>0</v>
      </c>
      <c r="F34" s="42"/>
      <c r="G34" s="153">
        <v>10</v>
      </c>
      <c r="H34" s="1"/>
      <c r="I34" s="2"/>
      <c r="J34" s="34">
        <f t="shared" ref="J34:J52" si="28">G34*I34</f>
        <v>0</v>
      </c>
      <c r="K34" s="82"/>
      <c r="L34" s="85"/>
      <c r="M34" s="85">
        <f t="shared" ref="M34:M52" si="29">G34*L34</f>
        <v>0</v>
      </c>
      <c r="N34" s="35"/>
      <c r="O34" s="3"/>
      <c r="P34" s="36">
        <f t="shared" si="23"/>
        <v>0</v>
      </c>
      <c r="Q34" s="35"/>
      <c r="R34" s="4"/>
      <c r="S34" s="37">
        <f t="shared" si="24"/>
        <v>0</v>
      </c>
      <c r="T34" s="35"/>
      <c r="U34" s="5"/>
      <c r="V34" s="38">
        <f t="shared" si="25"/>
        <v>0</v>
      </c>
      <c r="X34" s="64"/>
      <c r="Y34" s="65">
        <f t="shared" si="26"/>
        <v>0</v>
      </c>
    </row>
    <row r="35" spans="1:25" x14ac:dyDescent="0.2">
      <c r="A35" s="33">
        <f>SUM(A34)+10</f>
        <v>363520</v>
      </c>
      <c r="B35" s="1" t="s">
        <v>100</v>
      </c>
      <c r="C35" s="115" t="s">
        <v>95</v>
      </c>
      <c r="D35" s="72"/>
      <c r="E35" s="72">
        <f t="shared" si="27"/>
        <v>0</v>
      </c>
      <c r="F35" s="42"/>
      <c r="G35" s="153">
        <v>10</v>
      </c>
      <c r="H35" s="1"/>
      <c r="I35" s="2"/>
      <c r="J35" s="34">
        <f t="shared" si="28"/>
        <v>0</v>
      </c>
      <c r="K35" s="82"/>
      <c r="L35" s="85"/>
      <c r="M35" s="85">
        <f t="shared" si="29"/>
        <v>0</v>
      </c>
      <c r="N35" s="35"/>
      <c r="O35" s="3"/>
      <c r="P35" s="36">
        <f t="shared" si="23"/>
        <v>0</v>
      </c>
      <c r="Q35" s="35"/>
      <c r="R35" s="4"/>
      <c r="S35" s="37">
        <f t="shared" si="24"/>
        <v>0</v>
      </c>
      <c r="T35" s="35"/>
      <c r="U35" s="5"/>
      <c r="V35" s="38">
        <f t="shared" si="25"/>
        <v>0</v>
      </c>
      <c r="X35" s="64"/>
      <c r="Y35" s="65">
        <f t="shared" si="26"/>
        <v>0</v>
      </c>
    </row>
    <row r="36" spans="1:25" x14ac:dyDescent="0.2">
      <c r="A36" s="33">
        <f t="shared" ref="A36:A52" si="30">SUM(A35)+10</f>
        <v>363530</v>
      </c>
      <c r="B36" s="1" t="s">
        <v>101</v>
      </c>
      <c r="C36" s="115" t="s">
        <v>95</v>
      </c>
      <c r="D36" s="72"/>
      <c r="E36" s="72">
        <f t="shared" si="27"/>
        <v>0</v>
      </c>
      <c r="F36" s="42"/>
      <c r="G36" s="153">
        <v>4</v>
      </c>
      <c r="H36" s="1"/>
      <c r="I36" s="2"/>
      <c r="J36" s="34">
        <f t="shared" si="28"/>
        <v>0</v>
      </c>
      <c r="K36" s="82"/>
      <c r="L36" s="85"/>
      <c r="M36" s="85">
        <f t="shared" si="29"/>
        <v>0</v>
      </c>
      <c r="N36" s="35"/>
      <c r="O36" s="3"/>
      <c r="P36" s="36">
        <f t="shared" si="23"/>
        <v>0</v>
      </c>
      <c r="Q36" s="35"/>
      <c r="R36" s="4"/>
      <c r="S36" s="37">
        <f t="shared" si="24"/>
        <v>0</v>
      </c>
      <c r="T36" s="35"/>
      <c r="U36" s="5"/>
      <c r="V36" s="38">
        <f t="shared" si="25"/>
        <v>0</v>
      </c>
      <c r="X36" s="64"/>
      <c r="Y36" s="65">
        <f t="shared" si="26"/>
        <v>0</v>
      </c>
    </row>
    <row r="37" spans="1:25" x14ac:dyDescent="0.2">
      <c r="A37" s="33">
        <f t="shared" si="30"/>
        <v>363540</v>
      </c>
      <c r="B37" s="1" t="s">
        <v>102</v>
      </c>
      <c r="C37" s="115" t="s">
        <v>95</v>
      </c>
      <c r="D37" s="72"/>
      <c r="E37" s="72">
        <f t="shared" si="27"/>
        <v>0</v>
      </c>
      <c r="F37" s="42"/>
      <c r="G37" s="153">
        <v>4</v>
      </c>
      <c r="H37" s="1"/>
      <c r="I37" s="2"/>
      <c r="J37" s="34">
        <f t="shared" si="28"/>
        <v>0</v>
      </c>
      <c r="K37" s="82"/>
      <c r="L37" s="85"/>
      <c r="M37" s="85">
        <f t="shared" si="29"/>
        <v>0</v>
      </c>
      <c r="N37" s="35"/>
      <c r="O37" s="3"/>
      <c r="P37" s="36">
        <f t="shared" si="23"/>
        <v>0</v>
      </c>
      <c r="Q37" s="35"/>
      <c r="R37" s="4"/>
      <c r="S37" s="37">
        <f t="shared" si="24"/>
        <v>0</v>
      </c>
      <c r="T37" s="35"/>
      <c r="U37" s="5"/>
      <c r="V37" s="38">
        <f t="shared" si="25"/>
        <v>0</v>
      </c>
      <c r="X37" s="64"/>
      <c r="Y37" s="65">
        <f t="shared" si="26"/>
        <v>0</v>
      </c>
    </row>
    <row r="38" spans="1:25" x14ac:dyDescent="0.2">
      <c r="A38" s="33">
        <f t="shared" si="30"/>
        <v>363550</v>
      </c>
      <c r="B38" s="1" t="s">
        <v>103</v>
      </c>
      <c r="C38" s="115" t="s">
        <v>95</v>
      </c>
      <c r="D38" s="72"/>
      <c r="E38" s="72">
        <f t="shared" si="27"/>
        <v>0</v>
      </c>
      <c r="F38" s="42"/>
      <c r="G38" s="153">
        <v>4</v>
      </c>
      <c r="H38" s="1"/>
      <c r="I38" s="2"/>
      <c r="J38" s="34">
        <f t="shared" si="28"/>
        <v>0</v>
      </c>
      <c r="K38" s="82"/>
      <c r="L38" s="85"/>
      <c r="M38" s="85">
        <f t="shared" si="29"/>
        <v>0</v>
      </c>
      <c r="N38" s="35"/>
      <c r="O38" s="3"/>
      <c r="P38" s="36">
        <f t="shared" si="23"/>
        <v>0</v>
      </c>
      <c r="Q38" s="35"/>
      <c r="R38" s="4"/>
      <c r="S38" s="37">
        <f t="shared" si="24"/>
        <v>0</v>
      </c>
      <c r="T38" s="35"/>
      <c r="U38" s="5"/>
      <c r="V38" s="38">
        <f t="shared" si="25"/>
        <v>0</v>
      </c>
      <c r="X38" s="64"/>
      <c r="Y38" s="65">
        <f t="shared" si="26"/>
        <v>0</v>
      </c>
    </row>
    <row r="39" spans="1:25" x14ac:dyDescent="0.2">
      <c r="A39" s="33">
        <f t="shared" si="30"/>
        <v>363560</v>
      </c>
      <c r="B39" s="166" t="s">
        <v>104</v>
      </c>
      <c r="C39" s="115" t="s">
        <v>95</v>
      </c>
      <c r="D39" s="72"/>
      <c r="E39" s="72">
        <f t="shared" si="27"/>
        <v>0</v>
      </c>
      <c r="F39" s="42"/>
      <c r="G39" s="153">
        <v>4</v>
      </c>
      <c r="H39" s="1"/>
      <c r="I39" s="2"/>
      <c r="J39" s="34">
        <f t="shared" si="28"/>
        <v>0</v>
      </c>
      <c r="K39" s="82"/>
      <c r="L39" s="85"/>
      <c r="M39" s="85">
        <f t="shared" si="29"/>
        <v>0</v>
      </c>
      <c r="N39" s="35"/>
      <c r="O39" s="3"/>
      <c r="P39" s="36">
        <f t="shared" si="23"/>
        <v>0</v>
      </c>
      <c r="Q39" s="35"/>
      <c r="R39" s="4"/>
      <c r="S39" s="37">
        <f t="shared" si="24"/>
        <v>0</v>
      </c>
      <c r="T39" s="35"/>
      <c r="U39" s="5"/>
      <c r="V39" s="38">
        <f t="shared" si="25"/>
        <v>0</v>
      </c>
      <c r="X39" s="64"/>
      <c r="Y39" s="65">
        <f t="shared" si="26"/>
        <v>0</v>
      </c>
    </row>
    <row r="40" spans="1:25" x14ac:dyDescent="0.2">
      <c r="A40" s="33">
        <f t="shared" si="30"/>
        <v>363570</v>
      </c>
      <c r="B40" s="166" t="s">
        <v>105</v>
      </c>
      <c r="C40" s="115" t="s">
        <v>95</v>
      </c>
      <c r="D40" s="72"/>
      <c r="E40" s="72">
        <f t="shared" si="27"/>
        <v>0</v>
      </c>
      <c r="F40" s="42"/>
      <c r="G40" s="153">
        <v>4</v>
      </c>
      <c r="H40" s="1"/>
      <c r="I40" s="2"/>
      <c r="J40" s="34">
        <f t="shared" si="28"/>
        <v>0</v>
      </c>
      <c r="K40" s="82"/>
      <c r="L40" s="85"/>
      <c r="M40" s="85">
        <f t="shared" si="29"/>
        <v>0</v>
      </c>
      <c r="N40" s="35"/>
      <c r="O40" s="3"/>
      <c r="P40" s="36">
        <f t="shared" si="23"/>
        <v>0</v>
      </c>
      <c r="Q40" s="35"/>
      <c r="R40" s="4"/>
      <c r="S40" s="37">
        <f t="shared" si="24"/>
        <v>0</v>
      </c>
      <c r="T40" s="35"/>
      <c r="U40" s="5"/>
      <c r="V40" s="38">
        <f t="shared" si="25"/>
        <v>0</v>
      </c>
      <c r="X40" s="64"/>
      <c r="Y40" s="65">
        <f t="shared" si="26"/>
        <v>0</v>
      </c>
    </row>
    <row r="41" spans="1:25" x14ac:dyDescent="0.2">
      <c r="A41" s="33">
        <f t="shared" si="30"/>
        <v>363580</v>
      </c>
      <c r="B41" s="166" t="s">
        <v>106</v>
      </c>
      <c r="C41" s="115" t="s">
        <v>95</v>
      </c>
      <c r="D41" s="72"/>
      <c r="E41" s="72">
        <f t="shared" si="27"/>
        <v>0</v>
      </c>
      <c r="F41" s="42"/>
      <c r="G41" s="153">
        <v>200</v>
      </c>
      <c r="H41" s="1"/>
      <c r="I41" s="2"/>
      <c r="J41" s="34">
        <f t="shared" si="28"/>
        <v>0</v>
      </c>
      <c r="K41" s="82"/>
      <c r="L41" s="85"/>
      <c r="M41" s="85">
        <f t="shared" si="29"/>
        <v>0</v>
      </c>
      <c r="N41" s="35"/>
      <c r="O41" s="3"/>
      <c r="P41" s="36">
        <f t="shared" si="23"/>
        <v>0</v>
      </c>
      <c r="Q41" s="35"/>
      <c r="R41" s="4"/>
      <c r="S41" s="37">
        <f t="shared" si="24"/>
        <v>0</v>
      </c>
      <c r="T41" s="35"/>
      <c r="U41" s="5"/>
      <c r="V41" s="38">
        <f t="shared" si="25"/>
        <v>0</v>
      </c>
      <c r="X41" s="64"/>
      <c r="Y41" s="65">
        <f t="shared" si="26"/>
        <v>0</v>
      </c>
    </row>
    <row r="42" spans="1:25" x14ac:dyDescent="0.2">
      <c r="A42" s="33">
        <f t="shared" si="30"/>
        <v>363590</v>
      </c>
      <c r="B42" s="166" t="s">
        <v>107</v>
      </c>
      <c r="C42" s="115" t="s">
        <v>95</v>
      </c>
      <c r="D42" s="72"/>
      <c r="E42" s="72">
        <f t="shared" si="27"/>
        <v>0</v>
      </c>
      <c r="F42" s="42"/>
      <c r="G42" s="153">
        <v>25</v>
      </c>
      <c r="H42" s="1"/>
      <c r="I42" s="2"/>
      <c r="J42" s="34">
        <f t="shared" si="28"/>
        <v>0</v>
      </c>
      <c r="K42" s="82"/>
      <c r="L42" s="85"/>
      <c r="M42" s="85">
        <f t="shared" si="29"/>
        <v>0</v>
      </c>
      <c r="N42" s="35"/>
      <c r="O42" s="3"/>
      <c r="P42" s="36">
        <f t="shared" si="23"/>
        <v>0</v>
      </c>
      <c r="Q42" s="35"/>
      <c r="R42" s="4"/>
      <c r="S42" s="37">
        <f t="shared" si="24"/>
        <v>0</v>
      </c>
      <c r="T42" s="35"/>
      <c r="U42" s="5"/>
      <c r="V42" s="38">
        <f t="shared" si="25"/>
        <v>0</v>
      </c>
      <c r="X42" s="64"/>
      <c r="Y42" s="65">
        <f t="shared" si="26"/>
        <v>0</v>
      </c>
    </row>
    <row r="43" spans="1:25" x14ac:dyDescent="0.2">
      <c r="A43" s="33">
        <f t="shared" si="30"/>
        <v>363600</v>
      </c>
      <c r="B43" s="166" t="s">
        <v>108</v>
      </c>
      <c r="C43" s="115" t="s">
        <v>95</v>
      </c>
      <c r="D43" s="72"/>
      <c r="E43" s="72">
        <f t="shared" si="27"/>
        <v>0</v>
      </c>
      <c r="F43" s="42"/>
      <c r="G43" s="153">
        <v>10</v>
      </c>
      <c r="H43" s="1"/>
      <c r="I43" s="2"/>
      <c r="J43" s="34">
        <f t="shared" si="28"/>
        <v>0</v>
      </c>
      <c r="K43" s="82"/>
      <c r="L43" s="85"/>
      <c r="M43" s="85">
        <f t="shared" si="29"/>
        <v>0</v>
      </c>
      <c r="N43" s="35"/>
      <c r="O43" s="3"/>
      <c r="P43" s="36">
        <f t="shared" si="23"/>
        <v>0</v>
      </c>
      <c r="Q43" s="35"/>
      <c r="R43" s="4"/>
      <c r="S43" s="37">
        <f t="shared" si="24"/>
        <v>0</v>
      </c>
      <c r="T43" s="35"/>
      <c r="U43" s="5"/>
      <c r="V43" s="38">
        <f t="shared" si="25"/>
        <v>0</v>
      </c>
      <c r="X43" s="64"/>
      <c r="Y43" s="65">
        <f t="shared" si="26"/>
        <v>0</v>
      </c>
    </row>
    <row r="44" spans="1:25" x14ac:dyDescent="0.2">
      <c r="A44" s="33">
        <f t="shared" si="30"/>
        <v>363610</v>
      </c>
      <c r="B44" s="166" t="s">
        <v>109</v>
      </c>
      <c r="C44" s="115" t="s">
        <v>95</v>
      </c>
      <c r="D44" s="72"/>
      <c r="E44" s="72">
        <f t="shared" si="27"/>
        <v>0</v>
      </c>
      <c r="F44" s="42"/>
      <c r="G44" s="153">
        <v>4</v>
      </c>
      <c r="H44" s="1"/>
      <c r="I44" s="2"/>
      <c r="J44" s="34">
        <f t="shared" si="28"/>
        <v>0</v>
      </c>
      <c r="K44" s="82"/>
      <c r="L44" s="85"/>
      <c r="M44" s="85">
        <f t="shared" si="29"/>
        <v>0</v>
      </c>
      <c r="N44" s="35"/>
      <c r="O44" s="3"/>
      <c r="P44" s="36">
        <f t="shared" si="23"/>
        <v>0</v>
      </c>
      <c r="Q44" s="35"/>
      <c r="R44" s="4"/>
      <c r="S44" s="37">
        <f t="shared" si="24"/>
        <v>0</v>
      </c>
      <c r="T44" s="35"/>
      <c r="U44" s="5"/>
      <c r="V44" s="38">
        <f t="shared" si="25"/>
        <v>0</v>
      </c>
      <c r="X44" s="64"/>
      <c r="Y44" s="65">
        <f t="shared" si="26"/>
        <v>0</v>
      </c>
    </row>
    <row r="45" spans="1:25" x14ac:dyDescent="0.2">
      <c r="A45" s="33">
        <f t="shared" si="30"/>
        <v>363620</v>
      </c>
      <c r="B45" s="166" t="s">
        <v>110</v>
      </c>
      <c r="C45" s="115" t="s">
        <v>95</v>
      </c>
      <c r="D45" s="72"/>
      <c r="E45" s="72">
        <f t="shared" si="27"/>
        <v>0</v>
      </c>
      <c r="F45" s="42"/>
      <c r="G45" s="153">
        <v>4</v>
      </c>
      <c r="H45" s="1"/>
      <c r="I45" s="2"/>
      <c r="J45" s="34">
        <f t="shared" si="28"/>
        <v>0</v>
      </c>
      <c r="K45" s="82"/>
      <c r="L45" s="85"/>
      <c r="M45" s="85">
        <f t="shared" si="29"/>
        <v>0</v>
      </c>
      <c r="N45" s="35"/>
      <c r="O45" s="3"/>
      <c r="P45" s="36">
        <f t="shared" si="23"/>
        <v>0</v>
      </c>
      <c r="Q45" s="35"/>
      <c r="R45" s="4"/>
      <c r="S45" s="37">
        <f t="shared" si="24"/>
        <v>0</v>
      </c>
      <c r="T45" s="35"/>
      <c r="U45" s="5"/>
      <c r="V45" s="38">
        <f t="shared" si="25"/>
        <v>0</v>
      </c>
      <c r="X45" s="64"/>
      <c r="Y45" s="65">
        <f t="shared" si="26"/>
        <v>0</v>
      </c>
    </row>
    <row r="46" spans="1:25" x14ac:dyDescent="0.2">
      <c r="A46" s="33">
        <f t="shared" si="30"/>
        <v>363630</v>
      </c>
      <c r="B46" s="166" t="s">
        <v>111</v>
      </c>
      <c r="C46" s="115" t="s">
        <v>95</v>
      </c>
      <c r="D46" s="72"/>
      <c r="E46" s="72">
        <f t="shared" si="27"/>
        <v>0</v>
      </c>
      <c r="F46" s="42"/>
      <c r="G46" s="153">
        <v>4</v>
      </c>
      <c r="H46" s="1"/>
      <c r="I46" s="2"/>
      <c r="J46" s="34">
        <f t="shared" si="28"/>
        <v>0</v>
      </c>
      <c r="K46" s="82"/>
      <c r="L46" s="85"/>
      <c r="M46" s="85">
        <f t="shared" si="29"/>
        <v>0</v>
      </c>
      <c r="N46" s="35"/>
      <c r="O46" s="3"/>
      <c r="P46" s="36">
        <f t="shared" si="23"/>
        <v>0</v>
      </c>
      <c r="Q46" s="35"/>
      <c r="R46" s="4"/>
      <c r="S46" s="37">
        <f t="shared" si="24"/>
        <v>0</v>
      </c>
      <c r="T46" s="35"/>
      <c r="U46" s="5"/>
      <c r="V46" s="38">
        <f t="shared" si="25"/>
        <v>0</v>
      </c>
      <c r="X46" s="64"/>
      <c r="Y46" s="65">
        <f t="shared" si="26"/>
        <v>0</v>
      </c>
    </row>
    <row r="47" spans="1:25" x14ac:dyDescent="0.2">
      <c r="A47" s="33">
        <f t="shared" si="30"/>
        <v>363640</v>
      </c>
      <c r="B47" s="166" t="s">
        <v>112</v>
      </c>
      <c r="C47" s="115" t="s">
        <v>95</v>
      </c>
      <c r="D47" s="72"/>
      <c r="E47" s="72">
        <f t="shared" si="27"/>
        <v>0</v>
      </c>
      <c r="F47" s="42"/>
      <c r="G47" s="153">
        <v>4</v>
      </c>
      <c r="H47" s="1"/>
      <c r="I47" s="2"/>
      <c r="J47" s="34">
        <f t="shared" si="28"/>
        <v>0</v>
      </c>
      <c r="K47" s="82"/>
      <c r="L47" s="85"/>
      <c r="M47" s="85">
        <f t="shared" si="29"/>
        <v>0</v>
      </c>
      <c r="N47" s="35"/>
      <c r="O47" s="3"/>
      <c r="P47" s="36">
        <f t="shared" si="23"/>
        <v>0</v>
      </c>
      <c r="Q47" s="35"/>
      <c r="R47" s="4"/>
      <c r="S47" s="37">
        <f t="shared" si="24"/>
        <v>0</v>
      </c>
      <c r="T47" s="35"/>
      <c r="U47" s="5"/>
      <c r="V47" s="38">
        <f t="shared" si="25"/>
        <v>0</v>
      </c>
      <c r="X47" s="64"/>
      <c r="Y47" s="65">
        <f t="shared" si="26"/>
        <v>0</v>
      </c>
    </row>
    <row r="48" spans="1:25" x14ac:dyDescent="0.2">
      <c r="A48" s="33">
        <f t="shared" si="30"/>
        <v>363650</v>
      </c>
      <c r="B48" s="166" t="s">
        <v>113</v>
      </c>
      <c r="C48" s="115" t="s">
        <v>95</v>
      </c>
      <c r="D48" s="72"/>
      <c r="E48" s="72">
        <f t="shared" si="27"/>
        <v>0</v>
      </c>
      <c r="F48" s="42"/>
      <c r="G48" s="153">
        <v>4</v>
      </c>
      <c r="H48" s="1"/>
      <c r="I48" s="2"/>
      <c r="J48" s="34">
        <f t="shared" si="28"/>
        <v>0</v>
      </c>
      <c r="K48" s="82"/>
      <c r="L48" s="85"/>
      <c r="M48" s="85">
        <f t="shared" si="29"/>
        <v>0</v>
      </c>
      <c r="N48" s="35"/>
      <c r="O48" s="3"/>
      <c r="P48" s="36">
        <f t="shared" si="23"/>
        <v>0</v>
      </c>
      <c r="Q48" s="35"/>
      <c r="R48" s="4"/>
      <c r="S48" s="37">
        <f t="shared" si="24"/>
        <v>0</v>
      </c>
      <c r="T48" s="35"/>
      <c r="U48" s="5"/>
      <c r="V48" s="38">
        <f t="shared" si="25"/>
        <v>0</v>
      </c>
      <c r="X48" s="64"/>
      <c r="Y48" s="65">
        <f t="shared" si="26"/>
        <v>0</v>
      </c>
    </row>
    <row r="49" spans="1:25" x14ac:dyDescent="0.2">
      <c r="A49" s="33">
        <f t="shared" si="30"/>
        <v>363660</v>
      </c>
      <c r="B49" s="166" t="s">
        <v>114</v>
      </c>
      <c r="C49" s="115" t="s">
        <v>95</v>
      </c>
      <c r="D49" s="72"/>
      <c r="E49" s="72">
        <f t="shared" si="27"/>
        <v>0</v>
      </c>
      <c r="F49" s="42"/>
      <c r="G49" s="153">
        <v>4</v>
      </c>
      <c r="H49" s="1"/>
      <c r="I49" s="2"/>
      <c r="J49" s="34">
        <f t="shared" si="28"/>
        <v>0</v>
      </c>
      <c r="K49" s="82"/>
      <c r="L49" s="85"/>
      <c r="M49" s="85">
        <f t="shared" si="29"/>
        <v>0</v>
      </c>
      <c r="N49" s="35"/>
      <c r="O49" s="3"/>
      <c r="P49" s="36">
        <f t="shared" si="23"/>
        <v>0</v>
      </c>
      <c r="Q49" s="35"/>
      <c r="R49" s="4"/>
      <c r="S49" s="37">
        <f t="shared" si="24"/>
        <v>0</v>
      </c>
      <c r="T49" s="35"/>
      <c r="U49" s="5"/>
      <c r="V49" s="38">
        <f t="shared" si="25"/>
        <v>0</v>
      </c>
      <c r="X49" s="64"/>
      <c r="Y49" s="65">
        <f t="shared" si="26"/>
        <v>0</v>
      </c>
    </row>
    <row r="50" spans="1:25" x14ac:dyDescent="0.2">
      <c r="A50" s="33">
        <f t="shared" si="30"/>
        <v>363670</v>
      </c>
      <c r="B50" s="166" t="s">
        <v>115</v>
      </c>
      <c r="C50" s="115" t="s">
        <v>95</v>
      </c>
      <c r="D50" s="72"/>
      <c r="E50" s="72">
        <f t="shared" si="27"/>
        <v>0</v>
      </c>
      <c r="F50" s="42"/>
      <c r="G50" s="153">
        <v>13</v>
      </c>
      <c r="H50" s="1"/>
      <c r="I50" s="2"/>
      <c r="J50" s="34">
        <f t="shared" si="28"/>
        <v>0</v>
      </c>
      <c r="K50" s="82"/>
      <c r="L50" s="85"/>
      <c r="M50" s="85">
        <f t="shared" si="29"/>
        <v>0</v>
      </c>
      <c r="N50" s="35"/>
      <c r="O50" s="3"/>
      <c r="P50" s="36">
        <f t="shared" si="23"/>
        <v>0</v>
      </c>
      <c r="Q50" s="35"/>
      <c r="R50" s="4"/>
      <c r="S50" s="37">
        <f t="shared" si="24"/>
        <v>0</v>
      </c>
      <c r="T50" s="35"/>
      <c r="U50" s="5"/>
      <c r="V50" s="38">
        <f t="shared" si="25"/>
        <v>0</v>
      </c>
      <c r="X50" s="64"/>
      <c r="Y50" s="65">
        <f t="shared" si="26"/>
        <v>0</v>
      </c>
    </row>
    <row r="51" spans="1:25" x14ac:dyDescent="0.2">
      <c r="A51" s="33">
        <f t="shared" si="30"/>
        <v>363680</v>
      </c>
      <c r="B51" s="166" t="s">
        <v>116</v>
      </c>
      <c r="C51" s="115" t="s">
        <v>95</v>
      </c>
      <c r="D51" s="72"/>
      <c r="E51" s="72">
        <f t="shared" si="27"/>
        <v>0</v>
      </c>
      <c r="F51" s="42"/>
      <c r="G51" s="153">
        <v>10</v>
      </c>
      <c r="H51" s="1"/>
      <c r="I51" s="2"/>
      <c r="J51" s="34">
        <f t="shared" si="28"/>
        <v>0</v>
      </c>
      <c r="K51" s="82"/>
      <c r="L51" s="85"/>
      <c r="M51" s="85">
        <f t="shared" si="29"/>
        <v>0</v>
      </c>
      <c r="N51" s="35"/>
      <c r="O51" s="3"/>
      <c r="P51" s="36">
        <f t="shared" si="23"/>
        <v>0</v>
      </c>
      <c r="Q51" s="35"/>
      <c r="R51" s="4"/>
      <c r="S51" s="37">
        <f t="shared" si="24"/>
        <v>0</v>
      </c>
      <c r="T51" s="35"/>
      <c r="U51" s="5"/>
      <c r="V51" s="38">
        <f t="shared" si="25"/>
        <v>0</v>
      </c>
      <c r="X51" s="64"/>
      <c r="Y51" s="65">
        <f t="shared" si="26"/>
        <v>0</v>
      </c>
    </row>
    <row r="52" spans="1:25" x14ac:dyDescent="0.2">
      <c r="A52" s="33">
        <f t="shared" si="30"/>
        <v>363690</v>
      </c>
      <c r="B52" s="166" t="s">
        <v>117</v>
      </c>
      <c r="C52" s="115" t="s">
        <v>95</v>
      </c>
      <c r="D52" s="72"/>
      <c r="E52" s="72">
        <f t="shared" si="27"/>
        <v>0</v>
      </c>
      <c r="F52" s="42"/>
      <c r="G52" s="153">
        <v>10</v>
      </c>
      <c r="H52" s="1"/>
      <c r="I52" s="2"/>
      <c r="J52" s="34">
        <f t="shared" si="28"/>
        <v>0</v>
      </c>
      <c r="K52" s="82"/>
      <c r="L52" s="85"/>
      <c r="M52" s="85">
        <f t="shared" si="29"/>
        <v>0</v>
      </c>
      <c r="N52" s="35"/>
      <c r="O52" s="3"/>
      <c r="P52" s="36">
        <f t="shared" si="23"/>
        <v>0</v>
      </c>
      <c r="Q52" s="35"/>
      <c r="R52" s="4"/>
      <c r="S52" s="37">
        <f t="shared" si="24"/>
        <v>0</v>
      </c>
      <c r="T52" s="35"/>
      <c r="U52" s="5"/>
      <c r="V52" s="38">
        <f t="shared" si="25"/>
        <v>0</v>
      </c>
      <c r="X52" s="64"/>
      <c r="Y52" s="65">
        <f t="shared" si="26"/>
        <v>0</v>
      </c>
    </row>
    <row r="53" spans="1:25" x14ac:dyDescent="0.2">
      <c r="A53" s="39"/>
      <c r="B53" s="40"/>
      <c r="C53" s="116"/>
      <c r="D53" s="73"/>
      <c r="E53" s="76"/>
      <c r="G53" s="155"/>
      <c r="H53" s="40"/>
      <c r="I53" s="41"/>
      <c r="J53" s="42"/>
      <c r="K53" s="82"/>
      <c r="L53" s="42"/>
      <c r="M53" s="42"/>
      <c r="N53" s="41"/>
      <c r="O53" s="41"/>
      <c r="P53" s="42"/>
      <c r="Q53" s="41"/>
      <c r="R53" s="41"/>
      <c r="S53" s="42"/>
      <c r="T53" s="41"/>
      <c r="U53" s="43"/>
      <c r="V53" s="42"/>
      <c r="X53" s="43"/>
      <c r="Y53" s="42"/>
    </row>
    <row r="54" spans="1:25" ht="15" x14ac:dyDescent="0.2">
      <c r="A54" s="21">
        <v>364</v>
      </c>
      <c r="B54" s="22" t="s">
        <v>79</v>
      </c>
      <c r="C54" s="114"/>
      <c r="D54" s="77"/>
      <c r="E54" s="72"/>
      <c r="F54" s="75"/>
      <c r="G54" s="156"/>
      <c r="H54" s="23"/>
      <c r="I54" s="45"/>
      <c r="J54" s="34"/>
      <c r="K54" s="82"/>
      <c r="L54" s="85"/>
      <c r="M54" s="85"/>
      <c r="N54" s="35"/>
      <c r="O54" s="46"/>
      <c r="P54" s="36"/>
      <c r="Q54" s="35"/>
      <c r="R54" s="47"/>
      <c r="S54" s="37"/>
      <c r="T54" s="35"/>
      <c r="U54" s="48"/>
      <c r="V54" s="38"/>
      <c r="X54" s="66"/>
      <c r="Y54" s="65"/>
    </row>
    <row r="55" spans="1:25" ht="15" x14ac:dyDescent="0.2">
      <c r="A55" s="21" t="s">
        <v>121</v>
      </c>
      <c r="B55" s="22" t="s">
        <v>120</v>
      </c>
      <c r="C55" s="114"/>
      <c r="D55" s="77"/>
      <c r="E55" s="72"/>
      <c r="F55" s="75"/>
      <c r="G55" s="156"/>
      <c r="H55" s="23"/>
      <c r="I55" s="45"/>
      <c r="J55" s="34"/>
      <c r="K55" s="82"/>
      <c r="L55" s="85"/>
      <c r="M55" s="85"/>
      <c r="N55" s="35"/>
      <c r="O55" s="46"/>
      <c r="P55" s="36"/>
      <c r="Q55" s="35"/>
      <c r="R55" s="47"/>
      <c r="S55" s="37"/>
      <c r="T55" s="35"/>
      <c r="U55" s="48"/>
      <c r="V55" s="38"/>
      <c r="X55" s="66"/>
      <c r="Y55" s="65"/>
    </row>
    <row r="56" spans="1:25" x14ac:dyDescent="0.2">
      <c r="A56" s="33">
        <v>365100</v>
      </c>
      <c r="B56" s="1" t="s">
        <v>81</v>
      </c>
      <c r="C56" s="115" t="s">
        <v>95</v>
      </c>
      <c r="D56" s="72"/>
      <c r="E56" s="72">
        <f t="shared" ref="E56:E60" si="31">SUM(G56*D56)</f>
        <v>0</v>
      </c>
      <c r="F56" s="42"/>
      <c r="G56" s="115">
        <v>10</v>
      </c>
      <c r="H56" s="1"/>
      <c r="I56" s="2"/>
      <c r="J56" s="34">
        <f t="shared" ref="J56:J60" si="32">G56*I56</f>
        <v>0</v>
      </c>
      <c r="K56" s="82"/>
      <c r="L56" s="85"/>
      <c r="M56" s="85">
        <f t="shared" ref="M56:M60" si="33">G56*L56</f>
        <v>0</v>
      </c>
      <c r="N56" s="35"/>
      <c r="O56" s="3"/>
      <c r="P56" s="36">
        <f t="shared" ref="P56:P60" si="34">G56*O56</f>
        <v>0</v>
      </c>
      <c r="Q56" s="35"/>
      <c r="R56" s="4"/>
      <c r="S56" s="37">
        <f t="shared" ref="S56:S60" si="35">G56*R56</f>
        <v>0</v>
      </c>
      <c r="T56" s="35"/>
      <c r="U56" s="5"/>
      <c r="V56" s="38">
        <f t="shared" ref="V56:V60" si="36">G56*U56</f>
        <v>0</v>
      </c>
      <c r="X56" s="64"/>
      <c r="Y56" s="65">
        <f t="shared" ref="Y56:Y60" si="37">G56*X56</f>
        <v>0</v>
      </c>
    </row>
    <row r="57" spans="1:25" x14ac:dyDescent="0.2">
      <c r="A57" s="33">
        <v>365110</v>
      </c>
      <c r="B57" s="1" t="s">
        <v>86</v>
      </c>
      <c r="C57" s="115" t="s">
        <v>95</v>
      </c>
      <c r="D57" s="72"/>
      <c r="E57" s="72">
        <f t="shared" si="31"/>
        <v>0</v>
      </c>
      <c r="F57" s="42"/>
      <c r="G57" s="115">
        <v>10</v>
      </c>
      <c r="H57" s="1"/>
      <c r="I57" s="2"/>
      <c r="J57" s="34">
        <f t="shared" si="32"/>
        <v>0</v>
      </c>
      <c r="K57" s="82"/>
      <c r="L57" s="85"/>
      <c r="M57" s="85">
        <f t="shared" si="33"/>
        <v>0</v>
      </c>
      <c r="N57" s="35"/>
      <c r="O57" s="3"/>
      <c r="P57" s="36">
        <f t="shared" si="34"/>
        <v>0</v>
      </c>
      <c r="Q57" s="35"/>
      <c r="R57" s="4"/>
      <c r="S57" s="37">
        <f t="shared" si="35"/>
        <v>0</v>
      </c>
      <c r="T57" s="35"/>
      <c r="U57" s="5"/>
      <c r="V57" s="38">
        <f t="shared" si="36"/>
        <v>0</v>
      </c>
      <c r="X57" s="64"/>
      <c r="Y57" s="65">
        <f t="shared" si="37"/>
        <v>0</v>
      </c>
    </row>
    <row r="58" spans="1:25" x14ac:dyDescent="0.2">
      <c r="A58" s="33">
        <v>365120</v>
      </c>
      <c r="B58" s="1" t="s">
        <v>87</v>
      </c>
      <c r="C58" s="115" t="s">
        <v>95</v>
      </c>
      <c r="D58" s="72"/>
      <c r="E58" s="72">
        <f t="shared" si="31"/>
        <v>0</v>
      </c>
      <c r="F58" s="42"/>
      <c r="G58" s="115">
        <v>10</v>
      </c>
      <c r="H58" s="1"/>
      <c r="I58" s="2"/>
      <c r="J58" s="34">
        <f t="shared" si="32"/>
        <v>0</v>
      </c>
      <c r="K58" s="82"/>
      <c r="L58" s="85"/>
      <c r="M58" s="85">
        <f t="shared" si="33"/>
        <v>0</v>
      </c>
      <c r="N58" s="35"/>
      <c r="O58" s="3"/>
      <c r="P58" s="36">
        <f t="shared" si="34"/>
        <v>0</v>
      </c>
      <c r="Q58" s="35"/>
      <c r="R58" s="4"/>
      <c r="S58" s="37">
        <f t="shared" si="35"/>
        <v>0</v>
      </c>
      <c r="T58" s="35"/>
      <c r="U58" s="5"/>
      <c r="V58" s="38">
        <f t="shared" si="36"/>
        <v>0</v>
      </c>
      <c r="X58" s="64"/>
      <c r="Y58" s="65">
        <f t="shared" si="37"/>
        <v>0</v>
      </c>
    </row>
    <row r="59" spans="1:25" x14ac:dyDescent="0.2">
      <c r="A59" s="33">
        <v>365130</v>
      </c>
      <c r="B59" s="1" t="s">
        <v>88</v>
      </c>
      <c r="C59" s="115" t="s">
        <v>95</v>
      </c>
      <c r="D59" s="72"/>
      <c r="E59" s="72">
        <f t="shared" si="31"/>
        <v>0</v>
      </c>
      <c r="F59" s="42"/>
      <c r="G59" s="115">
        <v>10</v>
      </c>
      <c r="H59" s="1"/>
      <c r="I59" s="2"/>
      <c r="J59" s="34">
        <f t="shared" si="32"/>
        <v>0</v>
      </c>
      <c r="K59" s="82"/>
      <c r="L59" s="85"/>
      <c r="M59" s="85">
        <f t="shared" si="33"/>
        <v>0</v>
      </c>
      <c r="N59" s="35"/>
      <c r="O59" s="3"/>
      <c r="P59" s="36">
        <f t="shared" si="34"/>
        <v>0</v>
      </c>
      <c r="Q59" s="35"/>
      <c r="R59" s="4"/>
      <c r="S59" s="37">
        <f t="shared" si="35"/>
        <v>0</v>
      </c>
      <c r="T59" s="35"/>
      <c r="U59" s="5"/>
      <c r="V59" s="38">
        <f t="shared" si="36"/>
        <v>0</v>
      </c>
      <c r="X59" s="64"/>
      <c r="Y59" s="65">
        <f t="shared" si="37"/>
        <v>0</v>
      </c>
    </row>
    <row r="60" spans="1:25" x14ac:dyDescent="0.2">
      <c r="A60" s="33">
        <v>365140</v>
      </c>
      <c r="B60" s="1" t="s">
        <v>89</v>
      </c>
      <c r="C60" s="115" t="s">
        <v>95</v>
      </c>
      <c r="D60" s="72"/>
      <c r="E60" s="72">
        <f t="shared" si="31"/>
        <v>0</v>
      </c>
      <c r="F60" s="42"/>
      <c r="G60" s="115">
        <v>10</v>
      </c>
      <c r="H60" s="1"/>
      <c r="I60" s="2"/>
      <c r="J60" s="34">
        <f t="shared" si="32"/>
        <v>0</v>
      </c>
      <c r="K60" s="82"/>
      <c r="L60" s="85"/>
      <c r="M60" s="85">
        <f t="shared" si="33"/>
        <v>0</v>
      </c>
      <c r="N60" s="35"/>
      <c r="O60" s="3"/>
      <c r="P60" s="36">
        <f t="shared" si="34"/>
        <v>0</v>
      </c>
      <c r="Q60" s="35"/>
      <c r="R60" s="4"/>
      <c r="S60" s="37">
        <f t="shared" si="35"/>
        <v>0</v>
      </c>
      <c r="T60" s="35"/>
      <c r="U60" s="5"/>
      <c r="V60" s="38">
        <f t="shared" si="36"/>
        <v>0</v>
      </c>
      <c r="X60" s="64"/>
      <c r="Y60" s="65">
        <f t="shared" si="37"/>
        <v>0</v>
      </c>
    </row>
    <row r="61" spans="1:25" x14ac:dyDescent="0.2">
      <c r="A61" s="33">
        <v>365150</v>
      </c>
      <c r="B61" s="1" t="s">
        <v>90</v>
      </c>
      <c r="C61" s="115" t="s">
        <v>95</v>
      </c>
      <c r="D61" s="72"/>
      <c r="E61" s="72">
        <f t="shared" ref="E61:E63" si="38">SUM(G61*D61)</f>
        <v>0</v>
      </c>
      <c r="F61" s="42"/>
      <c r="G61" s="115">
        <v>10</v>
      </c>
      <c r="H61" s="1"/>
      <c r="I61" s="2"/>
      <c r="J61" s="34">
        <f t="shared" ref="J61:J63" si="39">G61*I61</f>
        <v>0</v>
      </c>
      <c r="K61" s="82"/>
      <c r="L61" s="85"/>
      <c r="M61" s="85">
        <f t="shared" ref="M61:M63" si="40">G61*L61</f>
        <v>0</v>
      </c>
      <c r="N61" s="35"/>
      <c r="O61" s="3"/>
      <c r="P61" s="36">
        <f t="shared" ref="P61:P63" si="41">G61*O61</f>
        <v>0</v>
      </c>
      <c r="Q61" s="35"/>
      <c r="R61" s="4"/>
      <c r="S61" s="37">
        <f t="shared" ref="S61:S63" si="42">G61*R61</f>
        <v>0</v>
      </c>
      <c r="T61" s="35"/>
      <c r="U61" s="5"/>
      <c r="V61" s="38">
        <f t="shared" ref="V61:V63" si="43">G61*U61</f>
        <v>0</v>
      </c>
      <c r="X61" s="64"/>
      <c r="Y61" s="65">
        <f t="shared" ref="Y61:Y63" si="44">G61*X61</f>
        <v>0</v>
      </c>
    </row>
    <row r="62" spans="1:25" x14ac:dyDescent="0.2">
      <c r="A62" s="33">
        <f t="shared" ref="A62:A63" si="45">SUM(A61)+10</f>
        <v>365160</v>
      </c>
      <c r="B62" s="1" t="s">
        <v>118</v>
      </c>
      <c r="C62" s="115" t="s">
        <v>95</v>
      </c>
      <c r="D62" s="72"/>
      <c r="E62" s="72">
        <f t="shared" si="38"/>
        <v>0</v>
      </c>
      <c r="F62" s="42"/>
      <c r="G62" s="115">
        <v>10</v>
      </c>
      <c r="H62" s="1"/>
      <c r="I62" s="2"/>
      <c r="J62" s="34">
        <f t="shared" si="39"/>
        <v>0</v>
      </c>
      <c r="K62" s="82"/>
      <c r="L62" s="85"/>
      <c r="M62" s="85">
        <f t="shared" si="40"/>
        <v>0</v>
      </c>
      <c r="N62" s="35"/>
      <c r="O62" s="3"/>
      <c r="P62" s="36">
        <f t="shared" si="41"/>
        <v>0</v>
      </c>
      <c r="Q62" s="35"/>
      <c r="R62" s="4"/>
      <c r="S62" s="37">
        <f t="shared" si="42"/>
        <v>0</v>
      </c>
      <c r="T62" s="35"/>
      <c r="U62" s="5"/>
      <c r="V62" s="38">
        <f t="shared" si="43"/>
        <v>0</v>
      </c>
      <c r="X62" s="64"/>
      <c r="Y62" s="65">
        <f t="shared" si="44"/>
        <v>0</v>
      </c>
    </row>
    <row r="63" spans="1:25" x14ac:dyDescent="0.2">
      <c r="A63" s="33">
        <f t="shared" si="45"/>
        <v>365170</v>
      </c>
      <c r="B63" s="1" t="s">
        <v>119</v>
      </c>
      <c r="C63" s="115" t="s">
        <v>95</v>
      </c>
      <c r="D63" s="72"/>
      <c r="E63" s="72">
        <f t="shared" si="38"/>
        <v>0</v>
      </c>
      <c r="F63" s="42"/>
      <c r="G63" s="115">
        <v>10</v>
      </c>
      <c r="H63" s="1"/>
      <c r="I63" s="2"/>
      <c r="J63" s="34">
        <f t="shared" si="39"/>
        <v>0</v>
      </c>
      <c r="K63" s="82"/>
      <c r="L63" s="85"/>
      <c r="M63" s="85">
        <f t="shared" si="40"/>
        <v>0</v>
      </c>
      <c r="N63" s="35"/>
      <c r="O63" s="3"/>
      <c r="P63" s="36">
        <f t="shared" si="41"/>
        <v>0</v>
      </c>
      <c r="Q63" s="35"/>
      <c r="R63" s="4"/>
      <c r="S63" s="37">
        <f t="shared" si="42"/>
        <v>0</v>
      </c>
      <c r="T63" s="35"/>
      <c r="U63" s="5"/>
      <c r="V63" s="38">
        <f t="shared" si="43"/>
        <v>0</v>
      </c>
      <c r="X63" s="64"/>
      <c r="Y63" s="65">
        <f t="shared" si="44"/>
        <v>0</v>
      </c>
    </row>
    <row r="64" spans="1:25" x14ac:dyDescent="0.2">
      <c r="A64" s="33"/>
      <c r="B64" s="1"/>
      <c r="C64" s="115"/>
      <c r="D64" s="72"/>
      <c r="E64" s="72"/>
      <c r="F64" s="42"/>
      <c r="G64" s="115"/>
      <c r="H64" s="1"/>
      <c r="I64" s="2"/>
      <c r="J64" s="34"/>
      <c r="K64" s="82"/>
      <c r="L64" s="85"/>
      <c r="M64" s="85"/>
      <c r="N64" s="35"/>
      <c r="O64" s="3"/>
      <c r="P64" s="36"/>
      <c r="Q64" s="35"/>
      <c r="R64" s="4"/>
      <c r="S64" s="37"/>
      <c r="T64" s="35"/>
      <c r="U64" s="5"/>
      <c r="V64" s="38"/>
      <c r="X64" s="64"/>
      <c r="Y64" s="65"/>
    </row>
    <row r="65" spans="1:25" ht="15" x14ac:dyDescent="0.2">
      <c r="A65" s="21"/>
      <c r="B65" s="22" t="s">
        <v>122</v>
      </c>
      <c r="C65" s="167"/>
      <c r="D65" s="72"/>
      <c r="E65" s="72"/>
      <c r="F65" s="42"/>
      <c r="G65" s="115"/>
      <c r="H65" s="1"/>
      <c r="I65" s="2"/>
      <c r="J65" s="34"/>
      <c r="K65" s="82"/>
      <c r="L65" s="85"/>
      <c r="M65" s="85"/>
      <c r="N65" s="35"/>
      <c r="O65" s="3"/>
      <c r="P65" s="36"/>
      <c r="Q65" s="35"/>
      <c r="R65" s="4"/>
      <c r="S65" s="37"/>
      <c r="T65" s="35"/>
      <c r="U65" s="5"/>
      <c r="V65" s="38"/>
      <c r="X65" s="64"/>
      <c r="Y65" s="65"/>
    </row>
    <row r="66" spans="1:25" ht="15" x14ac:dyDescent="0.2">
      <c r="A66" s="21">
        <v>3653</v>
      </c>
      <c r="B66" s="22" t="s">
        <v>123</v>
      </c>
      <c r="C66" s="167"/>
      <c r="D66" s="72"/>
      <c r="E66" s="72"/>
      <c r="F66" s="42"/>
      <c r="G66" s="115"/>
      <c r="H66" s="1"/>
      <c r="I66" s="2"/>
      <c r="J66" s="34"/>
      <c r="K66" s="82"/>
      <c r="L66" s="85"/>
      <c r="M66" s="85"/>
      <c r="N66" s="35"/>
      <c r="O66" s="3"/>
      <c r="P66" s="36"/>
      <c r="Q66" s="35"/>
      <c r="R66" s="4"/>
      <c r="S66" s="37"/>
      <c r="T66" s="35"/>
      <c r="U66" s="5"/>
      <c r="V66" s="38"/>
      <c r="X66" s="64"/>
      <c r="Y66" s="65"/>
    </row>
    <row r="67" spans="1:25" x14ac:dyDescent="0.2">
      <c r="A67" s="33">
        <v>365310</v>
      </c>
      <c r="B67" s="1" t="s">
        <v>91</v>
      </c>
      <c r="C67" s="1" t="s">
        <v>95</v>
      </c>
      <c r="D67" s="72"/>
      <c r="E67" s="72">
        <v>0</v>
      </c>
      <c r="F67" s="42"/>
      <c r="G67" s="115">
        <v>10</v>
      </c>
      <c r="H67" s="1"/>
      <c r="I67" s="2"/>
      <c r="J67" s="34"/>
      <c r="K67" s="82"/>
      <c r="L67" s="85"/>
      <c r="M67" s="85"/>
      <c r="N67" s="35"/>
      <c r="O67" s="3"/>
      <c r="P67" s="36"/>
      <c r="Q67" s="35"/>
      <c r="R67" s="4"/>
      <c r="S67" s="37"/>
      <c r="T67" s="35"/>
      <c r="U67" s="5"/>
      <c r="V67" s="38"/>
      <c r="X67" s="64"/>
      <c r="Y67" s="65"/>
    </row>
    <row r="68" spans="1:25" x14ac:dyDescent="0.2">
      <c r="A68" s="33">
        <f>SUM(A67)+10</f>
        <v>365320</v>
      </c>
      <c r="B68" s="1" t="s">
        <v>92</v>
      </c>
      <c r="C68" s="1" t="s">
        <v>95</v>
      </c>
      <c r="D68" s="72"/>
      <c r="E68" s="72">
        <v>0</v>
      </c>
      <c r="F68" s="42"/>
      <c r="G68" s="115">
        <v>10</v>
      </c>
      <c r="H68" s="1"/>
      <c r="I68" s="2"/>
      <c r="J68" s="34"/>
      <c r="K68" s="82"/>
      <c r="L68" s="85"/>
      <c r="M68" s="85"/>
      <c r="N68" s="35"/>
      <c r="O68" s="3"/>
      <c r="P68" s="36"/>
      <c r="Q68" s="35"/>
      <c r="R68" s="4"/>
      <c r="S68" s="37"/>
      <c r="T68" s="35"/>
      <c r="U68" s="5"/>
      <c r="V68" s="38"/>
      <c r="X68" s="64"/>
      <c r="Y68" s="65"/>
    </row>
    <row r="69" spans="1:25" x14ac:dyDescent="0.2">
      <c r="A69" s="33">
        <f t="shared" ref="A69:A75" si="46">SUM(A68)+10</f>
        <v>365330</v>
      </c>
      <c r="B69" s="1" t="s">
        <v>93</v>
      </c>
      <c r="C69" s="1" t="s">
        <v>95</v>
      </c>
      <c r="D69" s="72"/>
      <c r="E69" s="72">
        <v>0</v>
      </c>
      <c r="F69" s="42"/>
      <c r="G69" s="115">
        <v>10</v>
      </c>
      <c r="H69" s="1"/>
      <c r="I69" s="2"/>
      <c r="J69" s="34"/>
      <c r="K69" s="82"/>
      <c r="L69" s="85"/>
      <c r="M69" s="85"/>
      <c r="N69" s="35"/>
      <c r="O69" s="3"/>
      <c r="P69" s="36"/>
      <c r="Q69" s="35"/>
      <c r="R69" s="4"/>
      <c r="S69" s="37"/>
      <c r="T69" s="35"/>
      <c r="U69" s="5"/>
      <c r="V69" s="38"/>
      <c r="X69" s="64"/>
      <c r="Y69" s="65"/>
    </row>
    <row r="70" spans="1:25" x14ac:dyDescent="0.2">
      <c r="A70" s="33">
        <f t="shared" si="46"/>
        <v>365340</v>
      </c>
      <c r="B70" s="1" t="s">
        <v>124</v>
      </c>
      <c r="C70" s="1" t="s">
        <v>95</v>
      </c>
      <c r="D70" s="72"/>
      <c r="E70" s="72">
        <v>0</v>
      </c>
      <c r="F70" s="42"/>
      <c r="G70" s="115">
        <v>10</v>
      </c>
      <c r="H70" s="1"/>
      <c r="I70" s="2"/>
      <c r="J70" s="34"/>
      <c r="K70" s="82"/>
      <c r="L70" s="85"/>
      <c r="M70" s="85"/>
      <c r="N70" s="35"/>
      <c r="O70" s="3"/>
      <c r="P70" s="36"/>
      <c r="Q70" s="35"/>
      <c r="R70" s="4"/>
      <c r="S70" s="37"/>
      <c r="T70" s="35"/>
      <c r="U70" s="5"/>
      <c r="V70" s="38"/>
      <c r="X70" s="64"/>
      <c r="Y70" s="65"/>
    </row>
    <row r="71" spans="1:25" x14ac:dyDescent="0.2">
      <c r="A71" s="33">
        <f t="shared" si="46"/>
        <v>365350</v>
      </c>
      <c r="B71" s="1" t="s">
        <v>125</v>
      </c>
      <c r="C71" s="1" t="s">
        <v>95</v>
      </c>
      <c r="D71" s="72"/>
      <c r="E71" s="72">
        <v>0</v>
      </c>
      <c r="F71" s="42"/>
      <c r="G71" s="115">
        <v>10</v>
      </c>
      <c r="H71" s="1"/>
      <c r="I71" s="2"/>
      <c r="J71" s="34"/>
      <c r="K71" s="82"/>
      <c r="L71" s="85"/>
      <c r="M71" s="85"/>
      <c r="N71" s="35"/>
      <c r="O71" s="3"/>
      <c r="P71" s="36"/>
      <c r="Q71" s="35"/>
      <c r="R71" s="4"/>
      <c r="S71" s="37"/>
      <c r="T71" s="35"/>
      <c r="U71" s="5"/>
      <c r="V71" s="38"/>
      <c r="X71" s="64"/>
      <c r="Y71" s="65"/>
    </row>
    <row r="72" spans="1:25" x14ac:dyDescent="0.2">
      <c r="A72" s="33">
        <f t="shared" si="46"/>
        <v>365360</v>
      </c>
      <c r="B72" s="1" t="s">
        <v>94</v>
      </c>
      <c r="C72" s="1" t="s">
        <v>95</v>
      </c>
      <c r="D72" s="72"/>
      <c r="E72" s="72">
        <v>0</v>
      </c>
      <c r="F72" s="42"/>
      <c r="G72" s="115">
        <v>10</v>
      </c>
      <c r="H72" s="1"/>
      <c r="I72" s="2"/>
      <c r="J72" s="34"/>
      <c r="K72" s="82"/>
      <c r="L72" s="85"/>
      <c r="M72" s="85"/>
      <c r="N72" s="35"/>
      <c r="O72" s="3"/>
      <c r="P72" s="36"/>
      <c r="Q72" s="35"/>
      <c r="R72" s="4"/>
      <c r="S72" s="37"/>
      <c r="T72" s="35"/>
      <c r="U72" s="5"/>
      <c r="V72" s="38"/>
      <c r="X72" s="64"/>
      <c r="Y72" s="65"/>
    </row>
    <row r="73" spans="1:25" x14ac:dyDescent="0.2">
      <c r="A73" s="33">
        <f t="shared" si="46"/>
        <v>365370</v>
      </c>
      <c r="B73" s="1" t="s">
        <v>126</v>
      </c>
      <c r="C73" s="1" t="s">
        <v>95</v>
      </c>
      <c r="D73" s="72"/>
      <c r="E73" s="72">
        <v>0</v>
      </c>
      <c r="F73" s="42"/>
      <c r="G73" s="115">
        <v>10</v>
      </c>
      <c r="H73" s="1"/>
      <c r="I73" s="2"/>
      <c r="J73" s="34"/>
      <c r="K73" s="82"/>
      <c r="L73" s="85"/>
      <c r="M73" s="85"/>
      <c r="N73" s="35"/>
      <c r="O73" s="3"/>
      <c r="P73" s="36"/>
      <c r="Q73" s="35"/>
      <c r="R73" s="4"/>
      <c r="S73" s="37"/>
      <c r="T73" s="35"/>
      <c r="U73" s="5"/>
      <c r="V73" s="38"/>
      <c r="X73" s="64"/>
      <c r="Y73" s="65"/>
    </row>
    <row r="74" spans="1:25" x14ac:dyDescent="0.2">
      <c r="A74" s="33">
        <f t="shared" si="46"/>
        <v>365380</v>
      </c>
      <c r="B74" s="1" t="s">
        <v>127</v>
      </c>
      <c r="C74" s="1" t="s">
        <v>95</v>
      </c>
      <c r="D74" s="72"/>
      <c r="E74" s="72">
        <v>0</v>
      </c>
      <c r="F74" s="42"/>
      <c r="G74" s="115">
        <v>10</v>
      </c>
      <c r="H74" s="1"/>
      <c r="I74" s="2"/>
      <c r="J74" s="34"/>
      <c r="K74" s="82"/>
      <c r="L74" s="85"/>
      <c r="M74" s="85"/>
      <c r="N74" s="35"/>
      <c r="O74" s="3"/>
      <c r="P74" s="36"/>
      <c r="Q74" s="35"/>
      <c r="R74" s="4"/>
      <c r="S74" s="37"/>
      <c r="T74" s="35"/>
      <c r="U74" s="5"/>
      <c r="V74" s="38"/>
      <c r="X74" s="64"/>
      <c r="Y74" s="65"/>
    </row>
    <row r="75" spans="1:25" x14ac:dyDescent="0.2">
      <c r="A75" s="33">
        <f t="shared" si="46"/>
        <v>365390</v>
      </c>
      <c r="B75" s="1" t="s">
        <v>128</v>
      </c>
      <c r="C75" s="1" t="s">
        <v>95</v>
      </c>
      <c r="D75" s="72"/>
      <c r="E75" s="72">
        <v>0</v>
      </c>
      <c r="F75" s="42"/>
      <c r="G75" s="115">
        <v>10</v>
      </c>
      <c r="H75" s="1"/>
      <c r="I75" s="2"/>
      <c r="J75" s="34"/>
      <c r="K75" s="82"/>
      <c r="L75" s="85"/>
      <c r="M75" s="85"/>
      <c r="N75" s="35"/>
      <c r="O75" s="3"/>
      <c r="P75" s="36"/>
      <c r="Q75" s="35"/>
      <c r="R75" s="4"/>
      <c r="S75" s="37"/>
      <c r="T75" s="35"/>
      <c r="U75" s="5"/>
      <c r="V75" s="38"/>
      <c r="X75" s="64"/>
      <c r="Y75" s="65"/>
    </row>
    <row r="76" spans="1:25" x14ac:dyDescent="0.2">
      <c r="A76" s="33"/>
      <c r="B76" s="1"/>
      <c r="C76" s="1"/>
      <c r="D76" s="72"/>
      <c r="E76" s="72"/>
      <c r="F76" s="42"/>
      <c r="G76" s="115"/>
      <c r="H76" s="1"/>
      <c r="I76" s="2"/>
      <c r="J76" s="34"/>
      <c r="K76" s="82"/>
      <c r="L76" s="85"/>
      <c r="M76" s="85"/>
      <c r="N76" s="35"/>
      <c r="O76" s="3"/>
      <c r="P76" s="36"/>
      <c r="Q76" s="35"/>
      <c r="R76" s="4"/>
      <c r="S76" s="37"/>
      <c r="T76" s="35"/>
      <c r="U76" s="5"/>
      <c r="V76" s="38"/>
      <c r="X76" s="64"/>
      <c r="Y76" s="65"/>
    </row>
    <row r="77" spans="1:25" ht="15" x14ac:dyDescent="0.2">
      <c r="A77" s="21">
        <v>3654</v>
      </c>
      <c r="B77" s="22" t="s">
        <v>129</v>
      </c>
      <c r="C77" s="167"/>
      <c r="D77" s="72"/>
      <c r="E77" s="72"/>
      <c r="F77" s="42"/>
      <c r="G77" s="115"/>
      <c r="H77" s="1"/>
      <c r="I77" s="2"/>
      <c r="J77" s="34"/>
      <c r="K77" s="82"/>
      <c r="L77" s="85"/>
      <c r="M77" s="85"/>
      <c r="N77" s="35"/>
      <c r="O77" s="3"/>
      <c r="P77" s="36"/>
      <c r="Q77" s="35"/>
      <c r="R77" s="4"/>
      <c r="S77" s="37"/>
      <c r="T77" s="35"/>
      <c r="U77" s="5"/>
      <c r="V77" s="38"/>
      <c r="X77" s="64"/>
      <c r="Y77" s="65"/>
    </row>
    <row r="78" spans="1:25" x14ac:dyDescent="0.2">
      <c r="A78" s="33">
        <v>365410</v>
      </c>
      <c r="B78" s="1" t="s">
        <v>91</v>
      </c>
      <c r="C78" s="1" t="s">
        <v>95</v>
      </c>
      <c r="D78" s="72"/>
      <c r="E78" s="72"/>
      <c r="F78" s="42"/>
      <c r="G78" s="115">
        <v>10</v>
      </c>
      <c r="H78" s="1"/>
      <c r="I78" s="2"/>
      <c r="J78" s="34"/>
      <c r="K78" s="82"/>
      <c r="L78" s="85"/>
      <c r="M78" s="85"/>
      <c r="N78" s="35"/>
      <c r="O78" s="3"/>
      <c r="P78" s="36"/>
      <c r="Q78" s="35"/>
      <c r="R78" s="4"/>
      <c r="S78" s="37"/>
      <c r="T78" s="35"/>
      <c r="U78" s="5"/>
      <c r="V78" s="38"/>
      <c r="X78" s="64"/>
      <c r="Y78" s="65"/>
    </row>
    <row r="79" spans="1:25" x14ac:dyDescent="0.2">
      <c r="A79" s="33">
        <f>SUM(A78)+10</f>
        <v>365420</v>
      </c>
      <c r="B79" s="1" t="s">
        <v>92</v>
      </c>
      <c r="C79" s="1" t="s">
        <v>95</v>
      </c>
      <c r="D79" s="72"/>
      <c r="E79" s="72"/>
      <c r="F79" s="42"/>
      <c r="G79" s="115">
        <v>10</v>
      </c>
      <c r="H79" s="1"/>
      <c r="I79" s="2"/>
      <c r="J79" s="34"/>
      <c r="K79" s="82"/>
      <c r="L79" s="85"/>
      <c r="M79" s="85"/>
      <c r="N79" s="35"/>
      <c r="O79" s="3"/>
      <c r="P79" s="36"/>
      <c r="Q79" s="35"/>
      <c r="R79" s="4"/>
      <c r="S79" s="37"/>
      <c r="T79" s="35"/>
      <c r="U79" s="5"/>
      <c r="V79" s="38"/>
      <c r="X79" s="64"/>
      <c r="Y79" s="65"/>
    </row>
    <row r="80" spans="1:25" x14ac:dyDescent="0.2">
      <c r="A80" s="33">
        <f t="shared" ref="A80:A85" si="47">SUM(A79)+10</f>
        <v>365430</v>
      </c>
      <c r="B80" s="1" t="s">
        <v>93</v>
      </c>
      <c r="C80" s="1" t="s">
        <v>95</v>
      </c>
      <c r="D80" s="72"/>
      <c r="E80" s="72"/>
      <c r="F80" s="42"/>
      <c r="G80" s="115">
        <v>10</v>
      </c>
      <c r="H80" s="1"/>
      <c r="I80" s="2"/>
      <c r="J80" s="34"/>
      <c r="K80" s="82"/>
      <c r="L80" s="85"/>
      <c r="M80" s="85"/>
      <c r="N80" s="35"/>
      <c r="O80" s="3"/>
      <c r="P80" s="36"/>
      <c r="Q80" s="35"/>
      <c r="R80" s="4"/>
      <c r="S80" s="37"/>
      <c r="T80" s="35"/>
      <c r="U80" s="5"/>
      <c r="V80" s="38"/>
      <c r="X80" s="64"/>
      <c r="Y80" s="65"/>
    </row>
    <row r="81" spans="1:25" x14ac:dyDescent="0.2">
      <c r="A81" s="33">
        <f t="shared" si="47"/>
        <v>365440</v>
      </c>
      <c r="B81" s="1" t="s">
        <v>124</v>
      </c>
      <c r="C81" s="1" t="s">
        <v>95</v>
      </c>
      <c r="D81" s="72"/>
      <c r="E81" s="72"/>
      <c r="F81" s="42"/>
      <c r="G81" s="115">
        <v>10</v>
      </c>
      <c r="H81" s="1"/>
      <c r="I81" s="2"/>
      <c r="J81" s="34"/>
      <c r="K81" s="82"/>
      <c r="L81" s="85"/>
      <c r="M81" s="85"/>
      <c r="N81" s="35"/>
      <c r="O81" s="3"/>
      <c r="P81" s="36"/>
      <c r="Q81" s="35"/>
      <c r="R81" s="4"/>
      <c r="S81" s="37"/>
      <c r="T81" s="35"/>
      <c r="U81" s="5"/>
      <c r="V81" s="38"/>
      <c r="X81" s="64"/>
      <c r="Y81" s="65"/>
    </row>
    <row r="82" spans="1:25" x14ac:dyDescent="0.2">
      <c r="A82" s="33">
        <f t="shared" si="47"/>
        <v>365450</v>
      </c>
      <c r="B82" s="1" t="s">
        <v>125</v>
      </c>
      <c r="C82" s="1" t="s">
        <v>95</v>
      </c>
      <c r="D82" s="72"/>
      <c r="E82" s="72"/>
      <c r="F82" s="42"/>
      <c r="G82" s="115">
        <v>10</v>
      </c>
      <c r="H82" s="1"/>
      <c r="I82" s="2"/>
      <c r="J82" s="34"/>
      <c r="K82" s="82"/>
      <c r="L82" s="85"/>
      <c r="M82" s="85"/>
      <c r="N82" s="35"/>
      <c r="O82" s="3"/>
      <c r="P82" s="36"/>
      <c r="Q82" s="35"/>
      <c r="R82" s="4"/>
      <c r="S82" s="37"/>
      <c r="T82" s="35"/>
      <c r="U82" s="5"/>
      <c r="V82" s="38"/>
      <c r="X82" s="64"/>
      <c r="Y82" s="65"/>
    </row>
    <row r="83" spans="1:25" x14ac:dyDescent="0.2">
      <c r="A83" s="33">
        <f t="shared" si="47"/>
        <v>365460</v>
      </c>
      <c r="B83" s="1" t="s">
        <v>94</v>
      </c>
      <c r="C83" s="1" t="s">
        <v>95</v>
      </c>
      <c r="D83" s="72"/>
      <c r="E83" s="72"/>
      <c r="F83" s="42"/>
      <c r="G83" s="115">
        <v>10</v>
      </c>
      <c r="H83" s="1"/>
      <c r="I83" s="2"/>
      <c r="J83" s="34"/>
      <c r="K83" s="82"/>
      <c r="L83" s="85"/>
      <c r="M83" s="85"/>
      <c r="N83" s="35"/>
      <c r="O83" s="3"/>
      <c r="P83" s="36"/>
      <c r="Q83" s="35"/>
      <c r="R83" s="4"/>
      <c r="S83" s="37"/>
      <c r="T83" s="35"/>
      <c r="U83" s="5"/>
      <c r="V83" s="38"/>
      <c r="X83" s="64"/>
      <c r="Y83" s="65"/>
    </row>
    <row r="84" spans="1:25" x14ac:dyDescent="0.2">
      <c r="A84" s="33">
        <f t="shared" si="47"/>
        <v>365470</v>
      </c>
      <c r="B84" s="1" t="s">
        <v>126</v>
      </c>
      <c r="C84" s="1" t="s">
        <v>95</v>
      </c>
      <c r="D84" s="72"/>
      <c r="E84" s="72"/>
      <c r="F84" s="42"/>
      <c r="G84" s="115">
        <v>10</v>
      </c>
      <c r="H84" s="1"/>
      <c r="I84" s="2"/>
      <c r="J84" s="34"/>
      <c r="K84" s="82"/>
      <c r="L84" s="85"/>
      <c r="M84" s="85"/>
      <c r="N84" s="35"/>
      <c r="O84" s="3"/>
      <c r="P84" s="36"/>
      <c r="Q84" s="35"/>
      <c r="R84" s="4"/>
      <c r="S84" s="37"/>
      <c r="T84" s="35"/>
      <c r="U84" s="5"/>
      <c r="V84" s="38"/>
      <c r="X84" s="64"/>
      <c r="Y84" s="65"/>
    </row>
    <row r="85" spans="1:25" x14ac:dyDescent="0.2">
      <c r="A85" s="33">
        <f t="shared" si="47"/>
        <v>365480</v>
      </c>
      <c r="B85" s="1" t="s">
        <v>127</v>
      </c>
      <c r="C85" s="1" t="s">
        <v>95</v>
      </c>
      <c r="D85" s="72"/>
      <c r="E85" s="72"/>
      <c r="F85" s="42"/>
      <c r="G85" s="115">
        <v>10</v>
      </c>
      <c r="H85" s="1"/>
      <c r="I85" s="2"/>
      <c r="J85" s="34"/>
      <c r="K85" s="82"/>
      <c r="L85" s="85"/>
      <c r="M85" s="85"/>
      <c r="N85" s="35"/>
      <c r="O85" s="3"/>
      <c r="P85" s="36"/>
      <c r="Q85" s="35"/>
      <c r="R85" s="4"/>
      <c r="S85" s="37"/>
      <c r="T85" s="35"/>
      <c r="U85" s="5"/>
      <c r="V85" s="38"/>
      <c r="X85" s="64"/>
      <c r="Y85" s="65"/>
    </row>
    <row r="86" spans="1:25" x14ac:dyDescent="0.2">
      <c r="A86" s="33">
        <f>SUM(A85)+10</f>
        <v>365490</v>
      </c>
      <c r="B86" s="1" t="s">
        <v>128</v>
      </c>
      <c r="C86" s="1" t="s">
        <v>95</v>
      </c>
      <c r="D86" s="72"/>
      <c r="E86" s="72"/>
      <c r="F86" s="42"/>
      <c r="G86" s="115">
        <v>10</v>
      </c>
      <c r="H86" s="1"/>
      <c r="I86" s="2"/>
      <c r="J86" s="34"/>
      <c r="K86" s="82"/>
      <c r="L86" s="85"/>
      <c r="M86" s="85"/>
      <c r="N86" s="35"/>
      <c r="O86" s="3"/>
      <c r="P86" s="36"/>
      <c r="Q86" s="35"/>
      <c r="R86" s="4"/>
      <c r="S86" s="37"/>
      <c r="T86" s="35"/>
      <c r="U86" s="5"/>
      <c r="V86" s="38"/>
      <c r="X86" s="64"/>
      <c r="Y86" s="65"/>
    </row>
    <row r="87" spans="1:25" x14ac:dyDescent="0.2">
      <c r="A87" s="33"/>
      <c r="B87" s="1"/>
      <c r="C87" s="1"/>
      <c r="D87" s="72"/>
      <c r="E87" s="72"/>
      <c r="F87" s="42"/>
      <c r="G87" s="115"/>
      <c r="H87" s="1"/>
      <c r="I87" s="2"/>
      <c r="J87" s="34"/>
      <c r="K87" s="82"/>
      <c r="L87" s="85"/>
      <c r="M87" s="85"/>
      <c r="N87" s="35"/>
      <c r="O87" s="3"/>
      <c r="P87" s="36"/>
      <c r="Q87" s="35"/>
      <c r="R87" s="4"/>
      <c r="S87" s="37"/>
      <c r="T87" s="35"/>
      <c r="U87" s="5"/>
      <c r="V87" s="38"/>
      <c r="X87" s="64"/>
      <c r="Y87" s="65"/>
    </row>
    <row r="88" spans="1:25" ht="30" x14ac:dyDescent="0.2">
      <c r="A88" s="21">
        <v>365</v>
      </c>
      <c r="B88" s="106" t="s">
        <v>130</v>
      </c>
      <c r="C88" s="167"/>
      <c r="D88" s="73"/>
      <c r="E88" s="76"/>
      <c r="G88" s="116"/>
      <c r="H88" s="40"/>
      <c r="I88" s="41"/>
      <c r="J88" s="42"/>
      <c r="K88" s="82"/>
      <c r="L88" s="42"/>
      <c r="M88" s="42"/>
      <c r="N88" s="41"/>
      <c r="O88" s="41"/>
      <c r="P88" s="42"/>
      <c r="Q88" s="41"/>
      <c r="R88" s="41"/>
      <c r="S88" s="42"/>
      <c r="T88" s="41"/>
      <c r="U88" s="43"/>
      <c r="V88" s="42"/>
      <c r="X88" s="43"/>
      <c r="Y88" s="42"/>
    </row>
    <row r="89" spans="1:25" ht="30.75" customHeight="1" x14ac:dyDescent="0.2">
      <c r="A89" s="21">
        <v>3650</v>
      </c>
      <c r="B89" s="106" t="s">
        <v>131</v>
      </c>
      <c r="C89" s="167"/>
      <c r="D89" s="77"/>
      <c r="E89" s="72"/>
      <c r="F89" s="75"/>
      <c r="G89" s="156"/>
      <c r="H89" s="23"/>
      <c r="I89" s="45"/>
      <c r="J89" s="34"/>
      <c r="K89" s="82"/>
      <c r="L89" s="85"/>
      <c r="M89" s="85"/>
      <c r="N89" s="35"/>
      <c r="O89" s="46"/>
      <c r="P89" s="36"/>
      <c r="Q89" s="35"/>
      <c r="R89" s="47"/>
      <c r="S89" s="37"/>
      <c r="T89" s="35"/>
      <c r="U89" s="48"/>
      <c r="V89" s="38"/>
      <c r="X89" s="66"/>
      <c r="Y89" s="65"/>
    </row>
    <row r="90" spans="1:25" x14ac:dyDescent="0.2">
      <c r="A90" s="33">
        <v>365010</v>
      </c>
      <c r="B90" s="168" t="s">
        <v>132</v>
      </c>
      <c r="C90" s="1" t="s">
        <v>95</v>
      </c>
      <c r="D90" s="72"/>
      <c r="E90" s="72">
        <f t="shared" ref="E90:E94" si="48">SUM(G90*D90)</f>
        <v>0</v>
      </c>
      <c r="F90" s="42"/>
      <c r="G90" s="115">
        <v>2</v>
      </c>
      <c r="H90" s="1"/>
      <c r="I90" s="2"/>
      <c r="J90" s="34">
        <f t="shared" ref="J90:J94" si="49">G90*I90</f>
        <v>0</v>
      </c>
      <c r="K90" s="82"/>
      <c r="L90" s="85"/>
      <c r="M90" s="85">
        <f t="shared" ref="M90:M94" si="50">G90*L90</f>
        <v>0</v>
      </c>
      <c r="N90" s="35"/>
      <c r="O90" s="3"/>
      <c r="P90" s="36">
        <f t="shared" ref="P90:P94" si="51">G90*O90</f>
        <v>0</v>
      </c>
      <c r="Q90" s="35"/>
      <c r="R90" s="4"/>
      <c r="S90" s="37">
        <f t="shared" ref="S90:S94" si="52">G90*R90</f>
        <v>0</v>
      </c>
      <c r="T90" s="35"/>
      <c r="U90" s="5"/>
      <c r="V90" s="38">
        <f t="shared" ref="V90:V94" si="53">G90*U90</f>
        <v>0</v>
      </c>
      <c r="X90" s="64"/>
      <c r="Y90" s="65">
        <f t="shared" ref="Y90:Y94" si="54">G90*X90</f>
        <v>0</v>
      </c>
    </row>
    <row r="91" spans="1:25" ht="25.5" x14ac:dyDescent="0.2">
      <c r="A91" s="33">
        <f>SUM(A90)+10</f>
        <v>365020</v>
      </c>
      <c r="B91" s="168" t="s">
        <v>133</v>
      </c>
      <c r="C91" s="1" t="s">
        <v>95</v>
      </c>
      <c r="D91" s="72"/>
      <c r="E91" s="72">
        <f t="shared" si="48"/>
        <v>0</v>
      </c>
      <c r="F91" s="42"/>
      <c r="G91" s="115">
        <v>2</v>
      </c>
      <c r="H91" s="1"/>
      <c r="I91" s="2"/>
      <c r="J91" s="34">
        <f t="shared" si="49"/>
        <v>0</v>
      </c>
      <c r="K91" s="82"/>
      <c r="L91" s="85"/>
      <c r="M91" s="85">
        <f t="shared" si="50"/>
        <v>0</v>
      </c>
      <c r="N91" s="35"/>
      <c r="O91" s="3"/>
      <c r="P91" s="36">
        <f t="shared" si="51"/>
        <v>0</v>
      </c>
      <c r="Q91" s="35"/>
      <c r="R91" s="4"/>
      <c r="S91" s="37">
        <f t="shared" si="52"/>
        <v>0</v>
      </c>
      <c r="T91" s="35"/>
      <c r="U91" s="5"/>
      <c r="V91" s="38">
        <f t="shared" si="53"/>
        <v>0</v>
      </c>
      <c r="X91" s="64"/>
      <c r="Y91" s="65">
        <f t="shared" si="54"/>
        <v>0</v>
      </c>
    </row>
    <row r="92" spans="1:25" x14ac:dyDescent="0.2">
      <c r="A92" s="33">
        <f t="shared" ref="A92:A94" si="55">SUM(A91)+10</f>
        <v>365030</v>
      </c>
      <c r="B92" s="168" t="s">
        <v>134</v>
      </c>
      <c r="C92" s="1" t="s">
        <v>95</v>
      </c>
      <c r="D92" s="72"/>
      <c r="E92" s="72">
        <f t="shared" si="48"/>
        <v>0</v>
      </c>
      <c r="F92" s="42"/>
      <c r="G92" s="115">
        <v>2</v>
      </c>
      <c r="H92" s="1"/>
      <c r="I92" s="2"/>
      <c r="J92" s="34">
        <f t="shared" si="49"/>
        <v>0</v>
      </c>
      <c r="K92" s="82"/>
      <c r="L92" s="85"/>
      <c r="M92" s="85">
        <f t="shared" si="50"/>
        <v>0</v>
      </c>
      <c r="N92" s="35"/>
      <c r="O92" s="3"/>
      <c r="P92" s="36">
        <f t="shared" si="51"/>
        <v>0</v>
      </c>
      <c r="Q92" s="35"/>
      <c r="R92" s="4"/>
      <c r="S92" s="37">
        <f t="shared" si="52"/>
        <v>0</v>
      </c>
      <c r="T92" s="35"/>
      <c r="U92" s="5"/>
      <c r="V92" s="38">
        <f t="shared" si="53"/>
        <v>0</v>
      </c>
      <c r="X92" s="64"/>
      <c r="Y92" s="65">
        <f t="shared" si="54"/>
        <v>0</v>
      </c>
    </row>
    <row r="93" spans="1:25" ht="25.5" x14ac:dyDescent="0.2">
      <c r="A93" s="33">
        <f t="shared" si="55"/>
        <v>365040</v>
      </c>
      <c r="B93" s="168" t="s">
        <v>135</v>
      </c>
      <c r="C93" s="1" t="s">
        <v>95</v>
      </c>
      <c r="D93" s="72"/>
      <c r="E93" s="72">
        <f t="shared" si="48"/>
        <v>0</v>
      </c>
      <c r="F93" s="42"/>
      <c r="G93" s="115">
        <v>2</v>
      </c>
      <c r="H93" s="1"/>
      <c r="I93" s="2"/>
      <c r="J93" s="34">
        <f t="shared" si="49"/>
        <v>0</v>
      </c>
      <c r="K93" s="82"/>
      <c r="L93" s="85"/>
      <c r="M93" s="85">
        <f t="shared" si="50"/>
        <v>0</v>
      </c>
      <c r="N93" s="35"/>
      <c r="O93" s="3"/>
      <c r="P93" s="36">
        <f t="shared" si="51"/>
        <v>0</v>
      </c>
      <c r="Q93" s="35"/>
      <c r="R93" s="4"/>
      <c r="S93" s="37">
        <f t="shared" si="52"/>
        <v>0</v>
      </c>
      <c r="T93" s="35"/>
      <c r="U93" s="5"/>
      <c r="V93" s="38">
        <f t="shared" si="53"/>
        <v>0</v>
      </c>
      <c r="X93" s="64"/>
      <c r="Y93" s="65">
        <f t="shared" si="54"/>
        <v>0</v>
      </c>
    </row>
    <row r="94" spans="1:25" ht="25.5" x14ac:dyDescent="0.2">
      <c r="A94" s="33">
        <f t="shared" si="55"/>
        <v>365050</v>
      </c>
      <c r="B94" s="168" t="s">
        <v>136</v>
      </c>
      <c r="C94" s="1" t="s">
        <v>95</v>
      </c>
      <c r="D94" s="133"/>
      <c r="E94" s="133">
        <f t="shared" si="48"/>
        <v>0</v>
      </c>
      <c r="F94" s="134"/>
      <c r="G94" s="115">
        <v>2</v>
      </c>
      <c r="H94" s="1"/>
      <c r="I94" s="135"/>
      <c r="J94" s="136">
        <f t="shared" si="49"/>
        <v>0</v>
      </c>
      <c r="K94" s="137"/>
      <c r="L94" s="138"/>
      <c r="M94" s="138">
        <f t="shared" si="50"/>
        <v>0</v>
      </c>
      <c r="N94" s="35"/>
      <c r="O94" s="3"/>
      <c r="P94" s="36">
        <f t="shared" si="51"/>
        <v>0</v>
      </c>
      <c r="Q94" s="35"/>
      <c r="R94" s="4"/>
      <c r="S94" s="37">
        <f t="shared" si="52"/>
        <v>0</v>
      </c>
      <c r="T94" s="35"/>
      <c r="U94" s="5"/>
      <c r="V94" s="38">
        <f t="shared" si="53"/>
        <v>0</v>
      </c>
      <c r="X94" s="64"/>
      <c r="Y94" s="65">
        <f t="shared" si="54"/>
        <v>0</v>
      </c>
    </row>
    <row r="95" spans="1:25" x14ac:dyDescent="0.2">
      <c r="A95" s="33"/>
      <c r="B95" s="168"/>
      <c r="C95" s="173"/>
      <c r="D95" s="139"/>
      <c r="E95" s="139"/>
      <c r="F95" s="42"/>
      <c r="G95" s="157"/>
      <c r="H95" s="1"/>
      <c r="I95" s="135"/>
      <c r="J95" s="136"/>
      <c r="K95" s="137"/>
      <c r="L95" s="138"/>
      <c r="M95" s="138"/>
      <c r="N95" s="35"/>
      <c r="O95" s="3"/>
      <c r="P95" s="36"/>
      <c r="Q95" s="35"/>
      <c r="R95" s="4"/>
      <c r="S95" s="37"/>
      <c r="T95" s="35"/>
      <c r="U95" s="5"/>
      <c r="V95" s="38"/>
      <c r="X95" s="64"/>
      <c r="Y95" s="65"/>
    </row>
    <row r="96" spans="1:25" ht="15" x14ac:dyDescent="0.2">
      <c r="A96" s="21">
        <v>3651</v>
      </c>
      <c r="B96" s="22" t="s">
        <v>137</v>
      </c>
      <c r="C96" s="174"/>
      <c r="D96" s="139"/>
      <c r="E96" s="139"/>
      <c r="F96" s="42"/>
      <c r="G96" s="157"/>
      <c r="H96" s="1"/>
      <c r="I96" s="135"/>
      <c r="J96" s="136"/>
      <c r="K96" s="137"/>
      <c r="L96" s="138"/>
      <c r="M96" s="138"/>
      <c r="N96" s="35"/>
      <c r="O96" s="3"/>
      <c r="P96" s="36"/>
      <c r="Q96" s="35"/>
      <c r="R96" s="4"/>
      <c r="S96" s="37"/>
      <c r="T96" s="35"/>
      <c r="U96" s="5"/>
      <c r="V96" s="38"/>
      <c r="X96" s="64"/>
      <c r="Y96" s="65"/>
    </row>
    <row r="97" spans="1:25" x14ac:dyDescent="0.2">
      <c r="A97" s="33">
        <v>365100</v>
      </c>
      <c r="B97" s="1" t="s">
        <v>138</v>
      </c>
      <c r="C97" s="173" t="s">
        <v>95</v>
      </c>
      <c r="D97" s="139"/>
      <c r="E97" s="139"/>
      <c r="F97" s="42"/>
      <c r="G97" s="157">
        <v>10</v>
      </c>
      <c r="H97" s="1"/>
      <c r="I97" s="135"/>
      <c r="J97" s="136"/>
      <c r="K97" s="137"/>
      <c r="L97" s="138"/>
      <c r="M97" s="138"/>
      <c r="N97" s="35"/>
      <c r="O97" s="3"/>
      <c r="P97" s="36"/>
      <c r="Q97" s="35"/>
      <c r="R97" s="4"/>
      <c r="S97" s="37"/>
      <c r="T97" s="35"/>
      <c r="U97" s="5"/>
      <c r="V97" s="38"/>
      <c r="X97" s="64"/>
      <c r="Y97" s="65"/>
    </row>
    <row r="98" spans="1:25" x14ac:dyDescent="0.2">
      <c r="A98" s="33">
        <v>365110</v>
      </c>
      <c r="B98" s="1" t="s">
        <v>139</v>
      </c>
      <c r="C98" s="173" t="s">
        <v>95</v>
      </c>
      <c r="D98" s="139"/>
      <c r="E98" s="139"/>
      <c r="F98" s="42"/>
      <c r="G98" s="157">
        <v>6</v>
      </c>
      <c r="H98" s="1"/>
      <c r="I98" s="135"/>
      <c r="J98" s="136"/>
      <c r="K98" s="137"/>
      <c r="L98" s="138"/>
      <c r="M98" s="138"/>
      <c r="N98" s="35"/>
      <c r="O98" s="3"/>
      <c r="P98" s="36"/>
      <c r="Q98" s="35"/>
      <c r="R98" s="4"/>
      <c r="S98" s="37"/>
      <c r="T98" s="35"/>
      <c r="U98" s="5"/>
      <c r="V98" s="38"/>
      <c r="X98" s="64"/>
      <c r="Y98" s="65"/>
    </row>
    <row r="99" spans="1:25" x14ac:dyDescent="0.2">
      <c r="A99" s="33">
        <v>365120</v>
      </c>
      <c r="B99" s="1" t="s">
        <v>140</v>
      </c>
      <c r="C99" s="173" t="s">
        <v>95</v>
      </c>
      <c r="D99" s="139"/>
      <c r="E99" s="139"/>
      <c r="F99" s="42"/>
      <c r="G99" s="157">
        <v>10</v>
      </c>
      <c r="H99" s="1"/>
      <c r="I99" s="135"/>
      <c r="J99" s="136"/>
      <c r="K99" s="137"/>
      <c r="L99" s="138"/>
      <c r="M99" s="138"/>
      <c r="N99" s="35"/>
      <c r="O99" s="3"/>
      <c r="P99" s="36"/>
      <c r="Q99" s="35"/>
      <c r="R99" s="4"/>
      <c r="S99" s="37"/>
      <c r="T99" s="35"/>
      <c r="U99" s="5"/>
      <c r="V99" s="38"/>
      <c r="X99" s="64"/>
      <c r="Y99" s="65"/>
    </row>
    <row r="100" spans="1:25" x14ac:dyDescent="0.2">
      <c r="A100" s="33"/>
      <c r="B100" s="168"/>
      <c r="C100" s="173"/>
      <c r="D100" s="139"/>
      <c r="E100" s="139"/>
      <c r="F100" s="42"/>
      <c r="G100" s="157"/>
      <c r="H100" s="1"/>
      <c r="I100" s="135"/>
      <c r="J100" s="136"/>
      <c r="K100" s="137"/>
      <c r="L100" s="138"/>
      <c r="M100" s="138"/>
      <c r="N100" s="35"/>
      <c r="O100" s="3"/>
      <c r="P100" s="36"/>
      <c r="Q100" s="35"/>
      <c r="R100" s="4"/>
      <c r="S100" s="37"/>
      <c r="T100" s="35"/>
      <c r="U100" s="5"/>
      <c r="V100" s="38"/>
      <c r="X100" s="64"/>
      <c r="Y100" s="65"/>
    </row>
    <row r="101" spans="1:25" ht="21" customHeight="1" thickBot="1" x14ac:dyDescent="0.25">
      <c r="A101" s="21">
        <v>8011</v>
      </c>
      <c r="B101" s="22" t="s">
        <v>37</v>
      </c>
      <c r="C101" s="114"/>
      <c r="D101" s="169" t="s">
        <v>54</v>
      </c>
      <c r="E101" s="170">
        <f>SUM(E9:E94)</f>
        <v>0</v>
      </c>
      <c r="F101" s="171"/>
      <c r="G101" s="172"/>
      <c r="H101" s="23"/>
      <c r="I101" s="44" t="s">
        <v>38</v>
      </c>
      <c r="J101" s="107">
        <f>SUM(J9:J94)</f>
        <v>0</v>
      </c>
      <c r="K101" s="83"/>
      <c r="L101" s="50"/>
      <c r="M101" s="107">
        <f>SUM(M9:M94)</f>
        <v>0</v>
      </c>
      <c r="N101" s="35"/>
      <c r="O101" s="44" t="s">
        <v>38</v>
      </c>
      <c r="P101" s="107">
        <f>SUM(P9:P94)</f>
        <v>0</v>
      </c>
      <c r="Q101" s="35"/>
      <c r="R101" s="44" t="s">
        <v>38</v>
      </c>
      <c r="S101" s="107">
        <f>SUM(S9:S94)</f>
        <v>0</v>
      </c>
      <c r="T101" s="35"/>
      <c r="U101" s="51" t="s">
        <v>38</v>
      </c>
      <c r="V101" s="107">
        <f>SUM(V9:V94)</f>
        <v>0</v>
      </c>
      <c r="X101" s="67" t="s">
        <v>38</v>
      </c>
      <c r="Y101" s="107">
        <f>SUM(Y9:Y94)</f>
        <v>0</v>
      </c>
    </row>
    <row r="102" spans="1:25" ht="15.75" thickTop="1" thickBot="1" x14ac:dyDescent="0.25">
      <c r="B102" s="7"/>
      <c r="F102" s="79"/>
      <c r="G102" s="158"/>
    </row>
    <row r="103" spans="1:25" ht="15" thickBot="1" x14ac:dyDescent="0.25">
      <c r="B103" s="52" t="s">
        <v>52</v>
      </c>
      <c r="C103" s="117"/>
      <c r="F103" s="79"/>
      <c r="G103" s="158"/>
    </row>
    <row r="104" spans="1:25" ht="15" thickBot="1" x14ac:dyDescent="0.25">
      <c r="B104" s="69" t="s">
        <v>50</v>
      </c>
      <c r="C104" s="118">
        <v>0</v>
      </c>
      <c r="F104" s="79"/>
      <c r="G104" s="158"/>
    </row>
    <row r="105" spans="1:25" ht="15" thickBot="1" x14ac:dyDescent="0.25">
      <c r="B105" s="53" t="s">
        <v>59</v>
      </c>
      <c r="C105" s="119"/>
      <c r="F105" s="79"/>
      <c r="G105" s="158"/>
    </row>
    <row r="106" spans="1:25" ht="15" thickBot="1" x14ac:dyDescent="0.25">
      <c r="B106" s="53" t="s">
        <v>58</v>
      </c>
      <c r="C106" s="120"/>
      <c r="F106" s="79"/>
      <c r="G106" s="158"/>
    </row>
    <row r="107" spans="1:25" ht="15" thickBot="1" x14ac:dyDescent="0.25">
      <c r="B107" s="53" t="s">
        <v>40</v>
      </c>
      <c r="C107" s="121"/>
      <c r="F107" s="79"/>
      <c r="G107" s="158"/>
    </row>
    <row r="108" spans="1:25" ht="15" thickBot="1" x14ac:dyDescent="0.25">
      <c r="B108" s="53" t="s">
        <v>41</v>
      </c>
      <c r="C108" s="122"/>
      <c r="F108" s="79"/>
      <c r="G108" s="158"/>
    </row>
    <row r="109" spans="1:25" ht="15" thickBot="1" x14ac:dyDescent="0.25">
      <c r="B109" s="53" t="s">
        <v>42</v>
      </c>
      <c r="C109" s="123"/>
      <c r="F109" s="79"/>
      <c r="G109" s="158"/>
    </row>
    <row r="110" spans="1:25" ht="15" thickBot="1" x14ac:dyDescent="0.25">
      <c r="B110" s="53" t="s">
        <v>48</v>
      </c>
      <c r="C110" s="124">
        <v>0</v>
      </c>
      <c r="F110" s="79"/>
      <c r="G110" s="158"/>
    </row>
    <row r="111" spans="1:25" ht="15" thickBot="1" x14ac:dyDescent="0.25">
      <c r="B111" s="53" t="s">
        <v>43</v>
      </c>
      <c r="C111" s="125">
        <v>100</v>
      </c>
      <c r="F111" s="79"/>
      <c r="G111" s="158"/>
    </row>
    <row r="112" spans="1:25" ht="15" thickBot="1" x14ac:dyDescent="0.25">
      <c r="F112" s="79"/>
      <c r="G112" s="158"/>
    </row>
    <row r="113" spans="1:7" x14ac:dyDescent="0.2">
      <c r="B113" s="54" t="s">
        <v>39</v>
      </c>
      <c r="C113" s="126"/>
      <c r="D113" s="55"/>
      <c r="E113" s="49"/>
      <c r="F113" s="79"/>
      <c r="G113" s="158"/>
    </row>
    <row r="114" spans="1:7" x14ac:dyDescent="0.2">
      <c r="B114" s="88" t="s">
        <v>51</v>
      </c>
      <c r="C114" s="127">
        <f>C104</f>
        <v>0</v>
      </c>
      <c r="D114" s="89">
        <f>SUM(E101*C104)/100</f>
        <v>0</v>
      </c>
      <c r="E114" s="49"/>
      <c r="F114" s="79"/>
      <c r="G114" s="158"/>
    </row>
    <row r="115" spans="1:7" x14ac:dyDescent="0.2">
      <c r="B115" s="56" t="s">
        <v>60</v>
      </c>
      <c r="C115" s="128">
        <f>C105</f>
        <v>0</v>
      </c>
      <c r="D115" s="57">
        <f>(J101*C105)/100</f>
        <v>0</v>
      </c>
      <c r="E115" s="40"/>
      <c r="F115" s="79"/>
      <c r="G115" s="158"/>
    </row>
    <row r="116" spans="1:7" x14ac:dyDescent="0.2">
      <c r="B116" s="56" t="s">
        <v>61</v>
      </c>
      <c r="C116" s="128">
        <f>C106</f>
        <v>0</v>
      </c>
      <c r="D116" s="57">
        <f>(M101*C105)/100</f>
        <v>0</v>
      </c>
      <c r="E116" s="40"/>
      <c r="F116" s="79"/>
      <c r="G116" s="158"/>
    </row>
    <row r="117" spans="1:7" x14ac:dyDescent="0.2">
      <c r="B117" s="56" t="s">
        <v>44</v>
      </c>
      <c r="C117" s="128">
        <f t="shared" ref="C117:C118" si="56">C107</f>
        <v>0</v>
      </c>
      <c r="D117" s="57">
        <f>(P101*C107)/100</f>
        <v>0</v>
      </c>
      <c r="E117" s="40"/>
      <c r="F117" s="79"/>
      <c r="G117" s="158"/>
    </row>
    <row r="118" spans="1:7" x14ac:dyDescent="0.2">
      <c r="B118" s="56" t="s">
        <v>45</v>
      </c>
      <c r="C118" s="128">
        <f t="shared" si="56"/>
        <v>0</v>
      </c>
      <c r="D118" s="57">
        <f>(S101*C108)/100</f>
        <v>0</v>
      </c>
      <c r="E118" s="40"/>
      <c r="F118" s="79"/>
      <c r="G118" s="158"/>
    </row>
    <row r="119" spans="1:7" x14ac:dyDescent="0.2">
      <c r="B119" s="56" t="s">
        <v>46</v>
      </c>
      <c r="C119" s="128">
        <f>C109</f>
        <v>0</v>
      </c>
      <c r="D119" s="57">
        <f>(V101*C109)/100</f>
        <v>0</v>
      </c>
      <c r="E119" s="40"/>
      <c r="F119" s="79"/>
      <c r="G119" s="158"/>
    </row>
    <row r="120" spans="1:7" ht="15" thickBot="1" x14ac:dyDescent="0.25">
      <c r="B120" s="58" t="s">
        <v>49</v>
      </c>
      <c r="C120" s="129">
        <f>C110</f>
        <v>0</v>
      </c>
      <c r="D120" s="59">
        <f>(Y101*C110)/100</f>
        <v>0</v>
      </c>
      <c r="E120" s="40"/>
      <c r="F120" s="79"/>
      <c r="G120" s="158"/>
    </row>
    <row r="121" spans="1:7" ht="27" thickBot="1" x14ac:dyDescent="0.45">
      <c r="A121" s="93" t="s">
        <v>64</v>
      </c>
      <c r="B121" s="68" t="s">
        <v>74</v>
      </c>
      <c r="C121" s="130">
        <f>SUM(C115:C120)</f>
        <v>0</v>
      </c>
      <c r="D121" s="108">
        <f>SUM(D115:D119)</f>
        <v>0</v>
      </c>
      <c r="E121" s="49"/>
      <c r="F121" s="79"/>
      <c r="G121" s="158"/>
    </row>
    <row r="122" spans="1:7" x14ac:dyDescent="0.2">
      <c r="F122" s="79"/>
      <c r="G122" s="158"/>
    </row>
    <row r="123" spans="1:7" x14ac:dyDescent="0.2">
      <c r="F123" s="79"/>
      <c r="G123" s="158"/>
    </row>
    <row r="124" spans="1:7" x14ac:dyDescent="0.2">
      <c r="F124" s="79"/>
      <c r="G124" s="158"/>
    </row>
    <row r="125" spans="1:7" ht="15" thickBot="1" x14ac:dyDescent="0.25">
      <c r="F125" s="79"/>
      <c r="G125" s="158"/>
    </row>
    <row r="126" spans="1:7" ht="15" thickTop="1" x14ac:dyDescent="0.2">
      <c r="A126" s="90"/>
      <c r="B126" s="91"/>
      <c r="F126" s="79"/>
      <c r="G126" s="158"/>
    </row>
    <row r="127" spans="1:7" ht="15.75" thickBot="1" x14ac:dyDescent="0.3">
      <c r="A127" s="140" t="s">
        <v>62</v>
      </c>
      <c r="B127" s="92"/>
      <c r="F127" s="79"/>
      <c r="G127" s="158"/>
    </row>
    <row r="128" spans="1:7" ht="15" thickTop="1" x14ac:dyDescent="0.2">
      <c r="F128" s="79"/>
      <c r="G128" s="158"/>
    </row>
    <row r="129" spans="1:25" x14ac:dyDescent="0.2">
      <c r="F129" s="79"/>
      <c r="G129" s="158"/>
    </row>
    <row r="130" spans="1:25" x14ac:dyDescent="0.2">
      <c r="F130" s="79"/>
      <c r="G130" s="158"/>
    </row>
    <row r="131" spans="1:25" x14ac:dyDescent="0.2">
      <c r="F131" s="79"/>
      <c r="G131" s="158"/>
    </row>
    <row r="132" spans="1:25" ht="15" x14ac:dyDescent="0.2">
      <c r="A132" s="21">
        <v>36</v>
      </c>
      <c r="B132" s="22" t="s">
        <v>3</v>
      </c>
      <c r="C132" s="114"/>
      <c r="D132" s="71"/>
      <c r="E132" s="51"/>
      <c r="F132" s="75"/>
      <c r="G132" s="156"/>
      <c r="H132" s="23"/>
      <c r="I132" s="24"/>
      <c r="J132" s="25"/>
      <c r="K132" s="81"/>
      <c r="L132" s="87"/>
      <c r="M132" s="87"/>
      <c r="N132" s="26"/>
      <c r="O132" s="27"/>
      <c r="P132" s="28"/>
      <c r="Q132" s="26"/>
      <c r="R132" s="29"/>
      <c r="S132" s="30"/>
      <c r="T132" s="26"/>
      <c r="U132" s="31"/>
      <c r="V132" s="32"/>
      <c r="X132" s="62"/>
      <c r="Y132" s="63"/>
    </row>
    <row r="133" spans="1:25" x14ac:dyDescent="0.2">
      <c r="A133" s="33">
        <v>361030</v>
      </c>
      <c r="B133" s="1" t="s">
        <v>4</v>
      </c>
      <c r="C133" s="115">
        <v>200</v>
      </c>
      <c r="D133" s="72"/>
      <c r="E133" s="72">
        <f>SUM(G133*D133)</f>
        <v>0</v>
      </c>
      <c r="F133" s="42"/>
      <c r="G133" s="115">
        <v>10</v>
      </c>
      <c r="H133" s="1"/>
      <c r="I133" s="2"/>
      <c r="J133" s="34">
        <f>G133*I133</f>
        <v>0</v>
      </c>
      <c r="K133" s="82"/>
      <c r="L133" s="85"/>
      <c r="M133" s="85">
        <f>G133*L133</f>
        <v>0</v>
      </c>
      <c r="N133" s="35"/>
      <c r="O133" s="3" t="s">
        <v>65</v>
      </c>
      <c r="P133" s="36" t="s">
        <v>65</v>
      </c>
      <c r="Q133" s="35"/>
      <c r="R133" s="4" t="s">
        <v>65</v>
      </c>
      <c r="S133" s="37" t="s">
        <v>65</v>
      </c>
      <c r="T133" s="35"/>
      <c r="U133" s="5" t="s">
        <v>65</v>
      </c>
      <c r="V133" s="38" t="s">
        <v>65</v>
      </c>
      <c r="X133" s="64" t="s">
        <v>65</v>
      </c>
      <c r="Y133" s="65" t="s">
        <v>65</v>
      </c>
    </row>
    <row r="134" spans="1:25" x14ac:dyDescent="0.2">
      <c r="A134" s="33">
        <v>361040</v>
      </c>
      <c r="B134" s="1" t="s">
        <v>5</v>
      </c>
      <c r="C134" s="115" t="s">
        <v>95</v>
      </c>
      <c r="D134" s="72"/>
      <c r="E134" s="72">
        <f>SUM(G134*D134)</f>
        <v>0</v>
      </c>
      <c r="F134" s="42"/>
      <c r="G134" s="115">
        <v>10</v>
      </c>
      <c r="H134" s="1"/>
      <c r="I134" s="2"/>
      <c r="J134" s="34">
        <f>G134*I134</f>
        <v>0</v>
      </c>
      <c r="K134" s="82"/>
      <c r="L134" s="85"/>
      <c r="M134" s="85">
        <f>G134*L134</f>
        <v>0</v>
      </c>
      <c r="N134" s="35"/>
      <c r="O134" s="3" t="s">
        <v>65</v>
      </c>
      <c r="P134" s="36" t="s">
        <v>65</v>
      </c>
      <c r="Q134" s="35"/>
      <c r="R134" s="4" t="s">
        <v>65</v>
      </c>
      <c r="S134" s="37" t="s">
        <v>65</v>
      </c>
      <c r="T134" s="35"/>
      <c r="U134" s="5" t="s">
        <v>65</v>
      </c>
      <c r="V134" s="38" t="s">
        <v>65</v>
      </c>
      <c r="X134" s="64" t="s">
        <v>65</v>
      </c>
      <c r="Y134" s="65" t="s">
        <v>65</v>
      </c>
    </row>
    <row r="135" spans="1:25" x14ac:dyDescent="0.2">
      <c r="A135" s="33">
        <v>361050</v>
      </c>
      <c r="B135" s="1" t="s">
        <v>6</v>
      </c>
      <c r="C135" s="115" t="s">
        <v>95</v>
      </c>
      <c r="D135" s="72"/>
      <c r="E135" s="72">
        <f>SUM(G135*D135)</f>
        <v>0</v>
      </c>
      <c r="F135" s="42"/>
      <c r="G135" s="115">
        <v>10</v>
      </c>
      <c r="H135" s="1"/>
      <c r="I135" s="2"/>
      <c r="J135" s="34">
        <f>G135*I135</f>
        <v>0</v>
      </c>
      <c r="K135" s="82"/>
      <c r="L135" s="85"/>
      <c r="M135" s="85">
        <f>G135*L135</f>
        <v>0</v>
      </c>
      <c r="N135" s="35"/>
      <c r="O135" s="3" t="s">
        <v>65</v>
      </c>
      <c r="P135" s="36" t="s">
        <v>65</v>
      </c>
      <c r="Q135" s="35"/>
      <c r="R135" s="4" t="s">
        <v>65</v>
      </c>
      <c r="S135" s="37" t="s">
        <v>65</v>
      </c>
      <c r="T135" s="35"/>
      <c r="U135" s="5" t="s">
        <v>65</v>
      </c>
      <c r="V135" s="38" t="s">
        <v>65</v>
      </c>
      <c r="X135" s="64" t="s">
        <v>65</v>
      </c>
      <c r="Y135" s="65" t="s">
        <v>65</v>
      </c>
    </row>
    <row r="136" spans="1:25" x14ac:dyDescent="0.2">
      <c r="A136" s="33">
        <v>361060</v>
      </c>
      <c r="B136" s="1" t="s">
        <v>7</v>
      </c>
      <c r="C136" s="115" t="s">
        <v>95</v>
      </c>
      <c r="D136" s="72"/>
      <c r="E136" s="72">
        <f>SUM(G136*D136)</f>
        <v>0</v>
      </c>
      <c r="F136" s="42"/>
      <c r="G136" s="115">
        <v>10</v>
      </c>
      <c r="H136" s="1"/>
      <c r="I136" s="2"/>
      <c r="J136" s="34">
        <f>G136*I136</f>
        <v>0</v>
      </c>
      <c r="K136" s="82"/>
      <c r="L136" s="85"/>
      <c r="M136" s="85">
        <f>G136*L136</f>
        <v>0</v>
      </c>
      <c r="N136" s="35"/>
      <c r="O136" s="3" t="s">
        <v>65</v>
      </c>
      <c r="P136" s="36" t="s">
        <v>65</v>
      </c>
      <c r="Q136" s="35"/>
      <c r="R136" s="4" t="s">
        <v>65</v>
      </c>
      <c r="S136" s="37" t="s">
        <v>65</v>
      </c>
      <c r="T136" s="35"/>
      <c r="U136" s="5" t="s">
        <v>65</v>
      </c>
      <c r="V136" s="38" t="s">
        <v>65</v>
      </c>
      <c r="X136" s="64" t="s">
        <v>65</v>
      </c>
      <c r="Y136" s="65" t="s">
        <v>65</v>
      </c>
    </row>
    <row r="137" spans="1:25" x14ac:dyDescent="0.2">
      <c r="F137" s="79"/>
      <c r="G137" s="158"/>
      <c r="M137" s="95"/>
      <c r="N137" s="95"/>
      <c r="O137" s="94"/>
      <c r="P137" s="42"/>
      <c r="Q137" s="95"/>
      <c r="R137" s="94"/>
      <c r="S137" s="42"/>
      <c r="T137" s="95"/>
      <c r="U137" s="94"/>
      <c r="V137" s="100"/>
      <c r="W137" s="100"/>
      <c r="X137" s="94"/>
      <c r="Y137" s="65" t="s">
        <v>65</v>
      </c>
    </row>
    <row r="138" spans="1:25" ht="15" x14ac:dyDescent="0.2">
      <c r="A138" s="21">
        <v>3635</v>
      </c>
      <c r="B138" s="22" t="s">
        <v>22</v>
      </c>
      <c r="C138" s="114"/>
      <c r="D138" s="77"/>
      <c r="E138" s="72"/>
      <c r="F138" s="75"/>
      <c r="G138" s="156"/>
      <c r="H138" s="23"/>
      <c r="I138" s="45"/>
      <c r="J138" s="34"/>
      <c r="K138" s="82"/>
      <c r="L138" s="85"/>
      <c r="M138" s="85">
        <f t="shared" ref="M138:M144" si="57">G138*L138</f>
        <v>0</v>
      </c>
      <c r="N138" s="35"/>
      <c r="O138" s="3" t="s">
        <v>65</v>
      </c>
      <c r="P138" s="36" t="s">
        <v>65</v>
      </c>
      <c r="Q138" s="35"/>
      <c r="R138" s="4" t="s">
        <v>65</v>
      </c>
      <c r="S138" s="37" t="s">
        <v>65</v>
      </c>
      <c r="T138" s="35"/>
      <c r="U138" s="5" t="s">
        <v>65</v>
      </c>
      <c r="V138" s="38" t="s">
        <v>65</v>
      </c>
      <c r="X138" s="64" t="s">
        <v>65</v>
      </c>
      <c r="Y138" s="65" t="s">
        <v>65</v>
      </c>
    </row>
    <row r="139" spans="1:25" x14ac:dyDescent="0.2">
      <c r="A139" s="33">
        <v>363510</v>
      </c>
      <c r="B139" s="1" t="s">
        <v>23</v>
      </c>
      <c r="C139" s="115" t="s">
        <v>95</v>
      </c>
      <c r="D139" s="72"/>
      <c r="E139" s="72">
        <f t="shared" ref="E139:E144" si="58">SUM(G139*D139)</f>
        <v>0</v>
      </c>
      <c r="F139" s="42"/>
      <c r="G139" s="115">
        <v>0</v>
      </c>
      <c r="H139" s="1"/>
      <c r="I139" s="2"/>
      <c r="J139" s="34">
        <f t="shared" ref="J139:J144" si="59">G139*I139</f>
        <v>0</v>
      </c>
      <c r="K139" s="82"/>
      <c r="L139" s="85"/>
      <c r="M139" s="85">
        <f t="shared" si="57"/>
        <v>0</v>
      </c>
      <c r="N139" s="35"/>
      <c r="O139" s="3" t="s">
        <v>65</v>
      </c>
      <c r="P139" s="36" t="s">
        <v>65</v>
      </c>
      <c r="Q139" s="35"/>
      <c r="R139" s="4" t="s">
        <v>65</v>
      </c>
      <c r="S139" s="37" t="s">
        <v>65</v>
      </c>
      <c r="T139" s="35"/>
      <c r="U139" s="5" t="s">
        <v>65</v>
      </c>
      <c r="V139" s="38" t="s">
        <v>65</v>
      </c>
      <c r="X139" s="64" t="s">
        <v>65</v>
      </c>
      <c r="Y139" s="65" t="s">
        <v>65</v>
      </c>
    </row>
    <row r="140" spans="1:25" x14ac:dyDescent="0.2">
      <c r="A140" s="33">
        <v>363520</v>
      </c>
      <c r="B140" s="1" t="s">
        <v>24</v>
      </c>
      <c r="C140" s="115" t="s">
        <v>95</v>
      </c>
      <c r="D140" s="72"/>
      <c r="E140" s="72">
        <f t="shared" si="58"/>
        <v>0</v>
      </c>
      <c r="F140" s="42"/>
      <c r="G140" s="115">
        <v>0</v>
      </c>
      <c r="H140" s="1"/>
      <c r="I140" s="2"/>
      <c r="J140" s="34">
        <f t="shared" si="59"/>
        <v>0</v>
      </c>
      <c r="K140" s="82"/>
      <c r="L140" s="85"/>
      <c r="M140" s="85">
        <f t="shared" si="57"/>
        <v>0</v>
      </c>
      <c r="N140" s="35"/>
      <c r="O140" s="3" t="s">
        <v>65</v>
      </c>
      <c r="P140" s="36" t="s">
        <v>65</v>
      </c>
      <c r="Q140" s="35"/>
      <c r="R140" s="4" t="s">
        <v>65</v>
      </c>
      <c r="S140" s="37" t="s">
        <v>65</v>
      </c>
      <c r="T140" s="35"/>
      <c r="U140" s="5" t="s">
        <v>65</v>
      </c>
      <c r="V140" s="38" t="s">
        <v>65</v>
      </c>
      <c r="X140" s="64" t="s">
        <v>65</v>
      </c>
      <c r="Y140" s="65" t="s">
        <v>65</v>
      </c>
    </row>
    <row r="141" spans="1:25" x14ac:dyDescent="0.2">
      <c r="A141" s="33">
        <v>363530</v>
      </c>
      <c r="B141" s="1" t="s">
        <v>25</v>
      </c>
      <c r="C141" s="115" t="s">
        <v>95</v>
      </c>
      <c r="D141" s="72"/>
      <c r="E141" s="72">
        <f t="shared" si="58"/>
        <v>0</v>
      </c>
      <c r="F141" s="42"/>
      <c r="G141" s="115">
        <v>0</v>
      </c>
      <c r="H141" s="1"/>
      <c r="I141" s="2"/>
      <c r="J141" s="34">
        <f t="shared" si="59"/>
        <v>0</v>
      </c>
      <c r="K141" s="82"/>
      <c r="L141" s="85"/>
      <c r="M141" s="85">
        <f t="shared" si="57"/>
        <v>0</v>
      </c>
      <c r="N141" s="35"/>
      <c r="O141" s="3" t="s">
        <v>65</v>
      </c>
      <c r="P141" s="36" t="s">
        <v>65</v>
      </c>
      <c r="Q141" s="35"/>
      <c r="R141" s="4" t="s">
        <v>65</v>
      </c>
      <c r="S141" s="37" t="s">
        <v>65</v>
      </c>
      <c r="T141" s="35"/>
      <c r="U141" s="5" t="s">
        <v>65</v>
      </c>
      <c r="V141" s="38" t="s">
        <v>65</v>
      </c>
      <c r="X141" s="64" t="s">
        <v>65</v>
      </c>
      <c r="Y141" s="65" t="s">
        <v>65</v>
      </c>
    </row>
    <row r="142" spans="1:25" x14ac:dyDescent="0.2">
      <c r="A142" s="33">
        <v>363550</v>
      </c>
      <c r="B142" s="1" t="s">
        <v>26</v>
      </c>
      <c r="C142" s="115" t="s">
        <v>95</v>
      </c>
      <c r="D142" s="72"/>
      <c r="E142" s="72">
        <f t="shared" si="58"/>
        <v>0</v>
      </c>
      <c r="F142" s="42"/>
      <c r="G142" s="115">
        <v>0</v>
      </c>
      <c r="H142" s="1"/>
      <c r="I142" s="2"/>
      <c r="J142" s="34">
        <f t="shared" si="59"/>
        <v>0</v>
      </c>
      <c r="K142" s="82"/>
      <c r="L142" s="85"/>
      <c r="M142" s="85">
        <f t="shared" si="57"/>
        <v>0</v>
      </c>
      <c r="N142" s="35"/>
      <c r="O142" s="3" t="s">
        <v>65</v>
      </c>
      <c r="P142" s="36" t="s">
        <v>65</v>
      </c>
      <c r="Q142" s="35"/>
      <c r="R142" s="4" t="s">
        <v>65</v>
      </c>
      <c r="S142" s="37" t="s">
        <v>65</v>
      </c>
      <c r="T142" s="35"/>
      <c r="U142" s="5" t="s">
        <v>65</v>
      </c>
      <c r="V142" s="38" t="s">
        <v>65</v>
      </c>
      <c r="X142" s="64" t="s">
        <v>65</v>
      </c>
      <c r="Y142" s="65" t="s">
        <v>65</v>
      </c>
    </row>
    <row r="143" spans="1:25" x14ac:dyDescent="0.2">
      <c r="A143" s="33">
        <v>363560</v>
      </c>
      <c r="B143" s="1" t="s">
        <v>27</v>
      </c>
      <c r="C143" s="115" t="s">
        <v>95</v>
      </c>
      <c r="D143" s="72"/>
      <c r="E143" s="72">
        <f t="shared" si="58"/>
        <v>0</v>
      </c>
      <c r="F143" s="42"/>
      <c r="G143" s="115">
        <v>0</v>
      </c>
      <c r="H143" s="1"/>
      <c r="I143" s="2"/>
      <c r="J143" s="34">
        <f t="shared" si="59"/>
        <v>0</v>
      </c>
      <c r="K143" s="82"/>
      <c r="L143" s="85"/>
      <c r="M143" s="85">
        <f t="shared" si="57"/>
        <v>0</v>
      </c>
      <c r="N143" s="35"/>
      <c r="O143" s="3" t="s">
        <v>65</v>
      </c>
      <c r="P143" s="36" t="s">
        <v>65</v>
      </c>
      <c r="Q143" s="35"/>
      <c r="R143" s="4" t="s">
        <v>65</v>
      </c>
      <c r="S143" s="37" t="s">
        <v>65</v>
      </c>
      <c r="T143" s="35"/>
      <c r="U143" s="5" t="s">
        <v>65</v>
      </c>
      <c r="V143" s="38" t="s">
        <v>65</v>
      </c>
      <c r="X143" s="64" t="s">
        <v>65</v>
      </c>
      <c r="Y143" s="65" t="s">
        <v>65</v>
      </c>
    </row>
    <row r="144" spans="1:25" x14ac:dyDescent="0.2">
      <c r="A144" s="33">
        <v>363570</v>
      </c>
      <c r="B144" s="1" t="s">
        <v>28</v>
      </c>
      <c r="C144" s="115" t="s">
        <v>95</v>
      </c>
      <c r="D144" s="72"/>
      <c r="E144" s="72">
        <f t="shared" si="58"/>
        <v>0</v>
      </c>
      <c r="F144" s="42"/>
      <c r="G144" s="115">
        <v>0</v>
      </c>
      <c r="H144" s="1"/>
      <c r="I144" s="2"/>
      <c r="J144" s="34">
        <f t="shared" si="59"/>
        <v>0</v>
      </c>
      <c r="K144" s="82"/>
      <c r="L144" s="85"/>
      <c r="M144" s="85">
        <f t="shared" si="57"/>
        <v>0</v>
      </c>
      <c r="N144" s="35"/>
      <c r="O144" s="3" t="s">
        <v>65</v>
      </c>
      <c r="P144" s="36" t="s">
        <v>65</v>
      </c>
      <c r="Q144" s="35"/>
      <c r="R144" s="4" t="s">
        <v>65</v>
      </c>
      <c r="S144" s="37" t="s">
        <v>65</v>
      </c>
      <c r="T144" s="35"/>
      <c r="U144" s="5" t="s">
        <v>65</v>
      </c>
      <c r="V144" s="38" t="s">
        <v>65</v>
      </c>
      <c r="X144" s="64" t="s">
        <v>65</v>
      </c>
      <c r="Y144" s="65" t="s">
        <v>65</v>
      </c>
    </row>
    <row r="145" spans="1:25" x14ac:dyDescent="0.2">
      <c r="F145" s="79"/>
      <c r="G145" s="158"/>
      <c r="I145" s="97"/>
      <c r="J145" s="97"/>
      <c r="K145" s="97"/>
      <c r="L145" s="97"/>
      <c r="M145" s="97"/>
      <c r="N145" s="97"/>
      <c r="O145" s="98"/>
      <c r="P145" s="82"/>
      <c r="Q145" s="99"/>
      <c r="R145" s="98"/>
      <c r="S145" s="82"/>
      <c r="T145" s="99"/>
      <c r="U145" s="98"/>
      <c r="V145" s="97"/>
      <c r="W145" s="99"/>
      <c r="X145" s="98"/>
      <c r="Y145" s="35"/>
    </row>
    <row r="146" spans="1:25" ht="30" x14ac:dyDescent="0.2">
      <c r="A146" s="21">
        <v>363</v>
      </c>
      <c r="B146" s="106" t="s">
        <v>141</v>
      </c>
      <c r="C146" s="167"/>
      <c r="D146" s="77"/>
      <c r="E146" s="72"/>
      <c r="F146" s="75"/>
      <c r="G146" s="23"/>
      <c r="H146" s="23"/>
      <c r="I146" s="45"/>
      <c r="J146" s="34"/>
      <c r="K146" s="82"/>
      <c r="L146" s="85"/>
      <c r="M146" s="85"/>
      <c r="N146" s="35"/>
      <c r="O146" s="46"/>
      <c r="P146" s="36"/>
      <c r="Q146" s="35"/>
      <c r="R146" s="47"/>
      <c r="S146" s="37"/>
      <c r="T146" s="35"/>
      <c r="U146" s="48"/>
      <c r="V146" s="38"/>
      <c r="X146" s="66"/>
      <c r="Y146" s="65"/>
    </row>
    <row r="147" spans="1:25" ht="15" x14ac:dyDescent="0.2">
      <c r="A147" s="21">
        <v>3636</v>
      </c>
      <c r="B147" s="22" t="s">
        <v>142</v>
      </c>
      <c r="C147" s="167"/>
      <c r="D147" s="77"/>
      <c r="E147" s="72"/>
      <c r="F147" s="75"/>
      <c r="G147" s="23"/>
      <c r="H147" s="23"/>
      <c r="I147" s="45"/>
      <c r="J147" s="34"/>
      <c r="K147" s="82"/>
      <c r="L147" s="85"/>
      <c r="M147" s="85"/>
      <c r="N147" s="35"/>
      <c r="O147" s="3" t="s">
        <v>65</v>
      </c>
      <c r="P147" s="36" t="s">
        <v>65</v>
      </c>
      <c r="Q147" s="35"/>
      <c r="R147" s="4" t="s">
        <v>65</v>
      </c>
      <c r="S147" s="37" t="s">
        <v>65</v>
      </c>
      <c r="T147" s="35"/>
      <c r="U147" s="5" t="s">
        <v>65</v>
      </c>
      <c r="V147" s="38" t="s">
        <v>65</v>
      </c>
      <c r="X147" s="64" t="s">
        <v>65</v>
      </c>
      <c r="Y147" s="65" t="s">
        <v>65</v>
      </c>
    </row>
    <row r="148" spans="1:25" x14ac:dyDescent="0.2">
      <c r="A148" s="33">
        <v>363610</v>
      </c>
      <c r="B148" s="105" t="s">
        <v>143</v>
      </c>
      <c r="C148" s="1" t="s">
        <v>95</v>
      </c>
      <c r="D148" s="72"/>
      <c r="E148" s="72">
        <f t="shared" ref="E148:E153" si="60">SUM(G148*D148)</f>
        <v>0</v>
      </c>
      <c r="F148" s="42"/>
      <c r="G148" s="1">
        <v>20</v>
      </c>
      <c r="H148" s="1"/>
      <c r="I148" s="2"/>
      <c r="J148" s="34">
        <f t="shared" ref="J148:J153" si="61">G148*I148</f>
        <v>0</v>
      </c>
      <c r="K148" s="82"/>
      <c r="L148" s="85"/>
      <c r="M148" s="85">
        <f t="shared" ref="M148:M153" si="62">G148*L148</f>
        <v>0</v>
      </c>
      <c r="N148" s="35"/>
      <c r="O148" s="3" t="s">
        <v>65</v>
      </c>
      <c r="P148" s="36" t="s">
        <v>65</v>
      </c>
      <c r="Q148" s="35"/>
      <c r="R148" s="4" t="s">
        <v>65</v>
      </c>
      <c r="S148" s="37" t="s">
        <v>65</v>
      </c>
      <c r="T148" s="35"/>
      <c r="U148" s="5" t="s">
        <v>65</v>
      </c>
      <c r="V148" s="38" t="s">
        <v>65</v>
      </c>
      <c r="X148" s="64" t="s">
        <v>65</v>
      </c>
      <c r="Y148" s="65" t="s">
        <v>65</v>
      </c>
    </row>
    <row r="149" spans="1:25" x14ac:dyDescent="0.2">
      <c r="A149" s="33">
        <v>363620</v>
      </c>
      <c r="B149" s="105" t="s">
        <v>144</v>
      </c>
      <c r="C149" s="1" t="s">
        <v>95</v>
      </c>
      <c r="D149" s="72"/>
      <c r="E149" s="72">
        <f t="shared" si="60"/>
        <v>0</v>
      </c>
      <c r="F149" s="42"/>
      <c r="G149" s="1">
        <v>5</v>
      </c>
      <c r="H149" s="1"/>
      <c r="I149" s="2"/>
      <c r="J149" s="34">
        <f t="shared" si="61"/>
        <v>0</v>
      </c>
      <c r="K149" s="82"/>
      <c r="L149" s="85"/>
      <c r="M149" s="85">
        <f t="shared" si="62"/>
        <v>0</v>
      </c>
      <c r="N149" s="35"/>
      <c r="O149" s="3" t="s">
        <v>65</v>
      </c>
      <c r="P149" s="36" t="s">
        <v>65</v>
      </c>
      <c r="Q149" s="35"/>
      <c r="R149" s="4" t="s">
        <v>65</v>
      </c>
      <c r="S149" s="37" t="s">
        <v>65</v>
      </c>
      <c r="T149" s="35"/>
      <c r="U149" s="5" t="s">
        <v>65</v>
      </c>
      <c r="V149" s="38" t="s">
        <v>65</v>
      </c>
      <c r="X149" s="64" t="s">
        <v>65</v>
      </c>
      <c r="Y149" s="65" t="s">
        <v>65</v>
      </c>
    </row>
    <row r="150" spans="1:25" x14ac:dyDescent="0.2">
      <c r="A150" s="33">
        <v>363630</v>
      </c>
      <c r="B150" s="105" t="s">
        <v>145</v>
      </c>
      <c r="C150" s="1" t="s">
        <v>95</v>
      </c>
      <c r="D150" s="72"/>
      <c r="E150" s="72">
        <f t="shared" si="60"/>
        <v>0</v>
      </c>
      <c r="F150" s="42"/>
      <c r="G150" s="1">
        <v>20</v>
      </c>
      <c r="H150" s="1"/>
      <c r="I150" s="2"/>
      <c r="J150" s="34">
        <f t="shared" si="61"/>
        <v>0</v>
      </c>
      <c r="K150" s="82"/>
      <c r="L150" s="85"/>
      <c r="M150" s="85">
        <f t="shared" si="62"/>
        <v>0</v>
      </c>
      <c r="N150" s="35"/>
      <c r="O150" s="3" t="s">
        <v>65</v>
      </c>
      <c r="P150" s="36" t="s">
        <v>65</v>
      </c>
      <c r="Q150" s="35"/>
      <c r="R150" s="4" t="s">
        <v>65</v>
      </c>
      <c r="S150" s="37" t="s">
        <v>65</v>
      </c>
      <c r="T150" s="35"/>
      <c r="U150" s="5" t="s">
        <v>65</v>
      </c>
      <c r="V150" s="38" t="s">
        <v>65</v>
      </c>
      <c r="X150" s="64" t="s">
        <v>65</v>
      </c>
      <c r="Y150" s="65" t="s">
        <v>65</v>
      </c>
    </row>
    <row r="151" spans="1:25" x14ac:dyDescent="0.2">
      <c r="A151" s="33">
        <v>363640</v>
      </c>
      <c r="B151" s="105" t="s">
        <v>146</v>
      </c>
      <c r="C151" s="1" t="s">
        <v>95</v>
      </c>
      <c r="D151" s="72"/>
      <c r="E151" s="72">
        <f t="shared" si="60"/>
        <v>0</v>
      </c>
      <c r="F151" s="42"/>
      <c r="G151" s="1">
        <v>300</v>
      </c>
      <c r="H151" s="1"/>
      <c r="I151" s="2"/>
      <c r="J151" s="34">
        <f t="shared" si="61"/>
        <v>0</v>
      </c>
      <c r="K151" s="82"/>
      <c r="L151" s="85"/>
      <c r="M151" s="85">
        <f t="shared" si="62"/>
        <v>0</v>
      </c>
      <c r="N151" s="35"/>
      <c r="O151" s="3" t="s">
        <v>65</v>
      </c>
      <c r="P151" s="36" t="s">
        <v>65</v>
      </c>
      <c r="Q151" s="35"/>
      <c r="R151" s="4" t="s">
        <v>65</v>
      </c>
      <c r="S151" s="37" t="s">
        <v>65</v>
      </c>
      <c r="T151" s="35"/>
      <c r="U151" s="5" t="s">
        <v>65</v>
      </c>
      <c r="V151" s="38" t="s">
        <v>65</v>
      </c>
      <c r="X151" s="64" t="s">
        <v>65</v>
      </c>
      <c r="Y151" s="65" t="s">
        <v>65</v>
      </c>
    </row>
    <row r="152" spans="1:25" x14ac:dyDescent="0.2">
      <c r="A152" s="33">
        <v>363650</v>
      </c>
      <c r="B152" s="105" t="s">
        <v>147</v>
      </c>
      <c r="C152" s="1" t="s">
        <v>95</v>
      </c>
      <c r="D152" s="72"/>
      <c r="E152" s="72">
        <f t="shared" si="60"/>
        <v>0</v>
      </c>
      <c r="F152" s="42"/>
      <c r="G152" s="1">
        <v>0</v>
      </c>
      <c r="H152" s="1"/>
      <c r="I152" s="2"/>
      <c r="J152" s="34">
        <f t="shared" si="61"/>
        <v>0</v>
      </c>
      <c r="K152" s="82"/>
      <c r="L152" s="85"/>
      <c r="M152" s="85">
        <f t="shared" si="62"/>
        <v>0</v>
      </c>
      <c r="N152" s="35"/>
      <c r="O152" s="3" t="s">
        <v>65</v>
      </c>
      <c r="P152" s="36" t="s">
        <v>65</v>
      </c>
      <c r="Q152" s="35"/>
      <c r="R152" s="4" t="s">
        <v>65</v>
      </c>
      <c r="S152" s="37" t="s">
        <v>65</v>
      </c>
      <c r="T152" s="35"/>
      <c r="U152" s="5" t="s">
        <v>65</v>
      </c>
      <c r="V152" s="38" t="s">
        <v>65</v>
      </c>
      <c r="X152" s="64" t="s">
        <v>65</v>
      </c>
      <c r="Y152" s="65" t="s">
        <v>65</v>
      </c>
    </row>
    <row r="153" spans="1:25" x14ac:dyDescent="0.2">
      <c r="A153" s="33">
        <v>363660</v>
      </c>
      <c r="B153" s="105" t="s">
        <v>148</v>
      </c>
      <c r="C153" s="1" t="s">
        <v>95</v>
      </c>
      <c r="D153" s="72"/>
      <c r="E153" s="72">
        <f t="shared" si="60"/>
        <v>0</v>
      </c>
      <c r="F153" s="42"/>
      <c r="G153" s="1">
        <v>0</v>
      </c>
      <c r="H153" s="1"/>
      <c r="I153" s="2"/>
      <c r="J153" s="34">
        <f t="shared" si="61"/>
        <v>0</v>
      </c>
      <c r="K153" s="82"/>
      <c r="L153" s="85"/>
      <c r="M153" s="85">
        <f t="shared" si="62"/>
        <v>0</v>
      </c>
      <c r="N153" s="35"/>
      <c r="O153" s="3" t="s">
        <v>65</v>
      </c>
      <c r="P153" s="36" t="s">
        <v>65</v>
      </c>
      <c r="Q153" s="35"/>
      <c r="R153" s="4" t="s">
        <v>65</v>
      </c>
      <c r="S153" s="37" t="s">
        <v>65</v>
      </c>
      <c r="T153" s="35"/>
      <c r="U153" s="5" t="s">
        <v>65</v>
      </c>
      <c r="V153" s="38" t="s">
        <v>65</v>
      </c>
      <c r="X153" s="64" t="s">
        <v>65</v>
      </c>
      <c r="Y153" s="65" t="s">
        <v>65</v>
      </c>
    </row>
    <row r="154" spans="1:25" x14ac:dyDescent="0.2">
      <c r="A154" s="39"/>
      <c r="B154" s="40"/>
      <c r="C154" s="40"/>
      <c r="D154" s="73"/>
      <c r="E154" s="76"/>
      <c r="G154" s="40"/>
      <c r="H154" s="40"/>
      <c r="I154" s="41"/>
      <c r="J154" s="42"/>
      <c r="K154" s="82"/>
      <c r="L154" s="42"/>
      <c r="M154" s="42"/>
      <c r="N154" s="41"/>
      <c r="O154" s="94"/>
      <c r="P154" s="42"/>
      <c r="Q154" s="41"/>
      <c r="R154" s="94"/>
      <c r="S154" s="42"/>
      <c r="T154" s="41"/>
      <c r="U154" s="96"/>
      <c r="V154" s="42"/>
      <c r="W154" s="95"/>
      <c r="X154" s="96"/>
      <c r="Y154" s="42"/>
    </row>
    <row r="155" spans="1:25" ht="15" x14ac:dyDescent="0.2">
      <c r="A155" s="21">
        <v>3637</v>
      </c>
      <c r="B155" s="22" t="s">
        <v>149</v>
      </c>
      <c r="C155" s="167"/>
      <c r="D155" s="77"/>
      <c r="E155" s="72"/>
      <c r="F155" s="75"/>
      <c r="G155" s="23"/>
      <c r="H155" s="23"/>
      <c r="I155" s="45"/>
      <c r="J155" s="34"/>
      <c r="K155" s="82"/>
      <c r="L155" s="85"/>
      <c r="M155" s="85"/>
      <c r="N155" s="35"/>
      <c r="O155" s="3" t="s">
        <v>65</v>
      </c>
      <c r="P155" s="36" t="s">
        <v>65</v>
      </c>
      <c r="Q155" s="35"/>
      <c r="R155" s="4" t="s">
        <v>65</v>
      </c>
      <c r="S155" s="37" t="s">
        <v>65</v>
      </c>
      <c r="T155" s="35"/>
      <c r="U155" s="5" t="s">
        <v>65</v>
      </c>
      <c r="V155" s="38" t="s">
        <v>65</v>
      </c>
      <c r="X155" s="64" t="s">
        <v>65</v>
      </c>
      <c r="Y155" s="65" t="s">
        <v>65</v>
      </c>
    </row>
    <row r="156" spans="1:25" x14ac:dyDescent="0.2">
      <c r="A156" s="33">
        <v>363710</v>
      </c>
      <c r="B156" s="105" t="s">
        <v>150</v>
      </c>
      <c r="C156" s="1" t="s">
        <v>95</v>
      </c>
      <c r="D156" s="72"/>
      <c r="E156" s="72">
        <f t="shared" ref="E156:E163" si="63">SUM(G156*D156)</f>
        <v>0</v>
      </c>
      <c r="F156" s="42"/>
      <c r="G156" s="1">
        <v>5</v>
      </c>
      <c r="H156" s="1"/>
      <c r="I156" s="2"/>
      <c r="J156" s="34">
        <f t="shared" ref="J156:J163" si="64">G156*I156</f>
        <v>0</v>
      </c>
      <c r="K156" s="82"/>
      <c r="L156" s="85"/>
      <c r="M156" s="85">
        <f t="shared" ref="M156:M163" si="65">G156*L156</f>
        <v>0</v>
      </c>
      <c r="N156" s="35"/>
      <c r="O156" s="3" t="s">
        <v>65</v>
      </c>
      <c r="P156" s="36" t="s">
        <v>65</v>
      </c>
      <c r="Q156" s="35"/>
      <c r="R156" s="4" t="s">
        <v>65</v>
      </c>
      <c r="S156" s="37" t="s">
        <v>65</v>
      </c>
      <c r="T156" s="35"/>
      <c r="U156" s="5" t="s">
        <v>65</v>
      </c>
      <c r="V156" s="38" t="s">
        <v>65</v>
      </c>
      <c r="X156" s="64" t="s">
        <v>65</v>
      </c>
      <c r="Y156" s="65" t="s">
        <v>65</v>
      </c>
    </row>
    <row r="157" spans="1:25" x14ac:dyDescent="0.2">
      <c r="A157" s="33">
        <f>SUM(A156)+10</f>
        <v>363720</v>
      </c>
      <c r="B157" s="105" t="s">
        <v>151</v>
      </c>
      <c r="C157" s="1" t="s">
        <v>95</v>
      </c>
      <c r="D157" s="72"/>
      <c r="E157" s="72">
        <f t="shared" si="63"/>
        <v>0</v>
      </c>
      <c r="F157" s="42"/>
      <c r="G157" s="1">
        <v>5</v>
      </c>
      <c r="H157" s="1"/>
      <c r="I157" s="2"/>
      <c r="J157" s="34">
        <f t="shared" si="64"/>
        <v>0</v>
      </c>
      <c r="K157" s="82"/>
      <c r="L157" s="85"/>
      <c r="M157" s="85">
        <f t="shared" si="65"/>
        <v>0</v>
      </c>
      <c r="N157" s="35"/>
      <c r="O157" s="3" t="s">
        <v>65</v>
      </c>
      <c r="P157" s="36" t="s">
        <v>65</v>
      </c>
      <c r="Q157" s="35"/>
      <c r="R157" s="4" t="s">
        <v>65</v>
      </c>
      <c r="S157" s="37" t="s">
        <v>65</v>
      </c>
      <c r="T157" s="35"/>
      <c r="U157" s="5" t="s">
        <v>65</v>
      </c>
      <c r="V157" s="38" t="s">
        <v>65</v>
      </c>
      <c r="X157" s="64" t="s">
        <v>65</v>
      </c>
      <c r="Y157" s="65" t="s">
        <v>65</v>
      </c>
    </row>
    <row r="158" spans="1:25" x14ac:dyDescent="0.2">
      <c r="A158" s="33">
        <f t="shared" ref="A158:A163" si="66">SUM(A157)+10</f>
        <v>363730</v>
      </c>
      <c r="B158" s="105" t="s">
        <v>152</v>
      </c>
      <c r="C158" s="1" t="s">
        <v>95</v>
      </c>
      <c r="D158" s="72"/>
      <c r="E158" s="72">
        <f t="shared" si="63"/>
        <v>0</v>
      </c>
      <c r="F158" s="42"/>
      <c r="G158" s="1">
        <v>10</v>
      </c>
      <c r="H158" s="1"/>
      <c r="I158" s="2"/>
      <c r="J158" s="34">
        <f t="shared" si="64"/>
        <v>0</v>
      </c>
      <c r="K158" s="82"/>
      <c r="L158" s="85"/>
      <c r="M158" s="85">
        <f t="shared" si="65"/>
        <v>0</v>
      </c>
      <c r="N158" s="35"/>
      <c r="O158" s="3" t="s">
        <v>65</v>
      </c>
      <c r="P158" s="36" t="s">
        <v>65</v>
      </c>
      <c r="Q158" s="35"/>
      <c r="R158" s="4" t="s">
        <v>65</v>
      </c>
      <c r="S158" s="37" t="s">
        <v>65</v>
      </c>
      <c r="T158" s="35"/>
      <c r="U158" s="5" t="s">
        <v>65</v>
      </c>
      <c r="V158" s="38" t="s">
        <v>65</v>
      </c>
      <c r="X158" s="64" t="s">
        <v>65</v>
      </c>
      <c r="Y158" s="65" t="s">
        <v>65</v>
      </c>
    </row>
    <row r="159" spans="1:25" x14ac:dyDescent="0.2">
      <c r="A159" s="33">
        <f t="shared" si="66"/>
        <v>363740</v>
      </c>
      <c r="B159" s="105" t="s">
        <v>153</v>
      </c>
      <c r="C159" s="1" t="s">
        <v>95</v>
      </c>
      <c r="D159" s="72"/>
      <c r="E159" s="72">
        <f t="shared" si="63"/>
        <v>0</v>
      </c>
      <c r="F159" s="42"/>
      <c r="G159" s="1">
        <v>5</v>
      </c>
      <c r="H159" s="1"/>
      <c r="I159" s="2"/>
      <c r="J159" s="34">
        <f t="shared" si="64"/>
        <v>0</v>
      </c>
      <c r="K159" s="82"/>
      <c r="L159" s="85"/>
      <c r="M159" s="85">
        <f t="shared" si="65"/>
        <v>0</v>
      </c>
      <c r="N159" s="35"/>
      <c r="O159" s="3" t="s">
        <v>65</v>
      </c>
      <c r="P159" s="36" t="s">
        <v>65</v>
      </c>
      <c r="Q159" s="35"/>
      <c r="R159" s="4" t="s">
        <v>65</v>
      </c>
      <c r="S159" s="37" t="s">
        <v>65</v>
      </c>
      <c r="T159" s="35"/>
      <c r="U159" s="5" t="s">
        <v>65</v>
      </c>
      <c r="V159" s="38" t="s">
        <v>65</v>
      </c>
      <c r="X159" s="64" t="s">
        <v>65</v>
      </c>
      <c r="Y159" s="65" t="s">
        <v>65</v>
      </c>
    </row>
    <row r="160" spans="1:25" x14ac:dyDescent="0.2">
      <c r="A160" s="33">
        <f t="shared" si="66"/>
        <v>363750</v>
      </c>
      <c r="B160" s="105" t="s">
        <v>154</v>
      </c>
      <c r="C160" s="1" t="s">
        <v>95</v>
      </c>
      <c r="D160" s="72"/>
      <c r="E160" s="72">
        <f t="shared" si="63"/>
        <v>0</v>
      </c>
      <c r="F160" s="42"/>
      <c r="G160" s="1">
        <v>5</v>
      </c>
      <c r="H160" s="1"/>
      <c r="I160" s="2"/>
      <c r="J160" s="34">
        <f t="shared" si="64"/>
        <v>0</v>
      </c>
      <c r="K160" s="82"/>
      <c r="L160" s="85"/>
      <c r="M160" s="85">
        <f t="shared" si="65"/>
        <v>0</v>
      </c>
      <c r="N160" s="35"/>
      <c r="O160" s="3" t="s">
        <v>65</v>
      </c>
      <c r="P160" s="36" t="s">
        <v>65</v>
      </c>
      <c r="Q160" s="35"/>
      <c r="R160" s="4" t="s">
        <v>65</v>
      </c>
      <c r="S160" s="37" t="s">
        <v>65</v>
      </c>
      <c r="T160" s="35"/>
      <c r="U160" s="5" t="s">
        <v>65</v>
      </c>
      <c r="V160" s="38" t="s">
        <v>65</v>
      </c>
      <c r="X160" s="64" t="s">
        <v>65</v>
      </c>
      <c r="Y160" s="65" t="s">
        <v>65</v>
      </c>
    </row>
    <row r="161" spans="1:25" x14ac:dyDescent="0.2">
      <c r="A161" s="33">
        <f t="shared" si="66"/>
        <v>363760</v>
      </c>
      <c r="B161" s="105" t="s">
        <v>155</v>
      </c>
      <c r="C161" s="1" t="s">
        <v>95</v>
      </c>
      <c r="D161" s="72"/>
      <c r="E161" s="72">
        <f t="shared" si="63"/>
        <v>0</v>
      </c>
      <c r="F161" s="42"/>
      <c r="G161" s="1">
        <v>5</v>
      </c>
      <c r="H161" s="1"/>
      <c r="I161" s="2"/>
      <c r="J161" s="34">
        <f t="shared" si="64"/>
        <v>0</v>
      </c>
      <c r="K161" s="82"/>
      <c r="L161" s="85"/>
      <c r="M161" s="85">
        <f t="shared" si="65"/>
        <v>0</v>
      </c>
      <c r="N161" s="35"/>
      <c r="O161" s="3" t="s">
        <v>65</v>
      </c>
      <c r="P161" s="36" t="s">
        <v>65</v>
      </c>
      <c r="Q161" s="35"/>
      <c r="R161" s="4" t="s">
        <v>65</v>
      </c>
      <c r="S161" s="37" t="s">
        <v>65</v>
      </c>
      <c r="T161" s="35"/>
      <c r="U161" s="5" t="s">
        <v>65</v>
      </c>
      <c r="V161" s="38" t="s">
        <v>65</v>
      </c>
      <c r="X161" s="64" t="s">
        <v>65</v>
      </c>
      <c r="Y161" s="65" t="s">
        <v>65</v>
      </c>
    </row>
    <row r="162" spans="1:25" x14ac:dyDescent="0.2">
      <c r="A162" s="33">
        <f t="shared" si="66"/>
        <v>363770</v>
      </c>
      <c r="B162" s="105" t="s">
        <v>156</v>
      </c>
      <c r="C162" s="1" t="s">
        <v>95</v>
      </c>
      <c r="D162" s="72"/>
      <c r="E162" s="72">
        <f t="shared" si="63"/>
        <v>0</v>
      </c>
      <c r="F162" s="42"/>
      <c r="G162" s="1">
        <v>5</v>
      </c>
      <c r="H162" s="1"/>
      <c r="I162" s="2"/>
      <c r="J162" s="34">
        <f t="shared" si="64"/>
        <v>0</v>
      </c>
      <c r="K162" s="82"/>
      <c r="L162" s="85"/>
      <c r="M162" s="85">
        <f t="shared" si="65"/>
        <v>0</v>
      </c>
      <c r="N162" s="35"/>
      <c r="O162" s="3" t="s">
        <v>65</v>
      </c>
      <c r="P162" s="36" t="s">
        <v>65</v>
      </c>
      <c r="Q162" s="35"/>
      <c r="R162" s="4" t="s">
        <v>65</v>
      </c>
      <c r="S162" s="37" t="s">
        <v>65</v>
      </c>
      <c r="T162" s="35"/>
      <c r="U162" s="5" t="s">
        <v>65</v>
      </c>
      <c r="V162" s="38" t="s">
        <v>65</v>
      </c>
      <c r="X162" s="64" t="s">
        <v>65</v>
      </c>
      <c r="Y162" s="65" t="s">
        <v>65</v>
      </c>
    </row>
    <row r="163" spans="1:25" x14ac:dyDescent="0.2">
      <c r="A163" s="33">
        <f t="shared" si="66"/>
        <v>363780</v>
      </c>
      <c r="B163" s="105" t="s">
        <v>157</v>
      </c>
      <c r="C163" s="1" t="s">
        <v>95</v>
      </c>
      <c r="D163" s="72"/>
      <c r="E163" s="72">
        <f t="shared" si="63"/>
        <v>0</v>
      </c>
      <c r="F163" s="42"/>
      <c r="G163" s="1">
        <v>5</v>
      </c>
      <c r="H163" s="1"/>
      <c r="I163" s="2"/>
      <c r="J163" s="34">
        <f t="shared" si="64"/>
        <v>0</v>
      </c>
      <c r="K163" s="82"/>
      <c r="L163" s="85"/>
      <c r="M163" s="85">
        <f t="shared" si="65"/>
        <v>0</v>
      </c>
      <c r="N163" s="35"/>
      <c r="O163" s="3" t="s">
        <v>65</v>
      </c>
      <c r="P163" s="36" t="s">
        <v>65</v>
      </c>
      <c r="Q163" s="35"/>
      <c r="R163" s="4" t="s">
        <v>65</v>
      </c>
      <c r="S163" s="37" t="s">
        <v>65</v>
      </c>
      <c r="T163" s="35"/>
      <c r="U163" s="5" t="s">
        <v>65</v>
      </c>
      <c r="V163" s="38" t="s">
        <v>65</v>
      </c>
      <c r="X163" s="64" t="s">
        <v>65</v>
      </c>
      <c r="Y163" s="65" t="s">
        <v>65</v>
      </c>
    </row>
    <row r="164" spans="1:25" x14ac:dyDescent="0.2">
      <c r="A164" s="39"/>
      <c r="B164" s="40"/>
      <c r="C164" s="40"/>
      <c r="D164" s="73"/>
      <c r="E164" s="76"/>
      <c r="G164" s="40"/>
      <c r="H164" s="40"/>
      <c r="I164" s="41"/>
      <c r="J164" s="42"/>
      <c r="K164" s="82"/>
      <c r="L164" s="42"/>
      <c r="M164" s="42"/>
      <c r="N164" s="41"/>
      <c r="O164" s="94"/>
      <c r="P164" s="42"/>
      <c r="Q164" s="41"/>
      <c r="R164" s="94"/>
      <c r="S164" s="42"/>
      <c r="T164" s="41"/>
      <c r="U164" s="96"/>
      <c r="V164" s="42"/>
      <c r="W164" s="95"/>
      <c r="X164" s="96"/>
      <c r="Y164" s="42"/>
    </row>
    <row r="165" spans="1:25" ht="15" x14ac:dyDescent="0.2">
      <c r="A165" s="21">
        <v>3637</v>
      </c>
      <c r="B165" s="22" t="s">
        <v>158</v>
      </c>
      <c r="C165" s="167"/>
      <c r="D165" s="77"/>
      <c r="E165" s="72"/>
      <c r="F165" s="75"/>
      <c r="G165" s="23"/>
      <c r="H165" s="23"/>
      <c r="I165" s="45"/>
      <c r="J165" s="34"/>
      <c r="K165" s="82"/>
      <c r="L165" s="85"/>
      <c r="M165" s="85"/>
      <c r="N165" s="35"/>
      <c r="O165" s="3" t="s">
        <v>65</v>
      </c>
      <c r="P165" s="36" t="s">
        <v>65</v>
      </c>
      <c r="Q165" s="35"/>
      <c r="R165" s="4" t="s">
        <v>65</v>
      </c>
      <c r="S165" s="37" t="s">
        <v>65</v>
      </c>
      <c r="T165" s="35"/>
      <c r="U165" s="5" t="s">
        <v>65</v>
      </c>
      <c r="V165" s="38" t="s">
        <v>65</v>
      </c>
      <c r="X165" s="64" t="s">
        <v>65</v>
      </c>
      <c r="Y165" s="65" t="s">
        <v>65</v>
      </c>
    </row>
    <row r="166" spans="1:25" x14ac:dyDescent="0.2">
      <c r="A166" s="33">
        <v>363710</v>
      </c>
      <c r="B166" s="105" t="s">
        <v>150</v>
      </c>
      <c r="C166" s="1" t="s">
        <v>95</v>
      </c>
      <c r="D166" s="72"/>
      <c r="E166" s="72">
        <f t="shared" ref="E166:E173" si="67">SUM(G166*D166)</f>
        <v>0</v>
      </c>
      <c r="F166" s="42"/>
      <c r="G166" s="1">
        <v>0</v>
      </c>
      <c r="H166" s="1"/>
      <c r="I166" s="2"/>
      <c r="J166" s="34">
        <f t="shared" ref="J166:J173" si="68">G166*I166</f>
        <v>0</v>
      </c>
      <c r="K166" s="82"/>
      <c r="L166" s="85"/>
      <c r="M166" s="85">
        <f t="shared" ref="M166:M173" si="69">G166*L166</f>
        <v>0</v>
      </c>
      <c r="N166" s="35"/>
      <c r="O166" s="3" t="s">
        <v>65</v>
      </c>
      <c r="P166" s="36" t="s">
        <v>65</v>
      </c>
      <c r="Q166" s="35"/>
      <c r="R166" s="4" t="s">
        <v>65</v>
      </c>
      <c r="S166" s="37" t="s">
        <v>65</v>
      </c>
      <c r="T166" s="35"/>
      <c r="U166" s="5" t="s">
        <v>65</v>
      </c>
      <c r="V166" s="38" t="s">
        <v>65</v>
      </c>
      <c r="X166" s="64" t="s">
        <v>65</v>
      </c>
      <c r="Y166" s="65" t="s">
        <v>65</v>
      </c>
    </row>
    <row r="167" spans="1:25" x14ac:dyDescent="0.2">
      <c r="A167" s="33">
        <f>SUM(A166)+10</f>
        <v>363720</v>
      </c>
      <c r="B167" s="105" t="s">
        <v>151</v>
      </c>
      <c r="C167" s="1" t="s">
        <v>95</v>
      </c>
      <c r="D167" s="72"/>
      <c r="E167" s="72">
        <f t="shared" si="67"/>
        <v>0</v>
      </c>
      <c r="F167" s="42"/>
      <c r="G167" s="1">
        <v>0</v>
      </c>
      <c r="H167" s="1"/>
      <c r="I167" s="2"/>
      <c r="J167" s="34">
        <f t="shared" si="68"/>
        <v>0</v>
      </c>
      <c r="K167" s="82"/>
      <c r="L167" s="85"/>
      <c r="M167" s="85">
        <f t="shared" si="69"/>
        <v>0</v>
      </c>
      <c r="N167" s="35"/>
      <c r="O167" s="3" t="s">
        <v>65</v>
      </c>
      <c r="P167" s="36" t="s">
        <v>65</v>
      </c>
      <c r="Q167" s="35"/>
      <c r="R167" s="4" t="s">
        <v>65</v>
      </c>
      <c r="S167" s="37" t="s">
        <v>65</v>
      </c>
      <c r="T167" s="35"/>
      <c r="U167" s="5" t="s">
        <v>65</v>
      </c>
      <c r="V167" s="38" t="s">
        <v>65</v>
      </c>
      <c r="X167" s="64" t="s">
        <v>65</v>
      </c>
      <c r="Y167" s="65" t="s">
        <v>65</v>
      </c>
    </row>
    <row r="168" spans="1:25" x14ac:dyDescent="0.2">
      <c r="A168" s="33">
        <f t="shared" ref="A168:A173" si="70">SUM(A167)+10</f>
        <v>363730</v>
      </c>
      <c r="B168" s="105" t="s">
        <v>152</v>
      </c>
      <c r="C168" s="1" t="s">
        <v>95</v>
      </c>
      <c r="D168" s="72"/>
      <c r="E168" s="72">
        <f t="shared" si="67"/>
        <v>0</v>
      </c>
      <c r="F168" s="42"/>
      <c r="G168" s="1">
        <v>0</v>
      </c>
      <c r="H168" s="1"/>
      <c r="I168" s="2"/>
      <c r="J168" s="34">
        <f t="shared" si="68"/>
        <v>0</v>
      </c>
      <c r="K168" s="82"/>
      <c r="L168" s="85"/>
      <c r="M168" s="85">
        <f t="shared" si="69"/>
        <v>0</v>
      </c>
      <c r="N168" s="35"/>
      <c r="O168" s="3" t="s">
        <v>65</v>
      </c>
      <c r="P168" s="36" t="s">
        <v>65</v>
      </c>
      <c r="Q168" s="35"/>
      <c r="R168" s="4" t="s">
        <v>65</v>
      </c>
      <c r="S168" s="37" t="s">
        <v>65</v>
      </c>
      <c r="T168" s="35"/>
      <c r="U168" s="5" t="s">
        <v>65</v>
      </c>
      <c r="V168" s="38" t="s">
        <v>65</v>
      </c>
      <c r="X168" s="64" t="s">
        <v>65</v>
      </c>
      <c r="Y168" s="65" t="s">
        <v>65</v>
      </c>
    </row>
    <row r="169" spans="1:25" x14ac:dyDescent="0.2">
      <c r="A169" s="33">
        <f t="shared" si="70"/>
        <v>363740</v>
      </c>
      <c r="B169" s="105" t="s">
        <v>153</v>
      </c>
      <c r="C169" s="1" t="s">
        <v>95</v>
      </c>
      <c r="D169" s="72"/>
      <c r="E169" s="72">
        <f t="shared" si="67"/>
        <v>0</v>
      </c>
      <c r="F169" s="42"/>
      <c r="G169" s="1">
        <v>0</v>
      </c>
      <c r="H169" s="1"/>
      <c r="I169" s="2"/>
      <c r="J169" s="34">
        <f t="shared" si="68"/>
        <v>0</v>
      </c>
      <c r="K169" s="82"/>
      <c r="L169" s="85"/>
      <c r="M169" s="85">
        <f t="shared" si="69"/>
        <v>0</v>
      </c>
      <c r="N169" s="35"/>
      <c r="O169" s="3" t="s">
        <v>65</v>
      </c>
      <c r="P169" s="36" t="s">
        <v>65</v>
      </c>
      <c r="Q169" s="35"/>
      <c r="R169" s="4" t="s">
        <v>65</v>
      </c>
      <c r="S169" s="37" t="s">
        <v>65</v>
      </c>
      <c r="T169" s="35"/>
      <c r="U169" s="5" t="s">
        <v>65</v>
      </c>
      <c r="V169" s="38" t="s">
        <v>65</v>
      </c>
      <c r="X169" s="64" t="s">
        <v>65</v>
      </c>
      <c r="Y169" s="65" t="s">
        <v>65</v>
      </c>
    </row>
    <row r="170" spans="1:25" x14ac:dyDescent="0.2">
      <c r="A170" s="33">
        <f t="shared" si="70"/>
        <v>363750</v>
      </c>
      <c r="B170" s="105" t="s">
        <v>154</v>
      </c>
      <c r="C170" s="1" t="s">
        <v>95</v>
      </c>
      <c r="D170" s="72"/>
      <c r="E170" s="72">
        <f t="shared" si="67"/>
        <v>0</v>
      </c>
      <c r="F170" s="42"/>
      <c r="G170" s="1">
        <v>0</v>
      </c>
      <c r="H170" s="1"/>
      <c r="I170" s="2"/>
      <c r="J170" s="34">
        <f t="shared" si="68"/>
        <v>0</v>
      </c>
      <c r="K170" s="82"/>
      <c r="L170" s="85"/>
      <c r="M170" s="85">
        <f t="shared" si="69"/>
        <v>0</v>
      </c>
      <c r="N170" s="35"/>
      <c r="O170" s="3" t="s">
        <v>65</v>
      </c>
      <c r="P170" s="36" t="s">
        <v>65</v>
      </c>
      <c r="Q170" s="35"/>
      <c r="R170" s="4" t="s">
        <v>65</v>
      </c>
      <c r="S170" s="37" t="s">
        <v>65</v>
      </c>
      <c r="T170" s="35"/>
      <c r="U170" s="5" t="s">
        <v>65</v>
      </c>
      <c r="V170" s="38" t="s">
        <v>65</v>
      </c>
      <c r="X170" s="64" t="s">
        <v>65</v>
      </c>
      <c r="Y170" s="65" t="s">
        <v>65</v>
      </c>
    </row>
    <row r="171" spans="1:25" x14ac:dyDescent="0.2">
      <c r="A171" s="33">
        <f t="shared" si="70"/>
        <v>363760</v>
      </c>
      <c r="B171" s="105" t="s">
        <v>155</v>
      </c>
      <c r="C171" s="1" t="s">
        <v>95</v>
      </c>
      <c r="D171" s="72"/>
      <c r="E171" s="72">
        <f t="shared" si="67"/>
        <v>0</v>
      </c>
      <c r="F171" s="42"/>
      <c r="G171" s="1">
        <v>0</v>
      </c>
      <c r="H171" s="1"/>
      <c r="I171" s="2"/>
      <c r="J171" s="34">
        <f t="shared" si="68"/>
        <v>0</v>
      </c>
      <c r="K171" s="82"/>
      <c r="L171" s="85"/>
      <c r="M171" s="85">
        <f t="shared" si="69"/>
        <v>0</v>
      </c>
      <c r="N171" s="35"/>
      <c r="O171" s="3" t="s">
        <v>65</v>
      </c>
      <c r="P171" s="36" t="s">
        <v>65</v>
      </c>
      <c r="Q171" s="35"/>
      <c r="R171" s="4" t="s">
        <v>65</v>
      </c>
      <c r="S171" s="37" t="s">
        <v>65</v>
      </c>
      <c r="T171" s="35"/>
      <c r="U171" s="5" t="s">
        <v>65</v>
      </c>
      <c r="V171" s="38" t="s">
        <v>65</v>
      </c>
      <c r="X171" s="64" t="s">
        <v>65</v>
      </c>
      <c r="Y171" s="65" t="s">
        <v>65</v>
      </c>
    </row>
    <row r="172" spans="1:25" x14ac:dyDescent="0.2">
      <c r="A172" s="33">
        <f t="shared" si="70"/>
        <v>363770</v>
      </c>
      <c r="B172" s="105" t="s">
        <v>156</v>
      </c>
      <c r="C172" s="1" t="s">
        <v>95</v>
      </c>
      <c r="D172" s="72"/>
      <c r="E172" s="72">
        <f t="shared" si="67"/>
        <v>0</v>
      </c>
      <c r="F172" s="42"/>
      <c r="G172" s="1">
        <v>0</v>
      </c>
      <c r="H172" s="1"/>
      <c r="I172" s="2"/>
      <c r="J172" s="34">
        <f t="shared" si="68"/>
        <v>0</v>
      </c>
      <c r="K172" s="82"/>
      <c r="L172" s="85"/>
      <c r="M172" s="85">
        <f t="shared" si="69"/>
        <v>0</v>
      </c>
      <c r="N172" s="35"/>
      <c r="O172" s="3" t="s">
        <v>65</v>
      </c>
      <c r="P172" s="36" t="s">
        <v>65</v>
      </c>
      <c r="Q172" s="35"/>
      <c r="R172" s="4" t="s">
        <v>65</v>
      </c>
      <c r="S172" s="37" t="s">
        <v>65</v>
      </c>
      <c r="T172" s="35"/>
      <c r="U172" s="5" t="s">
        <v>65</v>
      </c>
      <c r="V172" s="38" t="s">
        <v>65</v>
      </c>
      <c r="X172" s="64" t="s">
        <v>65</v>
      </c>
      <c r="Y172" s="65" t="s">
        <v>65</v>
      </c>
    </row>
    <row r="173" spans="1:25" x14ac:dyDescent="0.2">
      <c r="A173" s="33">
        <f t="shared" si="70"/>
        <v>363780</v>
      </c>
      <c r="B173" s="105" t="s">
        <v>157</v>
      </c>
      <c r="C173" s="1" t="s">
        <v>95</v>
      </c>
      <c r="D173" s="72"/>
      <c r="E173" s="72">
        <f t="shared" si="67"/>
        <v>0</v>
      </c>
      <c r="F173" s="42"/>
      <c r="G173" s="1">
        <v>0</v>
      </c>
      <c r="H173" s="1"/>
      <c r="I173" s="2"/>
      <c r="J173" s="34">
        <f t="shared" si="68"/>
        <v>0</v>
      </c>
      <c r="K173" s="82"/>
      <c r="L173" s="85"/>
      <c r="M173" s="85">
        <f t="shared" si="69"/>
        <v>0</v>
      </c>
      <c r="N173" s="35"/>
      <c r="O173" s="3" t="s">
        <v>65</v>
      </c>
      <c r="P173" s="36" t="s">
        <v>65</v>
      </c>
      <c r="Q173" s="35"/>
      <c r="R173" s="4" t="s">
        <v>65</v>
      </c>
      <c r="S173" s="37" t="s">
        <v>65</v>
      </c>
      <c r="T173" s="35"/>
      <c r="U173" s="5" t="s">
        <v>65</v>
      </c>
      <c r="V173" s="38" t="s">
        <v>65</v>
      </c>
      <c r="X173" s="64" t="s">
        <v>65</v>
      </c>
      <c r="Y173" s="65" t="s">
        <v>65</v>
      </c>
    </row>
    <row r="174" spans="1:25" x14ac:dyDescent="0.2">
      <c r="A174" s="39"/>
      <c r="B174" s="40"/>
      <c r="C174" s="40"/>
      <c r="D174" s="73"/>
      <c r="E174" s="76"/>
      <c r="G174" s="40"/>
      <c r="H174" s="40"/>
      <c r="I174" s="41"/>
      <c r="J174" s="42"/>
      <c r="K174" s="82"/>
      <c r="L174" s="42"/>
      <c r="M174" s="42"/>
      <c r="N174" s="41"/>
      <c r="O174" s="94"/>
      <c r="P174" s="42"/>
      <c r="Q174" s="41"/>
      <c r="R174" s="94"/>
      <c r="S174" s="42"/>
      <c r="T174" s="41"/>
      <c r="U174" s="96"/>
      <c r="V174" s="42"/>
      <c r="W174" s="95"/>
      <c r="X174" s="96"/>
      <c r="Y174" s="42"/>
    </row>
    <row r="175" spans="1:25" ht="15" x14ac:dyDescent="0.2">
      <c r="A175" s="21">
        <v>3638</v>
      </c>
      <c r="B175" s="22" t="s">
        <v>159</v>
      </c>
      <c r="C175" s="167"/>
      <c r="D175" s="77"/>
      <c r="E175" s="72"/>
      <c r="F175" s="75"/>
      <c r="G175" s="23"/>
      <c r="H175" s="23"/>
      <c r="I175" s="45"/>
      <c r="J175" s="34"/>
      <c r="K175" s="82"/>
      <c r="L175" s="85"/>
      <c r="M175" s="85"/>
      <c r="N175" s="35"/>
      <c r="O175" s="3" t="s">
        <v>65</v>
      </c>
      <c r="P175" s="36" t="s">
        <v>65</v>
      </c>
      <c r="Q175" s="35"/>
      <c r="R175" s="4" t="s">
        <v>65</v>
      </c>
      <c r="S175" s="37" t="s">
        <v>65</v>
      </c>
      <c r="T175" s="35"/>
      <c r="U175" s="5" t="s">
        <v>65</v>
      </c>
      <c r="V175" s="38" t="s">
        <v>65</v>
      </c>
      <c r="X175" s="64" t="s">
        <v>65</v>
      </c>
      <c r="Y175" s="65" t="s">
        <v>65</v>
      </c>
    </row>
    <row r="176" spans="1:25" x14ac:dyDescent="0.2">
      <c r="A176" s="33">
        <v>363810</v>
      </c>
      <c r="B176" s="105" t="s">
        <v>160</v>
      </c>
      <c r="C176" s="1" t="s">
        <v>95</v>
      </c>
      <c r="D176" s="72"/>
      <c r="E176" s="72">
        <f t="shared" ref="E176:E177" si="71">SUM(G176*D176)</f>
        <v>0</v>
      </c>
      <c r="F176" s="42"/>
      <c r="G176" s="1">
        <v>50</v>
      </c>
      <c r="H176" s="1"/>
      <c r="I176" s="2"/>
      <c r="J176" s="34">
        <f t="shared" ref="J176:J177" si="72">G176*I176</f>
        <v>0</v>
      </c>
      <c r="K176" s="82"/>
      <c r="L176" s="85"/>
      <c r="M176" s="85">
        <f t="shared" ref="M176:M177" si="73">G176*L176</f>
        <v>0</v>
      </c>
      <c r="N176" s="35"/>
      <c r="O176" s="3" t="s">
        <v>65</v>
      </c>
      <c r="P176" s="36" t="s">
        <v>65</v>
      </c>
      <c r="Q176" s="35"/>
      <c r="R176" s="4" t="s">
        <v>65</v>
      </c>
      <c r="S176" s="37" t="s">
        <v>65</v>
      </c>
      <c r="T176" s="35"/>
      <c r="U176" s="5" t="s">
        <v>65</v>
      </c>
      <c r="V176" s="38" t="s">
        <v>65</v>
      </c>
      <c r="X176" s="64" t="s">
        <v>65</v>
      </c>
      <c r="Y176" s="65" t="s">
        <v>65</v>
      </c>
    </row>
    <row r="177" spans="1:25" x14ac:dyDescent="0.2">
      <c r="A177" s="33">
        <f>SUM(A176)+10</f>
        <v>363820</v>
      </c>
      <c r="B177" s="105" t="s">
        <v>161</v>
      </c>
      <c r="C177" s="1" t="s">
        <v>95</v>
      </c>
      <c r="D177" s="72"/>
      <c r="E177" s="72">
        <f t="shared" si="71"/>
        <v>0</v>
      </c>
      <c r="F177" s="42"/>
      <c r="G177" s="1">
        <v>0</v>
      </c>
      <c r="H177" s="1"/>
      <c r="I177" s="2"/>
      <c r="J177" s="34">
        <f t="shared" si="72"/>
        <v>0</v>
      </c>
      <c r="K177" s="82"/>
      <c r="L177" s="85"/>
      <c r="M177" s="85">
        <f t="shared" si="73"/>
        <v>0</v>
      </c>
      <c r="N177" s="35"/>
      <c r="O177" s="3" t="s">
        <v>65</v>
      </c>
      <c r="P177" s="36" t="s">
        <v>65</v>
      </c>
      <c r="Q177" s="35"/>
      <c r="R177" s="4" t="s">
        <v>65</v>
      </c>
      <c r="S177" s="37" t="s">
        <v>65</v>
      </c>
      <c r="T177" s="35"/>
      <c r="U177" s="5" t="s">
        <v>65</v>
      </c>
      <c r="V177" s="38" t="s">
        <v>65</v>
      </c>
      <c r="X177" s="64" t="s">
        <v>65</v>
      </c>
      <c r="Y177" s="65" t="s">
        <v>65</v>
      </c>
    </row>
    <row r="178" spans="1:25" x14ac:dyDescent="0.2">
      <c r="A178" s="39"/>
      <c r="B178" s="40"/>
      <c r="C178" s="40"/>
      <c r="D178" s="73"/>
      <c r="E178" s="76"/>
      <c r="G178" s="40"/>
      <c r="H178" s="40"/>
      <c r="I178" s="41"/>
      <c r="J178" s="42"/>
      <c r="K178" s="82"/>
      <c r="L178" s="42"/>
      <c r="M178" s="42"/>
      <c r="N178" s="41"/>
      <c r="O178" s="94"/>
      <c r="P178" s="42"/>
      <c r="Q178" s="41"/>
      <c r="R178" s="94"/>
      <c r="S178" s="42"/>
      <c r="T178" s="41"/>
      <c r="U178" s="96"/>
      <c r="V178" s="42"/>
      <c r="W178" s="95"/>
      <c r="X178" s="96"/>
      <c r="Y178" s="42"/>
    </row>
    <row r="179" spans="1:25" ht="15" x14ac:dyDescent="0.2">
      <c r="A179" s="21">
        <v>3639</v>
      </c>
      <c r="B179" s="22" t="s">
        <v>162</v>
      </c>
      <c r="C179" s="167"/>
      <c r="D179" s="77"/>
      <c r="E179" s="72"/>
      <c r="F179" s="75"/>
      <c r="G179" s="23"/>
      <c r="H179" s="23"/>
      <c r="I179" s="45"/>
      <c r="J179" s="34"/>
      <c r="K179" s="82"/>
      <c r="L179" s="85"/>
      <c r="M179" s="85"/>
      <c r="N179" s="35"/>
      <c r="O179" s="3" t="s">
        <v>65</v>
      </c>
      <c r="P179" s="36" t="s">
        <v>65</v>
      </c>
      <c r="Q179" s="35"/>
      <c r="R179" s="4" t="s">
        <v>65</v>
      </c>
      <c r="S179" s="37" t="s">
        <v>65</v>
      </c>
      <c r="T179" s="35"/>
      <c r="U179" s="5" t="s">
        <v>65</v>
      </c>
      <c r="V179" s="38" t="s">
        <v>65</v>
      </c>
      <c r="X179" s="64" t="s">
        <v>65</v>
      </c>
      <c r="Y179" s="65" t="s">
        <v>65</v>
      </c>
    </row>
    <row r="180" spans="1:25" ht="25.5" x14ac:dyDescent="0.2">
      <c r="A180" s="33">
        <v>363910</v>
      </c>
      <c r="B180" s="168" t="s">
        <v>163</v>
      </c>
      <c r="C180" s="1" t="s">
        <v>95</v>
      </c>
      <c r="D180" s="72"/>
      <c r="E180" s="72">
        <f t="shared" ref="E180:E190" si="74">SUM(G180*D180)</f>
        <v>0</v>
      </c>
      <c r="F180" s="42"/>
      <c r="G180" s="1">
        <v>40</v>
      </c>
      <c r="H180" s="1"/>
      <c r="I180" s="2"/>
      <c r="J180" s="34">
        <f t="shared" ref="J180:J201" si="75">G180*I180</f>
        <v>0</v>
      </c>
      <c r="K180" s="82"/>
      <c r="L180" s="85"/>
      <c r="M180" s="85">
        <f t="shared" ref="M180:M201" si="76">G180*L180</f>
        <v>0</v>
      </c>
      <c r="N180" s="35"/>
      <c r="O180" s="3" t="s">
        <v>65</v>
      </c>
      <c r="P180" s="36" t="s">
        <v>65</v>
      </c>
      <c r="Q180" s="35"/>
      <c r="R180" s="4" t="s">
        <v>65</v>
      </c>
      <c r="S180" s="37" t="s">
        <v>65</v>
      </c>
      <c r="T180" s="35"/>
      <c r="U180" s="5" t="s">
        <v>65</v>
      </c>
      <c r="V180" s="38" t="s">
        <v>65</v>
      </c>
      <c r="X180" s="64" t="s">
        <v>65</v>
      </c>
      <c r="Y180" s="65" t="s">
        <v>65</v>
      </c>
    </row>
    <row r="181" spans="1:25" x14ac:dyDescent="0.2">
      <c r="A181" s="33">
        <f>SUM(A180)+10</f>
        <v>363920</v>
      </c>
      <c r="B181" s="168" t="s">
        <v>164</v>
      </c>
      <c r="C181" s="1" t="s">
        <v>95</v>
      </c>
      <c r="D181" s="72"/>
      <c r="E181" s="72">
        <f t="shared" ref="E181:E185" si="77">SUM(G181*D181)</f>
        <v>0</v>
      </c>
      <c r="F181" s="42"/>
      <c r="G181" s="1">
        <v>500</v>
      </c>
      <c r="H181" s="1"/>
      <c r="I181" s="2"/>
      <c r="J181" s="34">
        <f t="shared" si="75"/>
        <v>0</v>
      </c>
      <c r="K181" s="82"/>
      <c r="L181" s="85"/>
      <c r="M181" s="85">
        <f t="shared" si="76"/>
        <v>0</v>
      </c>
      <c r="N181" s="35"/>
      <c r="O181" s="3" t="s">
        <v>65</v>
      </c>
      <c r="P181" s="36" t="s">
        <v>65</v>
      </c>
      <c r="Q181" s="35"/>
      <c r="R181" s="4" t="s">
        <v>65</v>
      </c>
      <c r="S181" s="37" t="s">
        <v>65</v>
      </c>
      <c r="T181" s="35"/>
      <c r="U181" s="5" t="s">
        <v>65</v>
      </c>
      <c r="V181" s="38" t="s">
        <v>65</v>
      </c>
      <c r="X181" s="64" t="s">
        <v>65</v>
      </c>
      <c r="Y181" s="65" t="s">
        <v>65</v>
      </c>
    </row>
    <row r="182" spans="1:25" x14ac:dyDescent="0.2">
      <c r="A182" s="33">
        <f t="shared" ref="A182:A201" si="78">SUM(A181)+10</f>
        <v>363930</v>
      </c>
      <c r="B182" s="168" t="s">
        <v>165</v>
      </c>
      <c r="C182" s="1" t="s">
        <v>95</v>
      </c>
      <c r="D182" s="72"/>
      <c r="E182" s="72">
        <f t="shared" si="77"/>
        <v>0</v>
      </c>
      <c r="F182" s="42"/>
      <c r="G182" s="1">
        <v>0</v>
      </c>
      <c r="H182" s="1"/>
      <c r="I182" s="2"/>
      <c r="J182" s="34">
        <f t="shared" si="75"/>
        <v>0</v>
      </c>
      <c r="K182" s="82"/>
      <c r="L182" s="85"/>
      <c r="M182" s="85">
        <f t="shared" si="76"/>
        <v>0</v>
      </c>
      <c r="N182" s="35"/>
      <c r="O182" s="3" t="s">
        <v>65</v>
      </c>
      <c r="P182" s="36" t="s">
        <v>65</v>
      </c>
      <c r="Q182" s="35"/>
      <c r="R182" s="4" t="s">
        <v>65</v>
      </c>
      <c r="S182" s="37" t="s">
        <v>65</v>
      </c>
      <c r="T182" s="35"/>
      <c r="U182" s="5" t="s">
        <v>65</v>
      </c>
      <c r="V182" s="38" t="s">
        <v>65</v>
      </c>
      <c r="X182" s="64" t="s">
        <v>65</v>
      </c>
      <c r="Y182" s="65" t="s">
        <v>65</v>
      </c>
    </row>
    <row r="183" spans="1:25" x14ac:dyDescent="0.2">
      <c r="A183" s="33">
        <f t="shared" si="78"/>
        <v>363940</v>
      </c>
      <c r="B183" s="168" t="s">
        <v>166</v>
      </c>
      <c r="C183" s="1" t="s">
        <v>95</v>
      </c>
      <c r="D183" s="72"/>
      <c r="E183" s="72">
        <f t="shared" si="77"/>
        <v>0</v>
      </c>
      <c r="F183" s="42"/>
      <c r="G183" s="1">
        <v>0</v>
      </c>
      <c r="H183" s="1"/>
      <c r="I183" s="2"/>
      <c r="J183" s="34">
        <f t="shared" si="75"/>
        <v>0</v>
      </c>
      <c r="K183" s="82"/>
      <c r="L183" s="85"/>
      <c r="M183" s="85">
        <f t="shared" si="76"/>
        <v>0</v>
      </c>
      <c r="N183" s="35"/>
      <c r="O183" s="3" t="s">
        <v>65</v>
      </c>
      <c r="P183" s="36" t="s">
        <v>65</v>
      </c>
      <c r="Q183" s="35"/>
      <c r="R183" s="4" t="s">
        <v>65</v>
      </c>
      <c r="S183" s="37" t="s">
        <v>65</v>
      </c>
      <c r="T183" s="35"/>
      <c r="U183" s="5" t="s">
        <v>65</v>
      </c>
      <c r="V183" s="38" t="s">
        <v>65</v>
      </c>
      <c r="X183" s="64" t="s">
        <v>65</v>
      </c>
      <c r="Y183" s="65" t="s">
        <v>65</v>
      </c>
    </row>
    <row r="184" spans="1:25" x14ac:dyDescent="0.2">
      <c r="A184" s="33">
        <f t="shared" si="78"/>
        <v>363950</v>
      </c>
      <c r="B184" s="168" t="s">
        <v>167</v>
      </c>
      <c r="C184" s="1" t="s">
        <v>95</v>
      </c>
      <c r="D184" s="72"/>
      <c r="E184" s="72">
        <f t="shared" si="77"/>
        <v>0</v>
      </c>
      <c r="F184" s="42"/>
      <c r="G184" s="1">
        <v>0</v>
      </c>
      <c r="H184" s="1"/>
      <c r="I184" s="2"/>
      <c r="J184" s="34">
        <f t="shared" si="75"/>
        <v>0</v>
      </c>
      <c r="K184" s="82"/>
      <c r="L184" s="85"/>
      <c r="M184" s="85">
        <f t="shared" si="76"/>
        <v>0</v>
      </c>
      <c r="N184" s="35"/>
      <c r="O184" s="3" t="s">
        <v>65</v>
      </c>
      <c r="P184" s="36" t="s">
        <v>65</v>
      </c>
      <c r="Q184" s="35"/>
      <c r="R184" s="4" t="s">
        <v>65</v>
      </c>
      <c r="S184" s="37" t="s">
        <v>65</v>
      </c>
      <c r="T184" s="35"/>
      <c r="U184" s="5" t="s">
        <v>65</v>
      </c>
      <c r="V184" s="38" t="s">
        <v>65</v>
      </c>
      <c r="X184" s="64" t="s">
        <v>65</v>
      </c>
      <c r="Y184" s="65" t="s">
        <v>65</v>
      </c>
    </row>
    <row r="185" spans="1:25" x14ac:dyDescent="0.2">
      <c r="A185" s="33">
        <f t="shared" si="78"/>
        <v>363960</v>
      </c>
      <c r="B185" s="168" t="s">
        <v>168</v>
      </c>
      <c r="C185" s="1" t="s">
        <v>95</v>
      </c>
      <c r="D185" s="72"/>
      <c r="E185" s="72">
        <f t="shared" si="77"/>
        <v>0</v>
      </c>
      <c r="F185" s="42"/>
      <c r="G185" s="1">
        <v>50</v>
      </c>
      <c r="H185" s="1"/>
      <c r="I185" s="2"/>
      <c r="J185" s="34">
        <f t="shared" si="75"/>
        <v>0</v>
      </c>
      <c r="K185" s="82"/>
      <c r="L185" s="85"/>
      <c r="M185" s="85">
        <f t="shared" si="76"/>
        <v>0</v>
      </c>
      <c r="N185" s="35"/>
      <c r="O185" s="3" t="s">
        <v>65</v>
      </c>
      <c r="P185" s="36" t="s">
        <v>65</v>
      </c>
      <c r="Q185" s="35"/>
      <c r="R185" s="4" t="s">
        <v>65</v>
      </c>
      <c r="S185" s="37" t="s">
        <v>65</v>
      </c>
      <c r="T185" s="35"/>
      <c r="U185" s="5" t="s">
        <v>65</v>
      </c>
      <c r="V185" s="38" t="s">
        <v>65</v>
      </c>
      <c r="X185" s="64" t="s">
        <v>65</v>
      </c>
      <c r="Y185" s="65" t="s">
        <v>65</v>
      </c>
    </row>
    <row r="186" spans="1:25" x14ac:dyDescent="0.2">
      <c r="A186" s="33">
        <f t="shared" si="78"/>
        <v>363970</v>
      </c>
      <c r="B186" s="168" t="s">
        <v>169</v>
      </c>
      <c r="C186" s="1" t="s">
        <v>95</v>
      </c>
      <c r="D186" s="72"/>
      <c r="E186" s="72">
        <f t="shared" si="74"/>
        <v>0</v>
      </c>
      <c r="F186" s="42"/>
      <c r="G186" s="1">
        <v>0</v>
      </c>
      <c r="H186" s="1"/>
      <c r="I186" s="2"/>
      <c r="J186" s="34">
        <f t="shared" si="75"/>
        <v>0</v>
      </c>
      <c r="K186" s="82"/>
      <c r="L186" s="85"/>
      <c r="M186" s="85">
        <f t="shared" si="76"/>
        <v>0</v>
      </c>
      <c r="N186" s="35"/>
      <c r="O186" s="3" t="s">
        <v>65</v>
      </c>
      <c r="P186" s="36" t="s">
        <v>65</v>
      </c>
      <c r="Q186" s="35"/>
      <c r="R186" s="4" t="s">
        <v>65</v>
      </c>
      <c r="S186" s="37" t="s">
        <v>65</v>
      </c>
      <c r="T186" s="35"/>
      <c r="U186" s="5" t="s">
        <v>65</v>
      </c>
      <c r="V186" s="38" t="s">
        <v>65</v>
      </c>
      <c r="X186" s="64" t="s">
        <v>65</v>
      </c>
      <c r="Y186" s="65" t="s">
        <v>65</v>
      </c>
    </row>
    <row r="187" spans="1:25" x14ac:dyDescent="0.2">
      <c r="A187" s="33">
        <f t="shared" si="78"/>
        <v>363980</v>
      </c>
      <c r="B187" s="168" t="s">
        <v>170</v>
      </c>
      <c r="C187" s="1" t="s">
        <v>95</v>
      </c>
      <c r="D187" s="72"/>
      <c r="E187" s="72">
        <f t="shared" si="74"/>
        <v>0</v>
      </c>
      <c r="F187" s="42"/>
      <c r="G187" s="1">
        <v>0</v>
      </c>
      <c r="H187" s="1"/>
      <c r="I187" s="2"/>
      <c r="J187" s="34">
        <f t="shared" si="75"/>
        <v>0</v>
      </c>
      <c r="K187" s="82"/>
      <c r="L187" s="85"/>
      <c r="M187" s="85">
        <f t="shared" si="76"/>
        <v>0</v>
      </c>
      <c r="N187" s="35"/>
      <c r="O187" s="3" t="s">
        <v>65</v>
      </c>
      <c r="P187" s="36" t="s">
        <v>65</v>
      </c>
      <c r="Q187" s="35"/>
      <c r="R187" s="4" t="s">
        <v>65</v>
      </c>
      <c r="S187" s="37" t="s">
        <v>65</v>
      </c>
      <c r="T187" s="35"/>
      <c r="U187" s="5" t="s">
        <v>65</v>
      </c>
      <c r="V187" s="38" t="s">
        <v>65</v>
      </c>
      <c r="X187" s="64" t="s">
        <v>65</v>
      </c>
      <c r="Y187" s="65" t="s">
        <v>65</v>
      </c>
    </row>
    <row r="188" spans="1:25" x14ac:dyDescent="0.2">
      <c r="A188" s="33">
        <f t="shared" si="78"/>
        <v>363990</v>
      </c>
      <c r="B188" s="168" t="s">
        <v>171</v>
      </c>
      <c r="C188" s="1" t="s">
        <v>95</v>
      </c>
      <c r="D188" s="72"/>
      <c r="E188" s="72">
        <f t="shared" si="74"/>
        <v>0</v>
      </c>
      <c r="F188" s="42"/>
      <c r="G188" s="1">
        <v>0</v>
      </c>
      <c r="H188" s="1"/>
      <c r="I188" s="2"/>
      <c r="J188" s="34">
        <f t="shared" si="75"/>
        <v>0</v>
      </c>
      <c r="K188" s="82"/>
      <c r="L188" s="85"/>
      <c r="M188" s="85">
        <f t="shared" si="76"/>
        <v>0</v>
      </c>
      <c r="N188" s="35"/>
      <c r="O188" s="3" t="s">
        <v>65</v>
      </c>
      <c r="P188" s="36" t="s">
        <v>65</v>
      </c>
      <c r="Q188" s="35"/>
      <c r="R188" s="4" t="s">
        <v>65</v>
      </c>
      <c r="S188" s="37" t="s">
        <v>65</v>
      </c>
      <c r="T188" s="35"/>
      <c r="U188" s="5" t="s">
        <v>65</v>
      </c>
      <c r="V188" s="38" t="s">
        <v>65</v>
      </c>
      <c r="X188" s="64" t="s">
        <v>65</v>
      </c>
      <c r="Y188" s="65" t="s">
        <v>65</v>
      </c>
    </row>
    <row r="189" spans="1:25" x14ac:dyDescent="0.2">
      <c r="A189" s="33">
        <f t="shared" si="78"/>
        <v>364000</v>
      </c>
      <c r="B189" s="168" t="s">
        <v>172</v>
      </c>
      <c r="C189" s="1" t="s">
        <v>95</v>
      </c>
      <c r="D189" s="72"/>
      <c r="E189" s="72">
        <f t="shared" si="74"/>
        <v>0</v>
      </c>
      <c r="F189" s="42"/>
      <c r="G189" s="1">
        <v>0</v>
      </c>
      <c r="H189" s="1"/>
      <c r="I189" s="2"/>
      <c r="J189" s="34">
        <f t="shared" si="75"/>
        <v>0</v>
      </c>
      <c r="K189" s="82"/>
      <c r="L189" s="85"/>
      <c r="M189" s="85">
        <f t="shared" si="76"/>
        <v>0</v>
      </c>
      <c r="N189" s="35"/>
      <c r="O189" s="3" t="s">
        <v>65</v>
      </c>
      <c r="P189" s="36" t="s">
        <v>65</v>
      </c>
      <c r="Q189" s="35"/>
      <c r="R189" s="4" t="s">
        <v>65</v>
      </c>
      <c r="S189" s="37" t="s">
        <v>65</v>
      </c>
      <c r="T189" s="35"/>
      <c r="U189" s="5" t="s">
        <v>65</v>
      </c>
      <c r="V189" s="38" t="s">
        <v>65</v>
      </c>
      <c r="X189" s="64" t="s">
        <v>65</v>
      </c>
      <c r="Y189" s="65" t="s">
        <v>65</v>
      </c>
    </row>
    <row r="190" spans="1:25" x14ac:dyDescent="0.2">
      <c r="A190" s="33">
        <f t="shared" si="78"/>
        <v>364010</v>
      </c>
      <c r="B190" s="168" t="s">
        <v>173</v>
      </c>
      <c r="C190" s="1" t="s">
        <v>95</v>
      </c>
      <c r="D190" s="72"/>
      <c r="E190" s="72">
        <f t="shared" si="74"/>
        <v>0</v>
      </c>
      <c r="F190" s="42"/>
      <c r="G190" s="1">
        <v>0</v>
      </c>
      <c r="H190" s="1"/>
      <c r="I190" s="2"/>
      <c r="J190" s="34">
        <f t="shared" si="75"/>
        <v>0</v>
      </c>
      <c r="K190" s="82"/>
      <c r="L190" s="85"/>
      <c r="M190" s="85">
        <f t="shared" si="76"/>
        <v>0</v>
      </c>
      <c r="N190" s="35"/>
      <c r="O190" s="3" t="s">
        <v>65</v>
      </c>
      <c r="P190" s="36" t="s">
        <v>65</v>
      </c>
      <c r="Q190" s="35"/>
      <c r="R190" s="4" t="s">
        <v>65</v>
      </c>
      <c r="S190" s="37" t="s">
        <v>65</v>
      </c>
      <c r="T190" s="35"/>
      <c r="U190" s="5" t="s">
        <v>65</v>
      </c>
      <c r="V190" s="38" t="s">
        <v>65</v>
      </c>
      <c r="X190" s="64" t="s">
        <v>65</v>
      </c>
      <c r="Y190" s="65" t="s">
        <v>65</v>
      </c>
    </row>
    <row r="191" spans="1:25" x14ac:dyDescent="0.2">
      <c r="A191" s="33">
        <f t="shared" si="78"/>
        <v>364020</v>
      </c>
      <c r="B191" s="168" t="s">
        <v>174</v>
      </c>
      <c r="C191" s="1" t="s">
        <v>95</v>
      </c>
      <c r="D191" s="72"/>
      <c r="E191" s="72">
        <f t="shared" ref="E191:E201" si="79">SUM(G191*D191)</f>
        <v>0</v>
      </c>
      <c r="F191" s="42"/>
      <c r="G191" s="1">
        <v>0</v>
      </c>
      <c r="H191" s="1"/>
      <c r="I191" s="2"/>
      <c r="J191" s="34">
        <f t="shared" si="75"/>
        <v>0</v>
      </c>
      <c r="K191" s="82"/>
      <c r="L191" s="85"/>
      <c r="M191" s="85">
        <f t="shared" si="76"/>
        <v>0</v>
      </c>
      <c r="N191" s="35"/>
      <c r="O191" s="3" t="s">
        <v>65</v>
      </c>
      <c r="P191" s="36" t="s">
        <v>65</v>
      </c>
      <c r="Q191" s="35"/>
      <c r="R191" s="4" t="s">
        <v>65</v>
      </c>
      <c r="S191" s="37" t="s">
        <v>65</v>
      </c>
      <c r="T191" s="35"/>
      <c r="U191" s="5" t="s">
        <v>65</v>
      </c>
      <c r="V191" s="38" t="s">
        <v>65</v>
      </c>
      <c r="X191" s="64" t="s">
        <v>65</v>
      </c>
      <c r="Y191" s="65" t="s">
        <v>65</v>
      </c>
    </row>
    <row r="192" spans="1:25" x14ac:dyDescent="0.2">
      <c r="A192" s="33">
        <f t="shared" si="78"/>
        <v>364030</v>
      </c>
      <c r="B192" s="168" t="s">
        <v>175</v>
      </c>
      <c r="C192" s="1" t="s">
        <v>95</v>
      </c>
      <c r="D192" s="72"/>
      <c r="E192" s="72">
        <f t="shared" si="79"/>
        <v>0</v>
      </c>
      <c r="F192" s="42"/>
      <c r="G192" s="1">
        <v>20</v>
      </c>
      <c r="H192" s="1"/>
      <c r="I192" s="2"/>
      <c r="J192" s="34">
        <f t="shared" si="75"/>
        <v>0</v>
      </c>
      <c r="K192" s="82"/>
      <c r="L192" s="85"/>
      <c r="M192" s="85">
        <f t="shared" si="76"/>
        <v>0</v>
      </c>
      <c r="N192" s="35"/>
      <c r="O192" s="3" t="s">
        <v>65</v>
      </c>
      <c r="P192" s="36" t="s">
        <v>65</v>
      </c>
      <c r="Q192" s="35"/>
      <c r="R192" s="4" t="s">
        <v>65</v>
      </c>
      <c r="S192" s="37" t="s">
        <v>65</v>
      </c>
      <c r="T192" s="35"/>
      <c r="U192" s="5" t="s">
        <v>65</v>
      </c>
      <c r="V192" s="38" t="s">
        <v>65</v>
      </c>
      <c r="X192" s="64" t="s">
        <v>65</v>
      </c>
      <c r="Y192" s="65" t="s">
        <v>65</v>
      </c>
    </row>
    <row r="193" spans="1:25" x14ac:dyDescent="0.2">
      <c r="A193" s="33">
        <f t="shared" si="78"/>
        <v>364040</v>
      </c>
      <c r="B193" s="168" t="s">
        <v>176</v>
      </c>
      <c r="C193" s="1" t="s">
        <v>95</v>
      </c>
      <c r="D193" s="72"/>
      <c r="E193" s="72">
        <f t="shared" si="79"/>
        <v>0</v>
      </c>
      <c r="F193" s="42"/>
      <c r="G193" s="1">
        <v>20</v>
      </c>
      <c r="H193" s="1"/>
      <c r="I193" s="2"/>
      <c r="J193" s="34">
        <f t="shared" si="75"/>
        <v>0</v>
      </c>
      <c r="K193" s="82"/>
      <c r="L193" s="85"/>
      <c r="M193" s="85">
        <f t="shared" si="76"/>
        <v>0</v>
      </c>
      <c r="N193" s="35"/>
      <c r="O193" s="3" t="s">
        <v>65</v>
      </c>
      <c r="P193" s="36" t="s">
        <v>65</v>
      </c>
      <c r="Q193" s="35"/>
      <c r="R193" s="4" t="s">
        <v>65</v>
      </c>
      <c r="S193" s="37" t="s">
        <v>65</v>
      </c>
      <c r="T193" s="35"/>
      <c r="U193" s="5" t="s">
        <v>65</v>
      </c>
      <c r="V193" s="38" t="s">
        <v>65</v>
      </c>
      <c r="X193" s="64" t="s">
        <v>65</v>
      </c>
      <c r="Y193" s="65" t="s">
        <v>65</v>
      </c>
    </row>
    <row r="194" spans="1:25" x14ac:dyDescent="0.2">
      <c r="A194" s="33">
        <f t="shared" si="78"/>
        <v>364050</v>
      </c>
      <c r="B194" s="168" t="s">
        <v>177</v>
      </c>
      <c r="C194" s="1" t="s">
        <v>95</v>
      </c>
      <c r="D194" s="72"/>
      <c r="E194" s="72">
        <f t="shared" si="79"/>
        <v>0</v>
      </c>
      <c r="F194" s="42"/>
      <c r="G194" s="1">
        <v>40</v>
      </c>
      <c r="H194" s="1"/>
      <c r="I194" s="2"/>
      <c r="J194" s="34">
        <f t="shared" si="75"/>
        <v>0</v>
      </c>
      <c r="K194" s="82"/>
      <c r="L194" s="85"/>
      <c r="M194" s="85">
        <f t="shared" si="76"/>
        <v>0</v>
      </c>
      <c r="N194" s="35"/>
      <c r="O194" s="3" t="s">
        <v>65</v>
      </c>
      <c r="P194" s="36" t="s">
        <v>65</v>
      </c>
      <c r="Q194" s="35"/>
      <c r="R194" s="4" t="s">
        <v>65</v>
      </c>
      <c r="S194" s="37" t="s">
        <v>65</v>
      </c>
      <c r="T194" s="35"/>
      <c r="U194" s="5" t="s">
        <v>65</v>
      </c>
      <c r="V194" s="38" t="s">
        <v>65</v>
      </c>
      <c r="X194" s="64" t="s">
        <v>65</v>
      </c>
      <c r="Y194" s="65" t="s">
        <v>65</v>
      </c>
    </row>
    <row r="195" spans="1:25" x14ac:dyDescent="0.2">
      <c r="A195" s="33">
        <f t="shared" si="78"/>
        <v>364060</v>
      </c>
      <c r="B195" s="168" t="s">
        <v>178</v>
      </c>
      <c r="C195" s="1" t="s">
        <v>95</v>
      </c>
      <c r="D195" s="72"/>
      <c r="E195" s="72">
        <f t="shared" si="79"/>
        <v>0</v>
      </c>
      <c r="F195" s="42"/>
      <c r="G195" s="1">
        <v>40</v>
      </c>
      <c r="H195" s="1"/>
      <c r="I195" s="2"/>
      <c r="J195" s="34">
        <f t="shared" si="75"/>
        <v>0</v>
      </c>
      <c r="K195" s="82"/>
      <c r="L195" s="85"/>
      <c r="M195" s="85">
        <f t="shared" si="76"/>
        <v>0</v>
      </c>
      <c r="N195" s="35"/>
      <c r="O195" s="3" t="s">
        <v>65</v>
      </c>
      <c r="P195" s="36" t="s">
        <v>65</v>
      </c>
      <c r="Q195" s="35"/>
      <c r="R195" s="4" t="s">
        <v>65</v>
      </c>
      <c r="S195" s="37" t="s">
        <v>65</v>
      </c>
      <c r="T195" s="35"/>
      <c r="U195" s="5" t="s">
        <v>65</v>
      </c>
      <c r="V195" s="38" t="s">
        <v>65</v>
      </c>
      <c r="X195" s="64" t="s">
        <v>65</v>
      </c>
      <c r="Y195" s="65" t="s">
        <v>65</v>
      </c>
    </row>
    <row r="196" spans="1:25" x14ac:dyDescent="0.2">
      <c r="A196" s="33">
        <f t="shared" si="78"/>
        <v>364070</v>
      </c>
      <c r="B196" s="168" t="s">
        <v>179</v>
      </c>
      <c r="C196" s="1" t="s">
        <v>95</v>
      </c>
      <c r="D196" s="72"/>
      <c r="E196" s="72">
        <f t="shared" si="79"/>
        <v>0</v>
      </c>
      <c r="F196" s="42"/>
      <c r="G196" s="1">
        <v>40</v>
      </c>
      <c r="H196" s="1"/>
      <c r="I196" s="2"/>
      <c r="J196" s="34">
        <f t="shared" si="75"/>
        <v>0</v>
      </c>
      <c r="K196" s="82"/>
      <c r="L196" s="85"/>
      <c r="M196" s="85">
        <f t="shared" si="76"/>
        <v>0</v>
      </c>
      <c r="N196" s="35"/>
      <c r="O196" s="3" t="s">
        <v>65</v>
      </c>
      <c r="P196" s="36" t="s">
        <v>65</v>
      </c>
      <c r="Q196" s="35"/>
      <c r="R196" s="4" t="s">
        <v>65</v>
      </c>
      <c r="S196" s="37" t="s">
        <v>65</v>
      </c>
      <c r="T196" s="35"/>
      <c r="U196" s="5" t="s">
        <v>65</v>
      </c>
      <c r="V196" s="38" t="s">
        <v>65</v>
      </c>
      <c r="X196" s="64" t="s">
        <v>65</v>
      </c>
      <c r="Y196" s="65" t="s">
        <v>65</v>
      </c>
    </row>
    <row r="197" spans="1:25" x14ac:dyDescent="0.2">
      <c r="A197" s="33">
        <f t="shared" si="78"/>
        <v>364080</v>
      </c>
      <c r="B197" s="168" t="s">
        <v>180</v>
      </c>
      <c r="C197" s="1" t="s">
        <v>95</v>
      </c>
      <c r="D197" s="72"/>
      <c r="E197" s="72">
        <f t="shared" si="79"/>
        <v>0</v>
      </c>
      <c r="F197" s="42"/>
      <c r="G197" s="1">
        <v>40</v>
      </c>
      <c r="H197" s="1"/>
      <c r="I197" s="2"/>
      <c r="J197" s="34">
        <f t="shared" si="75"/>
        <v>0</v>
      </c>
      <c r="K197" s="82"/>
      <c r="L197" s="85"/>
      <c r="M197" s="85">
        <f t="shared" si="76"/>
        <v>0</v>
      </c>
      <c r="N197" s="35"/>
      <c r="O197" s="3" t="s">
        <v>65</v>
      </c>
      <c r="P197" s="36" t="s">
        <v>65</v>
      </c>
      <c r="Q197" s="35"/>
      <c r="R197" s="4" t="s">
        <v>65</v>
      </c>
      <c r="S197" s="37" t="s">
        <v>65</v>
      </c>
      <c r="T197" s="35"/>
      <c r="U197" s="5" t="s">
        <v>65</v>
      </c>
      <c r="V197" s="38" t="s">
        <v>65</v>
      </c>
      <c r="X197" s="64" t="s">
        <v>65</v>
      </c>
      <c r="Y197" s="65" t="s">
        <v>65</v>
      </c>
    </row>
    <row r="198" spans="1:25" x14ac:dyDescent="0.2">
      <c r="A198" s="33">
        <f t="shared" si="78"/>
        <v>364090</v>
      </c>
      <c r="B198" s="168" t="s">
        <v>181</v>
      </c>
      <c r="C198" s="1" t="s">
        <v>95</v>
      </c>
      <c r="D198" s="72"/>
      <c r="E198" s="72">
        <f t="shared" si="79"/>
        <v>0</v>
      </c>
      <c r="F198" s="42"/>
      <c r="G198" s="1">
        <v>40</v>
      </c>
      <c r="H198" s="1"/>
      <c r="I198" s="2"/>
      <c r="J198" s="34">
        <f t="shared" si="75"/>
        <v>0</v>
      </c>
      <c r="K198" s="82"/>
      <c r="L198" s="85"/>
      <c r="M198" s="85">
        <f t="shared" si="76"/>
        <v>0</v>
      </c>
      <c r="N198" s="35"/>
      <c r="O198" s="3" t="s">
        <v>65</v>
      </c>
      <c r="P198" s="36" t="s">
        <v>65</v>
      </c>
      <c r="Q198" s="35"/>
      <c r="R198" s="4" t="s">
        <v>65</v>
      </c>
      <c r="S198" s="37" t="s">
        <v>65</v>
      </c>
      <c r="T198" s="35"/>
      <c r="U198" s="5" t="s">
        <v>65</v>
      </c>
      <c r="V198" s="38" t="s">
        <v>65</v>
      </c>
      <c r="X198" s="64" t="s">
        <v>65</v>
      </c>
      <c r="Y198" s="65" t="s">
        <v>65</v>
      </c>
    </row>
    <row r="199" spans="1:25" x14ac:dyDescent="0.2">
      <c r="A199" s="33">
        <f t="shared" si="78"/>
        <v>364100</v>
      </c>
      <c r="B199" s="168" t="s">
        <v>182</v>
      </c>
      <c r="C199" s="1" t="s">
        <v>95</v>
      </c>
      <c r="D199" s="72"/>
      <c r="E199" s="72">
        <f t="shared" si="79"/>
        <v>0</v>
      </c>
      <c r="F199" s="42"/>
      <c r="G199" s="1">
        <v>40</v>
      </c>
      <c r="H199" s="1"/>
      <c r="I199" s="2"/>
      <c r="J199" s="34">
        <f t="shared" si="75"/>
        <v>0</v>
      </c>
      <c r="K199" s="82"/>
      <c r="L199" s="85"/>
      <c r="M199" s="85">
        <f t="shared" si="76"/>
        <v>0</v>
      </c>
      <c r="N199" s="35"/>
      <c r="O199" s="3" t="s">
        <v>65</v>
      </c>
      <c r="P199" s="36" t="s">
        <v>65</v>
      </c>
      <c r="Q199" s="35"/>
      <c r="R199" s="4" t="s">
        <v>65</v>
      </c>
      <c r="S199" s="37" t="s">
        <v>65</v>
      </c>
      <c r="T199" s="35"/>
      <c r="U199" s="5" t="s">
        <v>65</v>
      </c>
      <c r="V199" s="38" t="s">
        <v>65</v>
      </c>
      <c r="X199" s="64" t="s">
        <v>65</v>
      </c>
      <c r="Y199" s="65" t="s">
        <v>65</v>
      </c>
    </row>
    <row r="200" spans="1:25" x14ac:dyDescent="0.2">
      <c r="A200" s="33">
        <f t="shared" si="78"/>
        <v>364110</v>
      </c>
      <c r="B200" s="168" t="s">
        <v>183</v>
      </c>
      <c r="C200" s="1" t="s">
        <v>95</v>
      </c>
      <c r="D200" s="72"/>
      <c r="E200" s="72">
        <f t="shared" si="79"/>
        <v>0</v>
      </c>
      <c r="F200" s="42"/>
      <c r="G200" s="1">
        <v>40</v>
      </c>
      <c r="H200" s="1"/>
      <c r="I200" s="2"/>
      <c r="J200" s="34">
        <f t="shared" si="75"/>
        <v>0</v>
      </c>
      <c r="K200" s="82"/>
      <c r="L200" s="85"/>
      <c r="M200" s="85">
        <f t="shared" si="76"/>
        <v>0</v>
      </c>
      <c r="N200" s="35"/>
      <c r="O200" s="3" t="s">
        <v>65</v>
      </c>
      <c r="P200" s="36" t="s">
        <v>65</v>
      </c>
      <c r="Q200" s="35"/>
      <c r="R200" s="4" t="s">
        <v>65</v>
      </c>
      <c r="S200" s="37" t="s">
        <v>65</v>
      </c>
      <c r="T200" s="35"/>
      <c r="U200" s="5" t="s">
        <v>65</v>
      </c>
      <c r="V200" s="38" t="s">
        <v>65</v>
      </c>
      <c r="X200" s="64" t="s">
        <v>65</v>
      </c>
      <c r="Y200" s="65" t="s">
        <v>65</v>
      </c>
    </row>
    <row r="201" spans="1:25" x14ac:dyDescent="0.2">
      <c r="A201" s="33">
        <f t="shared" si="78"/>
        <v>364120</v>
      </c>
      <c r="B201" s="168" t="s">
        <v>184</v>
      </c>
      <c r="C201" s="1" t="s">
        <v>96</v>
      </c>
      <c r="D201" s="72"/>
      <c r="E201" s="72">
        <f t="shared" si="79"/>
        <v>0</v>
      </c>
      <c r="F201" s="42"/>
      <c r="G201" s="1">
        <v>100</v>
      </c>
      <c r="H201" s="1"/>
      <c r="I201" s="2"/>
      <c r="J201" s="34">
        <f t="shared" si="75"/>
        <v>0</v>
      </c>
      <c r="K201" s="82"/>
      <c r="L201" s="85"/>
      <c r="M201" s="85">
        <f t="shared" si="76"/>
        <v>0</v>
      </c>
      <c r="N201" s="35"/>
      <c r="O201" s="3" t="s">
        <v>65</v>
      </c>
      <c r="P201" s="36" t="s">
        <v>65</v>
      </c>
      <c r="Q201" s="35"/>
      <c r="R201" s="4" t="s">
        <v>65</v>
      </c>
      <c r="S201" s="37" t="s">
        <v>65</v>
      </c>
      <c r="T201" s="35"/>
      <c r="U201" s="5" t="s">
        <v>65</v>
      </c>
      <c r="V201" s="38" t="s">
        <v>65</v>
      </c>
      <c r="X201" s="64" t="s">
        <v>65</v>
      </c>
      <c r="Y201" s="65" t="s">
        <v>65</v>
      </c>
    </row>
    <row r="202" spans="1:25" x14ac:dyDescent="0.2">
      <c r="C202" s="8"/>
      <c r="F202" s="49"/>
      <c r="G202" s="40"/>
      <c r="O202" s="94"/>
      <c r="P202" s="42"/>
      <c r="Q202" s="95"/>
      <c r="R202" s="94"/>
      <c r="S202" s="42"/>
      <c r="T202" s="95"/>
      <c r="U202" s="96"/>
      <c r="V202" s="95"/>
      <c r="W202" s="95"/>
      <c r="X202" s="96"/>
    </row>
    <row r="203" spans="1:25" ht="15" x14ac:dyDescent="0.2">
      <c r="A203" s="21">
        <v>3642</v>
      </c>
      <c r="B203" s="22" t="s">
        <v>185</v>
      </c>
      <c r="C203" s="167"/>
      <c r="D203" s="77"/>
      <c r="E203" s="72">
        <f t="shared" ref="E203:E205" si="80">SUM(G203*D203)</f>
        <v>0</v>
      </c>
      <c r="F203" s="75"/>
      <c r="G203" s="23"/>
      <c r="H203" s="23"/>
      <c r="I203" s="45"/>
      <c r="J203" s="34"/>
      <c r="K203" s="82"/>
      <c r="L203" s="85"/>
      <c r="M203" s="85"/>
      <c r="N203" s="35"/>
      <c r="O203" s="3" t="s">
        <v>65</v>
      </c>
      <c r="P203" s="36" t="s">
        <v>65</v>
      </c>
      <c r="Q203" s="35"/>
      <c r="R203" s="4" t="s">
        <v>65</v>
      </c>
      <c r="S203" s="37" t="s">
        <v>65</v>
      </c>
      <c r="T203" s="35"/>
      <c r="U203" s="5" t="s">
        <v>65</v>
      </c>
      <c r="V203" s="38" t="s">
        <v>65</v>
      </c>
      <c r="X203" s="64" t="s">
        <v>65</v>
      </c>
      <c r="Y203" s="65" t="s">
        <v>65</v>
      </c>
    </row>
    <row r="204" spans="1:25" x14ac:dyDescent="0.2">
      <c r="A204" s="33">
        <v>364421</v>
      </c>
      <c r="B204" s="1" t="s">
        <v>186</v>
      </c>
      <c r="C204" s="1" t="s">
        <v>95</v>
      </c>
      <c r="D204" s="72"/>
      <c r="E204" s="72">
        <f t="shared" si="80"/>
        <v>0</v>
      </c>
      <c r="F204" s="42"/>
      <c r="G204" s="1">
        <v>0</v>
      </c>
      <c r="H204" s="1"/>
      <c r="I204" s="2"/>
      <c r="J204" s="34">
        <f>G204*I204</f>
        <v>0</v>
      </c>
      <c r="K204" s="82"/>
      <c r="L204" s="85"/>
      <c r="M204" s="85">
        <f>G204*L204</f>
        <v>0</v>
      </c>
      <c r="N204" s="35"/>
      <c r="O204" s="3" t="s">
        <v>65</v>
      </c>
      <c r="P204" s="36" t="s">
        <v>65</v>
      </c>
      <c r="Q204" s="35"/>
      <c r="R204" s="4" t="s">
        <v>65</v>
      </c>
      <c r="S204" s="37" t="s">
        <v>65</v>
      </c>
      <c r="T204" s="35"/>
      <c r="U204" s="5" t="s">
        <v>65</v>
      </c>
      <c r="V204" s="38" t="s">
        <v>65</v>
      </c>
      <c r="X204" s="64" t="s">
        <v>65</v>
      </c>
      <c r="Y204" s="65" t="s">
        <v>65</v>
      </c>
    </row>
    <row r="205" spans="1:25" ht="15" thickBot="1" x14ac:dyDescent="0.25">
      <c r="A205" s="33">
        <v>364422</v>
      </c>
      <c r="B205" s="1" t="s">
        <v>187</v>
      </c>
      <c r="C205" s="1" t="s">
        <v>95</v>
      </c>
      <c r="D205" s="72"/>
      <c r="E205" s="72">
        <f t="shared" si="80"/>
        <v>0</v>
      </c>
      <c r="F205" s="42"/>
      <c r="G205" s="1">
        <v>0</v>
      </c>
      <c r="H205" s="1"/>
      <c r="I205" s="2"/>
      <c r="J205" s="34">
        <f>G205*I205</f>
        <v>0</v>
      </c>
      <c r="K205" s="82"/>
      <c r="L205" s="85"/>
      <c r="M205" s="85">
        <f>G205*L205</f>
        <v>0</v>
      </c>
      <c r="N205" s="35"/>
      <c r="O205" s="3" t="s">
        <v>65</v>
      </c>
      <c r="P205" s="36" t="s">
        <v>65</v>
      </c>
      <c r="Q205" s="35"/>
      <c r="R205" s="4" t="s">
        <v>65</v>
      </c>
      <c r="S205" s="37" t="s">
        <v>65</v>
      </c>
      <c r="T205" s="35"/>
      <c r="U205" s="5" t="s">
        <v>65</v>
      </c>
      <c r="V205" s="38" t="s">
        <v>65</v>
      </c>
      <c r="X205" s="64" t="s">
        <v>65</v>
      </c>
      <c r="Y205" s="65" t="s">
        <v>65</v>
      </c>
    </row>
    <row r="206" spans="1:25" ht="15.75" thickBot="1" x14ac:dyDescent="0.3">
      <c r="A206" s="141" t="s">
        <v>66</v>
      </c>
      <c r="B206" s="101"/>
      <c r="D206" s="102" t="s">
        <v>63</v>
      </c>
      <c r="E206" s="109">
        <f>SUM(E133:E145)</f>
        <v>0</v>
      </c>
      <c r="F206" s="104"/>
      <c r="G206" s="159"/>
      <c r="H206" s="103"/>
      <c r="I206" s="53" t="s">
        <v>63</v>
      </c>
      <c r="J206" s="82">
        <f>SUM(J133:J145)</f>
        <v>0</v>
      </c>
      <c r="K206" s="103"/>
      <c r="L206" s="53" t="s">
        <v>63</v>
      </c>
      <c r="M206" s="109">
        <f>SUM(M133:M145)</f>
        <v>0</v>
      </c>
    </row>
    <row r="207" spans="1:25" ht="15" thickBot="1" x14ac:dyDescent="0.25">
      <c r="F207" s="49"/>
      <c r="G207" s="116"/>
    </row>
    <row r="208" spans="1:25" ht="15" thickBot="1" x14ac:dyDescent="0.25">
      <c r="B208" s="52" t="s">
        <v>52</v>
      </c>
      <c r="C208" s="117"/>
      <c r="F208" s="49"/>
      <c r="G208" s="116"/>
    </row>
    <row r="209" spans="1:7" ht="15" thickBot="1" x14ac:dyDescent="0.25">
      <c r="B209" s="69" t="s">
        <v>50</v>
      </c>
      <c r="C209" s="118">
        <v>0</v>
      </c>
      <c r="F209" s="49"/>
      <c r="G209" s="116"/>
    </row>
    <row r="210" spans="1:7" ht="15" thickBot="1" x14ac:dyDescent="0.25">
      <c r="B210" s="53" t="s">
        <v>59</v>
      </c>
      <c r="C210" s="119">
        <v>0</v>
      </c>
      <c r="F210" s="49"/>
      <c r="G210" s="116"/>
    </row>
    <row r="211" spans="1:7" ht="15" thickBot="1" x14ac:dyDescent="0.25">
      <c r="B211" s="53" t="s">
        <v>58</v>
      </c>
      <c r="C211" s="120">
        <v>0</v>
      </c>
      <c r="F211" s="49"/>
      <c r="G211" s="116"/>
    </row>
    <row r="212" spans="1:7" ht="15" thickBot="1" x14ac:dyDescent="0.25">
      <c r="F212" s="49"/>
      <c r="G212" s="116"/>
    </row>
    <row r="213" spans="1:7" x14ac:dyDescent="0.2">
      <c r="B213" s="54" t="s">
        <v>39</v>
      </c>
      <c r="C213" s="126"/>
      <c r="D213" s="55"/>
      <c r="F213" s="49"/>
      <c r="G213" s="116"/>
    </row>
    <row r="214" spans="1:7" x14ac:dyDescent="0.2">
      <c r="A214" s="93"/>
      <c r="B214" s="88" t="s">
        <v>51</v>
      </c>
      <c r="C214" s="128">
        <f>C209</f>
        <v>0</v>
      </c>
      <c r="D214" s="89">
        <f>SUM(E206*C209)/100</f>
        <v>0</v>
      </c>
      <c r="F214" s="49"/>
      <c r="G214" s="116"/>
    </row>
    <row r="215" spans="1:7" x14ac:dyDescent="0.2">
      <c r="B215" s="56" t="s">
        <v>67</v>
      </c>
      <c r="C215" s="128">
        <f>C210</f>
        <v>0</v>
      </c>
      <c r="D215" s="57">
        <f>(J206*C210)/100</f>
        <v>0</v>
      </c>
      <c r="F215" s="49"/>
      <c r="G215" s="116"/>
    </row>
    <row r="216" spans="1:7" ht="15" thickBot="1" x14ac:dyDescent="0.25">
      <c r="B216" s="56" t="s">
        <v>61</v>
      </c>
      <c r="C216" s="128">
        <f>C211</f>
        <v>0</v>
      </c>
      <c r="D216" s="57">
        <f>(M206*C211)/100</f>
        <v>0</v>
      </c>
      <c r="F216" s="49"/>
      <c r="G216" s="116"/>
    </row>
    <row r="217" spans="1:7" ht="27" thickBot="1" x14ac:dyDescent="0.45">
      <c r="A217" s="93" t="s">
        <v>76</v>
      </c>
      <c r="B217" s="68" t="s">
        <v>73</v>
      </c>
      <c r="C217" s="130">
        <f>SUM(C215:C216)</f>
        <v>0</v>
      </c>
      <c r="D217" s="108">
        <f>SUM(D215:D216)</f>
        <v>0</v>
      </c>
      <c r="F217" s="49"/>
      <c r="G217" s="116"/>
    </row>
    <row r="218" spans="1:7" ht="15" thickBot="1" x14ac:dyDescent="0.25">
      <c r="F218" s="49"/>
      <c r="G218" s="116"/>
    </row>
    <row r="219" spans="1:7" ht="23.25" x14ac:dyDescent="0.35">
      <c r="C219" s="131" t="s">
        <v>77</v>
      </c>
      <c r="D219" s="110" t="s">
        <v>78</v>
      </c>
      <c r="F219" s="49"/>
      <c r="G219" s="116"/>
    </row>
    <row r="220" spans="1:7" ht="23.25" x14ac:dyDescent="0.35">
      <c r="C220" s="132" t="s">
        <v>75</v>
      </c>
      <c r="D220" s="111">
        <f>D121</f>
        <v>0</v>
      </c>
      <c r="F220" s="49"/>
      <c r="G220" s="116"/>
    </row>
    <row r="221" spans="1:7" ht="24" thickBot="1" x14ac:dyDescent="0.4">
      <c r="C221" s="163" t="s">
        <v>76</v>
      </c>
      <c r="D221" s="111">
        <f>D217</f>
        <v>0</v>
      </c>
      <c r="F221" s="49"/>
      <c r="G221" s="116"/>
    </row>
    <row r="222" spans="1:7" ht="24" thickBot="1" x14ac:dyDescent="0.4">
      <c r="B222" s="164" t="s">
        <v>97</v>
      </c>
      <c r="C222" s="165"/>
      <c r="D222" s="162">
        <f>SUM(D220,D221)</f>
        <v>0</v>
      </c>
      <c r="F222" s="49"/>
      <c r="G222" s="116"/>
    </row>
    <row r="223" spans="1:7" x14ac:dyDescent="0.2">
      <c r="F223" s="49"/>
      <c r="G223" s="116"/>
    </row>
    <row r="224" spans="1:7" x14ac:dyDescent="0.2">
      <c r="F224" s="49"/>
      <c r="G224" s="116"/>
    </row>
    <row r="225" spans="6:7" x14ac:dyDescent="0.2">
      <c r="F225" s="49"/>
      <c r="G225" s="116"/>
    </row>
    <row r="226" spans="6:7" x14ac:dyDescent="0.2">
      <c r="F226" s="49"/>
      <c r="G226" s="116"/>
    </row>
    <row r="227" spans="6:7" x14ac:dyDescent="0.2">
      <c r="F227" s="49"/>
      <c r="G227" s="116"/>
    </row>
    <row r="228" spans="6:7" x14ac:dyDescent="0.2">
      <c r="F228" s="49"/>
      <c r="G228" s="116"/>
    </row>
    <row r="229" spans="6:7" x14ac:dyDescent="0.2">
      <c r="F229" s="49"/>
      <c r="G229" s="116"/>
    </row>
    <row r="230" spans="6:7" x14ac:dyDescent="0.2">
      <c r="F230" s="49"/>
      <c r="G230" s="116"/>
    </row>
    <row r="231" spans="6:7" x14ac:dyDescent="0.2">
      <c r="F231" s="49"/>
      <c r="G231" s="116"/>
    </row>
    <row r="232" spans="6:7" x14ac:dyDescent="0.2">
      <c r="F232" s="49"/>
      <c r="G232" s="116"/>
    </row>
    <row r="233" spans="6:7" x14ac:dyDescent="0.2">
      <c r="F233" s="49"/>
      <c r="G233" s="116"/>
    </row>
    <row r="234" spans="6:7" x14ac:dyDescent="0.2">
      <c r="F234" s="49"/>
      <c r="G234" s="116"/>
    </row>
    <row r="235" spans="6:7" x14ac:dyDescent="0.2">
      <c r="F235" s="49"/>
      <c r="G235" s="116"/>
    </row>
    <row r="236" spans="6:7" x14ac:dyDescent="0.2">
      <c r="F236" s="49"/>
      <c r="G236" s="116"/>
    </row>
    <row r="237" spans="6:7" x14ac:dyDescent="0.2">
      <c r="F237" s="49"/>
      <c r="G237" s="116"/>
    </row>
    <row r="238" spans="6:7" x14ac:dyDescent="0.2">
      <c r="F238" s="49"/>
      <c r="G238" s="116"/>
    </row>
    <row r="239" spans="6:7" x14ac:dyDescent="0.2">
      <c r="F239" s="49"/>
      <c r="G239" s="116"/>
    </row>
    <row r="240" spans="6:7" x14ac:dyDescent="0.2">
      <c r="F240" s="49"/>
      <c r="G240" s="116"/>
    </row>
    <row r="241" spans="6:7" x14ac:dyDescent="0.2">
      <c r="F241" s="49"/>
      <c r="G241" s="116"/>
    </row>
    <row r="242" spans="6:7" x14ac:dyDescent="0.2">
      <c r="F242" s="49"/>
      <c r="G242" s="116"/>
    </row>
    <row r="243" spans="6:7" x14ac:dyDescent="0.2">
      <c r="F243" s="78"/>
      <c r="G243" s="116"/>
    </row>
    <row r="244" spans="6:7" x14ac:dyDescent="0.2">
      <c r="G244" s="116"/>
    </row>
    <row r="245" spans="6:7" x14ac:dyDescent="0.2">
      <c r="G245" s="116"/>
    </row>
    <row r="246" spans="6:7" x14ac:dyDescent="0.2">
      <c r="G246" s="116"/>
    </row>
    <row r="247" spans="6:7" x14ac:dyDescent="0.2">
      <c r="G247" s="116"/>
    </row>
    <row r="248" spans="6:7" x14ac:dyDescent="0.2">
      <c r="G248" s="116"/>
    </row>
    <row r="249" spans="6:7" x14ac:dyDescent="0.2">
      <c r="G249" s="116"/>
    </row>
    <row r="250" spans="6:7" x14ac:dyDescent="0.2">
      <c r="G250" s="116"/>
    </row>
    <row r="251" spans="6:7" x14ac:dyDescent="0.2">
      <c r="G251" s="116"/>
    </row>
    <row r="252" spans="6:7" x14ac:dyDescent="0.2">
      <c r="G252" s="116"/>
    </row>
    <row r="253" spans="6:7" x14ac:dyDescent="0.2">
      <c r="G253" s="116"/>
    </row>
    <row r="254" spans="6:7" x14ac:dyDescent="0.2">
      <c r="G254" s="116"/>
    </row>
    <row r="255" spans="6:7" x14ac:dyDescent="0.2">
      <c r="G255" s="116"/>
    </row>
    <row r="256" spans="6:7" x14ac:dyDescent="0.2">
      <c r="G256" s="116"/>
    </row>
    <row r="257" spans="7:7" x14ac:dyDescent="0.2">
      <c r="G257" s="116"/>
    </row>
    <row r="258" spans="7:7" x14ac:dyDescent="0.2">
      <c r="G258" s="116"/>
    </row>
    <row r="259" spans="7:7" x14ac:dyDescent="0.2">
      <c r="G259" s="116"/>
    </row>
    <row r="260" spans="7:7" x14ac:dyDescent="0.2">
      <c r="G260" s="116"/>
    </row>
    <row r="261" spans="7:7" x14ac:dyDescent="0.2">
      <c r="G261" s="116"/>
    </row>
    <row r="262" spans="7:7" x14ac:dyDescent="0.2">
      <c r="G262" s="116"/>
    </row>
    <row r="263" spans="7:7" x14ac:dyDescent="0.2">
      <c r="G263" s="116"/>
    </row>
    <row r="264" spans="7:7" x14ac:dyDescent="0.2">
      <c r="G264" s="116"/>
    </row>
    <row r="265" spans="7:7" x14ac:dyDescent="0.2">
      <c r="G265" s="116"/>
    </row>
    <row r="266" spans="7:7" x14ac:dyDescent="0.2">
      <c r="G266" s="116"/>
    </row>
    <row r="267" spans="7:7" x14ac:dyDescent="0.2">
      <c r="G267" s="116"/>
    </row>
    <row r="268" spans="7:7" x14ac:dyDescent="0.2">
      <c r="G268" s="116"/>
    </row>
    <row r="269" spans="7:7" x14ac:dyDescent="0.2">
      <c r="G269" s="116"/>
    </row>
    <row r="270" spans="7:7" x14ac:dyDescent="0.2">
      <c r="G270" s="116"/>
    </row>
    <row r="271" spans="7:7" x14ac:dyDescent="0.2">
      <c r="G271" s="116"/>
    </row>
    <row r="272" spans="7:7" x14ac:dyDescent="0.2">
      <c r="G272" s="116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8" sqref="B8"/>
    </sheetView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2" sqref="C42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inschrijfstaat Zaanstad</vt:lpstr>
      <vt:lpstr>Blad1</vt:lpstr>
      <vt:lpstr>Blad2</vt:lpstr>
      <vt:lpstr>Blad3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Jager, Jan de</dc:creator>
  <cp:lastModifiedBy>Groeneveld, Jaap</cp:lastModifiedBy>
  <cp:lastPrinted>2014-12-04T12:39:59Z</cp:lastPrinted>
  <dcterms:created xsi:type="dcterms:W3CDTF">2014-12-03T07:19:13Z</dcterms:created>
  <dcterms:modified xsi:type="dcterms:W3CDTF">2020-12-23T13:09:01Z</dcterms:modified>
</cp:coreProperties>
</file>