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 Mos\OneDrive\Documenten\"/>
    </mc:Choice>
  </mc:AlternateContent>
  <xr:revisionPtr revIDLastSave="0" documentId="8_{11D04954-30E4-4DB6-A044-749FF6D133B4}" xr6:coauthVersionLast="46" xr6:coauthVersionMax="46" xr10:uidLastSave="{00000000-0000-0000-0000-000000000000}"/>
  <bookViews>
    <workbookView xWindow="-90" yWindow="-90" windowWidth="19380" windowHeight="10380" xr2:uid="{D14E7BE1-4C0B-4C48-9674-DAD1662D0CBF}"/>
  </bookViews>
  <sheets>
    <sheet name="Bijlage 4_Prijzenblad "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F38" i="1" s="1"/>
  <c r="E34" i="1"/>
  <c r="F34" i="1" s="1"/>
  <c r="E28" i="1"/>
  <c r="F28" i="1" s="1"/>
  <c r="E24" i="1"/>
  <c r="F24" i="1" s="1"/>
  <c r="E20" i="1"/>
  <c r="F20" i="1" s="1"/>
  <c r="F6" i="1"/>
  <c r="E6" i="1"/>
  <c r="F2" i="1"/>
  <c r="F9" i="1" s="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 Mos</author>
  </authors>
  <commentList>
    <comment ref="C2" authorId="0" shapeId="0" xr:uid="{C3D483A0-B78A-4CA6-B54C-59047D44EF42}">
      <text>
        <r>
          <rPr>
            <b/>
            <sz val="9"/>
            <color indexed="81"/>
            <rFont val="Tahoma"/>
            <charset val="1"/>
          </rPr>
          <t xml:space="preserve">Aanbestedende Dienst: </t>
        </r>
        <r>
          <rPr>
            <sz val="9"/>
            <color indexed="81"/>
            <rFont val="Tahoma"/>
            <family val="2"/>
          </rPr>
          <t xml:space="preserve">Geef het bouwjaar aan. </t>
        </r>
      </text>
    </comment>
    <comment ref="C20" authorId="0" shapeId="0" xr:uid="{8603A165-C6C3-48EA-9E59-02D48074EC84}">
      <text>
        <r>
          <rPr>
            <b/>
            <sz val="9"/>
            <color indexed="81"/>
            <rFont val="Tahoma"/>
            <family val="2"/>
          </rPr>
          <t xml:space="preserve">Aanbestedende Dienst: </t>
        </r>
        <r>
          <rPr>
            <sz val="9"/>
            <color indexed="81"/>
            <rFont val="Tahoma"/>
            <family val="2"/>
          </rPr>
          <t xml:space="preserve">Geef het bouwjaar aan. </t>
        </r>
      </text>
    </comment>
    <comment ref="C24" authorId="0" shapeId="0" xr:uid="{90113048-1BE5-49A0-9C84-2346E0691BA9}">
      <text>
        <r>
          <rPr>
            <b/>
            <sz val="9"/>
            <color indexed="81"/>
            <rFont val="Tahoma"/>
            <family val="2"/>
          </rPr>
          <t xml:space="preserve">Aanbestedende Dienst: </t>
        </r>
        <r>
          <rPr>
            <sz val="9"/>
            <color indexed="81"/>
            <rFont val="Tahoma"/>
            <family val="2"/>
          </rPr>
          <t xml:space="preserve">Geef het bouwjaar aan. 
</t>
        </r>
      </text>
    </comment>
  </commentList>
</comments>
</file>

<file path=xl/sharedStrings.xml><?xml version="1.0" encoding="utf-8"?>
<sst xmlns="http://schemas.openxmlformats.org/spreadsheetml/2006/main" count="56" uniqueCount="31">
  <si>
    <t>Type en omschrijving</t>
  </si>
  <si>
    <t>Bouwjaar</t>
  </si>
  <si>
    <t>Nettoprijs</t>
  </si>
  <si>
    <t>btw bedrag</t>
  </si>
  <si>
    <t>inclusief btw</t>
  </si>
  <si>
    <t>S</t>
  </si>
  <si>
    <t>SPECT CT  - Koop</t>
  </si>
  <si>
    <t xml:space="preserve">Serviceovereenkomst </t>
  </si>
  <si>
    <t>termijn 1 (jaar 3 t/m 6)</t>
  </si>
  <si>
    <t>termijn 2 (jaar 7)</t>
  </si>
  <si>
    <t>termijn 3 (jaar 8)</t>
  </si>
  <si>
    <t>termijn 4 (jaar 9)</t>
  </si>
  <si>
    <t xml:space="preserve">btw bedrag </t>
  </si>
  <si>
    <t>TOTAALSOM</t>
  </si>
  <si>
    <t>Toelichting serviceovereenkomst</t>
  </si>
  <si>
    <t xml:space="preserve">Het totaal van alle jaren is de totaalsom exclusief btw. De btw en inclusief btw bedag wordt automatisch doorgerekend, het te hanteren btw bedrag is 21%. </t>
  </si>
  <si>
    <t xml:space="preserve">De totale kosten voor de serviceovereenkomst is maximaal 20% van de aanschafwaarde inclusief btw. </t>
  </si>
  <si>
    <t>OPTIONEEL</t>
  </si>
  <si>
    <t xml:space="preserve">Naar aanleiding van de Europese aanbesteding SPECT CT ontvangt Aanbestedende dienst graag een pro forma prijs voor overige posten voor de SPECT CT en de mogelijke levering van een CT scanner inclusief de kosten voor een serviceovereenkomst zoals gesteld in de gunningsleidraad. De tarieven zijn slechts indicatief voor een mogelijke aanschaf. </t>
  </si>
  <si>
    <t>Optie 1:</t>
  </si>
  <si>
    <t>SPECT CT  - Refurbished</t>
  </si>
  <si>
    <t>Optie 2:</t>
  </si>
  <si>
    <t>Netto leasebedrag p/m</t>
  </si>
  <si>
    <t>inclusief btw gehele looptijd</t>
  </si>
  <si>
    <t>SPECT CT  - Lease</t>
  </si>
  <si>
    <t>CT scanner - Refurbished</t>
  </si>
  <si>
    <t>CT scanner  - Lease</t>
  </si>
  <si>
    <t>Toelichting algemeen</t>
  </si>
  <si>
    <r>
      <rPr>
        <i/>
        <sz val="10"/>
        <color theme="1"/>
        <rFont val="Calibri"/>
        <family val="2"/>
        <scheme val="minor"/>
      </rPr>
      <t xml:space="preserve">Type: </t>
    </r>
    <r>
      <rPr>
        <sz val="10"/>
        <color theme="1"/>
        <rFont val="Calibri"/>
        <family val="2"/>
        <scheme val="minor"/>
      </rPr>
      <t xml:space="preserve">Indien u aanvullende informatie wilt meegeven over het type apparaat, waaronder model - mogelijkheden en uitbreidingen - dan kunt u de algemene folder opnemen als bijlage 5.
</t>
    </r>
    <r>
      <rPr>
        <i/>
        <sz val="10"/>
        <color theme="1"/>
        <rFont val="Calibri"/>
        <family val="2"/>
        <scheme val="minor"/>
      </rPr>
      <t xml:space="preserve">Bouwjaar: </t>
    </r>
    <r>
      <rPr>
        <sz val="10"/>
        <color theme="1"/>
        <rFont val="Calibri"/>
        <family val="2"/>
        <scheme val="minor"/>
      </rPr>
      <t xml:space="preserve">middels het dropdownmenu geeft u het bouwjaar aan.
Voor Koop en refurbished geldt:  Alleen de nettoprijs invullen, op basis van de gehele TCO. Houd hierbij wel rekening met het plafondbedrag zoals gesteld in de gunningsleidraad in combinatie met de af te sluiten serviceovereenkomst. 
</t>
    </r>
    <r>
      <rPr>
        <i/>
        <sz val="10"/>
        <color theme="1"/>
        <rFont val="Calibri"/>
        <family val="2"/>
        <scheme val="minor"/>
      </rPr>
      <t xml:space="preserve">Optie 2: </t>
    </r>
    <r>
      <rPr>
        <sz val="10"/>
        <color theme="1"/>
        <rFont val="Calibri"/>
        <family val="2"/>
        <scheme val="minor"/>
      </rPr>
      <t xml:space="preserve">
Bij lease dient u rekening te houden met een looptijd van zes jaren inclusief de servicekosten. Door het invullen van het maandbedrag wordt automatisch het jaarbedrag getoond inclusief btw. </t>
    </r>
  </si>
  <si>
    <t xml:space="preserve">Het totaal van alle jaren is de totaalsom exclusief btw. De btw en inclusief btw bedrag wordt automatisch doorgerekend, het te hanteren btw bedrag is 21%. </t>
  </si>
  <si>
    <t>De aanschaf voor de SPECT CT refurbished dan wel koop kent een plafonbedrag van €320.000,- exclusief btw wat betekent dat de servicekosten over de jaren 3 tot en met 9 het bedrag gelijk of kleiner is dan € 64.000,-excl. btw incl.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</si>
</sst>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i/>
      <u/>
      <sz val="10"/>
      <color theme="1"/>
      <name val="Calibri"/>
      <family val="2"/>
      <scheme val="minor"/>
    </font>
    <font>
      <b/>
      <i/>
      <u/>
      <sz val="10"/>
      <color theme="1"/>
      <name val="Calibri"/>
      <family val="2"/>
      <scheme val="minor"/>
    </font>
    <font>
      <i/>
      <sz val="10"/>
      <color theme="1"/>
      <name val="Calibri"/>
      <family val="2"/>
      <scheme val="minor"/>
    </font>
    <font>
      <b/>
      <sz val="9"/>
      <color indexed="81"/>
      <name val="Tahoma"/>
      <charset val="1"/>
    </font>
    <font>
      <sz val="9"/>
      <color indexed="81"/>
      <name val="Tahoma"/>
      <family val="2"/>
    </font>
    <font>
      <b/>
      <sz val="9"/>
      <color indexed="81"/>
      <name val="Tahoma"/>
      <family val="2"/>
    </font>
  </fonts>
  <fills count="6">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399975585192419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7">
    <xf numFmtId="0" fontId="0" fillId="0" borderId="0" xfId="0"/>
    <xf numFmtId="0" fontId="2" fillId="0" borderId="0" xfId="0" applyFont="1" applyAlignment="1">
      <alignment horizontal="left" vertical="top"/>
    </xf>
    <xf numFmtId="0" fontId="2" fillId="0" borderId="0" xfId="0" applyFont="1" applyAlignment="1">
      <alignment horizontal="center" vertical="top"/>
    </xf>
    <xf numFmtId="164" fontId="2" fillId="0" borderId="0" xfId="1" applyFont="1" applyAlignment="1">
      <alignment horizontal="center" vertical="top"/>
    </xf>
    <xf numFmtId="0" fontId="2" fillId="2" borderId="1" xfId="0" applyFont="1" applyFill="1" applyBorder="1" applyAlignment="1">
      <alignment horizontal="left" vertical="top" wrapText="1"/>
    </xf>
    <xf numFmtId="0" fontId="2" fillId="3" borderId="2" xfId="0" applyFont="1" applyFill="1" applyBorder="1" applyAlignment="1">
      <alignment horizontal="left" vertical="center" wrapText="1"/>
    </xf>
    <xf numFmtId="0" fontId="2" fillId="2" borderId="2" xfId="0" quotePrefix="1" applyFont="1" applyFill="1" applyBorder="1" applyAlignment="1">
      <alignment horizontal="center" vertical="center"/>
    </xf>
    <xf numFmtId="164" fontId="2" fillId="3" borderId="2" xfId="1" quotePrefix="1" applyFont="1" applyFill="1" applyBorder="1" applyAlignment="1">
      <alignment horizontal="center" vertical="center"/>
    </xf>
    <xf numFmtId="164" fontId="2" fillId="3" borderId="2" xfId="1" applyFont="1" applyFill="1" applyBorder="1" applyAlignment="1">
      <alignment horizontal="center" vertical="center"/>
    </xf>
    <xf numFmtId="164" fontId="2" fillId="4" borderId="3" xfId="1" applyFont="1" applyFill="1" applyBorder="1" applyAlignment="1">
      <alignment horizontal="center" vertical="center"/>
    </xf>
    <xf numFmtId="0" fontId="3" fillId="0" borderId="0" xfId="0" applyFont="1" applyAlignment="1">
      <alignment vertical="top"/>
    </xf>
    <xf numFmtId="0" fontId="2" fillId="0" borderId="0" xfId="0" applyFont="1" applyAlignment="1">
      <alignment horizontal="left" vertical="top" wrapText="1"/>
    </xf>
    <xf numFmtId="164" fontId="2" fillId="3" borderId="2" xfId="1" applyFont="1" applyFill="1" applyBorder="1" applyAlignment="1">
      <alignment horizontal="center" vertical="top"/>
    </xf>
    <xf numFmtId="44" fontId="2" fillId="2" borderId="2" xfId="1" applyNumberFormat="1" applyFont="1" applyFill="1" applyBorder="1" applyAlignment="1">
      <alignment horizontal="center" vertical="top"/>
    </xf>
    <xf numFmtId="164" fontId="2" fillId="4" borderId="3" xfId="1" applyFont="1" applyFill="1" applyBorder="1" applyAlignment="1">
      <alignment horizontal="center" vertical="top"/>
    </xf>
    <xf numFmtId="164" fontId="4" fillId="4" borderId="1" xfId="1" applyFont="1" applyFill="1" applyBorder="1" applyAlignment="1">
      <alignment horizontal="center" vertical="top"/>
    </xf>
    <xf numFmtId="0" fontId="5" fillId="0" borderId="0" xfId="0" applyFont="1" applyAlignment="1">
      <alignment horizontal="left" vertical="top"/>
    </xf>
    <xf numFmtId="0" fontId="6" fillId="0" borderId="0" xfId="0" applyFont="1" applyAlignment="1">
      <alignment horizontal="left" vertical="top"/>
    </xf>
    <xf numFmtId="164" fontId="2" fillId="2" borderId="2" xfId="1" applyFont="1" applyFill="1" applyBorder="1" applyAlignment="1">
      <alignment horizontal="center" vertical="center"/>
    </xf>
    <xf numFmtId="164" fontId="2" fillId="3" borderId="2" xfId="1" applyFont="1" applyFill="1" applyBorder="1" applyAlignment="1">
      <alignment vertical="top"/>
    </xf>
    <xf numFmtId="44" fontId="2" fillId="3" borderId="2" xfId="1" applyNumberFormat="1" applyFont="1" applyFill="1" applyBorder="1" applyAlignment="1">
      <alignment horizontal="center" vertical="top"/>
    </xf>
    <xf numFmtId="164" fontId="2" fillId="4" borderId="3" xfId="1" applyFont="1" applyFill="1" applyBorder="1" applyAlignment="1">
      <alignment horizontal="left" vertical="top"/>
    </xf>
    <xf numFmtId="164" fontId="2" fillId="3" borderId="3" xfId="1" applyFont="1" applyFill="1" applyBorder="1" applyAlignment="1">
      <alignment horizontal="center" vertical="center"/>
    </xf>
    <xf numFmtId="0" fontId="2" fillId="0" borderId="0" xfId="0" applyFont="1" applyAlignment="1">
      <alignment horizontal="left" vertical="top" wrapText="1"/>
    </xf>
    <xf numFmtId="0" fontId="4" fillId="5" borderId="1"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5" borderId="3" xfId="0" applyFont="1" applyFill="1" applyBorder="1" applyAlignment="1">
      <alignment horizontal="center"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3352-0399-448F-906B-8E01CE44FD46}">
  <dimension ref="A1:P42"/>
  <sheetViews>
    <sheetView tabSelected="1" zoomScale="120" zoomScaleNormal="120" workbookViewId="0">
      <selection activeCell="G10" sqref="G10"/>
    </sheetView>
  </sheetViews>
  <sheetFormatPr defaultColWidth="10.86328125" defaultRowHeight="13.5" x14ac:dyDescent="0.75"/>
  <cols>
    <col min="1" max="1" width="20.86328125" style="1" customWidth="1"/>
    <col min="2" max="2" width="19.7265625" style="1" customWidth="1"/>
    <col min="3" max="3" width="16.40625" style="2" customWidth="1"/>
    <col min="4" max="4" width="19.40625" style="3" customWidth="1"/>
    <col min="5" max="5" width="16.40625" style="3" customWidth="1"/>
    <col min="6" max="6" width="22.54296875" style="3" customWidth="1"/>
    <col min="7" max="8" width="15" style="1" customWidth="1"/>
    <col min="9" max="16384" width="10.86328125" style="1"/>
  </cols>
  <sheetData>
    <row r="1" spans="1:8" x14ac:dyDescent="0.75">
      <c r="B1" s="1" t="s">
        <v>0</v>
      </c>
      <c r="C1" s="2" t="s">
        <v>1</v>
      </c>
      <c r="D1" s="3" t="s">
        <v>2</v>
      </c>
      <c r="E1" s="3" t="s">
        <v>3</v>
      </c>
      <c r="F1" s="3" t="s">
        <v>4</v>
      </c>
      <c r="H1" s="1" t="s">
        <v>5</v>
      </c>
    </row>
    <row r="2" spans="1:8" x14ac:dyDescent="0.75">
      <c r="A2" s="4" t="s">
        <v>20</v>
      </c>
      <c r="B2" s="5"/>
      <c r="C2" s="6"/>
      <c r="D2" s="7">
        <v>1</v>
      </c>
      <c r="E2" s="13">
        <f>D2*0.21</f>
        <v>0.21</v>
      </c>
      <c r="F2" s="9">
        <f>E2+D2</f>
        <v>1.21</v>
      </c>
    </row>
    <row r="3" spans="1:8" x14ac:dyDescent="0.75">
      <c r="C3" s="1"/>
      <c r="D3" s="1"/>
      <c r="E3" s="1"/>
      <c r="F3" s="1"/>
    </row>
    <row r="4" spans="1:8" x14ac:dyDescent="0.75">
      <c r="A4" s="10" t="s">
        <v>7</v>
      </c>
      <c r="B4" s="11"/>
    </row>
    <row r="5" spans="1:8" x14ac:dyDescent="0.75">
      <c r="A5" s="1" t="s">
        <v>8</v>
      </c>
      <c r="B5" s="1" t="s">
        <v>9</v>
      </c>
      <c r="C5" s="1" t="s">
        <v>10</v>
      </c>
      <c r="D5" s="1" t="s">
        <v>11</v>
      </c>
      <c r="E5" s="1" t="s">
        <v>12</v>
      </c>
      <c r="F5" s="2" t="s">
        <v>4</v>
      </c>
    </row>
    <row r="6" spans="1:8" x14ac:dyDescent="0.75">
      <c r="A6" s="12">
        <v>1</v>
      </c>
      <c r="B6" s="12">
        <v>1</v>
      </c>
      <c r="C6" s="12">
        <v>1</v>
      </c>
      <c r="D6" s="12">
        <v>1</v>
      </c>
      <c r="E6" s="13">
        <f>SUM(A6:D6)*0.21</f>
        <v>0.84</v>
      </c>
      <c r="F6" s="14">
        <f>SUM(A6:E6)</f>
        <v>4.84</v>
      </c>
      <c r="G6" s="2"/>
    </row>
    <row r="8" spans="1:8" x14ac:dyDescent="0.75">
      <c r="D8" s="1"/>
      <c r="F8" s="1"/>
    </row>
    <row r="9" spans="1:8" x14ac:dyDescent="0.75">
      <c r="E9" s="15" t="s">
        <v>13</v>
      </c>
      <c r="F9" s="14">
        <f>F2+F6</f>
        <v>6.05</v>
      </c>
    </row>
    <row r="10" spans="1:8" x14ac:dyDescent="0.75">
      <c r="A10" s="16" t="s">
        <v>14</v>
      </c>
    </row>
    <row r="11" spans="1:8" ht="27" customHeight="1" x14ac:dyDescent="0.75">
      <c r="A11" s="23" t="s">
        <v>29</v>
      </c>
      <c r="B11" s="23"/>
      <c r="C11" s="23"/>
      <c r="D11" s="23"/>
      <c r="E11" s="23"/>
      <c r="F11" s="23"/>
    </row>
    <row r="12" spans="1:8" x14ac:dyDescent="0.75">
      <c r="A12" s="1" t="s">
        <v>16</v>
      </c>
    </row>
    <row r="13" spans="1:8" ht="30" customHeight="1" x14ac:dyDescent="0.75">
      <c r="A13" s="23" t="s">
        <v>30</v>
      </c>
      <c r="B13" s="23"/>
      <c r="C13" s="23"/>
      <c r="D13" s="23"/>
      <c r="E13" s="23"/>
      <c r="F13" s="23"/>
    </row>
    <row r="15" spans="1:8" x14ac:dyDescent="0.75">
      <c r="A15" s="24" t="s">
        <v>17</v>
      </c>
      <c r="B15" s="25"/>
      <c r="C15" s="25"/>
      <c r="D15" s="25"/>
      <c r="E15" s="25"/>
      <c r="F15" s="26"/>
    </row>
    <row r="16" spans="1:8" x14ac:dyDescent="0.75">
      <c r="A16" s="11"/>
      <c r="B16" s="11"/>
      <c r="C16" s="11"/>
      <c r="D16" s="11"/>
      <c r="E16" s="11"/>
      <c r="F16" s="11"/>
    </row>
    <row r="17" spans="1:16" ht="43.5" customHeight="1" x14ac:dyDescent="0.75">
      <c r="A17" s="23" t="s">
        <v>18</v>
      </c>
      <c r="B17" s="23"/>
      <c r="C17" s="23"/>
      <c r="D17" s="23"/>
      <c r="E17" s="23"/>
      <c r="F17" s="23"/>
    </row>
    <row r="18" spans="1:16" ht="15" customHeight="1" x14ac:dyDescent="0.75">
      <c r="C18" s="1"/>
      <c r="D18" s="1"/>
      <c r="E18" s="1"/>
      <c r="F18" s="1"/>
    </row>
    <row r="19" spans="1:16" x14ac:dyDescent="0.75">
      <c r="A19" s="17" t="s">
        <v>19</v>
      </c>
      <c r="B19" s="1" t="s">
        <v>0</v>
      </c>
      <c r="C19" s="1"/>
      <c r="D19" s="3" t="s">
        <v>2</v>
      </c>
      <c r="E19" s="3" t="s">
        <v>3</v>
      </c>
      <c r="F19" s="3" t="s">
        <v>4</v>
      </c>
    </row>
    <row r="20" spans="1:16" x14ac:dyDescent="0.75">
      <c r="A20" s="4" t="s">
        <v>6</v>
      </c>
      <c r="B20" s="5"/>
      <c r="C20" s="6"/>
      <c r="D20" s="7">
        <v>1</v>
      </c>
      <c r="E20" s="18">
        <f>D20*0.21</f>
        <v>0.21</v>
      </c>
      <c r="F20" s="9">
        <f>E20+D20</f>
        <v>1.21</v>
      </c>
    </row>
    <row r="21" spans="1:16" ht="15" customHeight="1" x14ac:dyDescent="0.75">
      <c r="C21" s="1"/>
      <c r="D21" s="1"/>
      <c r="E21" s="1"/>
      <c r="F21" s="1"/>
    </row>
    <row r="22" spans="1:16" x14ac:dyDescent="0.75">
      <c r="C22" s="1"/>
      <c r="D22" s="1"/>
      <c r="E22" s="1"/>
      <c r="F22" s="1"/>
    </row>
    <row r="23" spans="1:16" x14ac:dyDescent="0.75">
      <c r="A23" s="17" t="s">
        <v>21</v>
      </c>
      <c r="B23" s="1" t="s">
        <v>0</v>
      </c>
      <c r="C23" s="1"/>
      <c r="D23" s="1" t="s">
        <v>22</v>
      </c>
      <c r="E23" s="1" t="s">
        <v>3</v>
      </c>
      <c r="F23" s="1" t="s">
        <v>23</v>
      </c>
    </row>
    <row r="24" spans="1:16" x14ac:dyDescent="0.75">
      <c r="A24" s="4" t="s">
        <v>24</v>
      </c>
      <c r="B24" s="5"/>
      <c r="C24" s="6"/>
      <c r="D24" s="7">
        <v>1</v>
      </c>
      <c r="E24" s="18">
        <f>D24*0.21</f>
        <v>0.21</v>
      </c>
      <c r="F24" s="9">
        <f>E24+D24*72</f>
        <v>72.209999999999994</v>
      </c>
    </row>
    <row r="25" spans="1:16" x14ac:dyDescent="0.75">
      <c r="C25" s="1"/>
      <c r="D25" s="1"/>
      <c r="E25" s="1"/>
      <c r="F25" s="1"/>
    </row>
    <row r="26" spans="1:16" x14ac:dyDescent="0.75">
      <c r="A26" s="10" t="s">
        <v>7</v>
      </c>
      <c r="C26" s="1"/>
      <c r="D26" s="1"/>
      <c r="E26" s="1"/>
      <c r="F26" s="1"/>
    </row>
    <row r="27" spans="1:16" x14ac:dyDescent="0.75">
      <c r="A27" s="1" t="s">
        <v>8</v>
      </c>
      <c r="B27" s="1" t="s">
        <v>9</v>
      </c>
      <c r="C27" s="1" t="s">
        <v>10</v>
      </c>
      <c r="D27" s="1" t="s">
        <v>11</v>
      </c>
      <c r="E27" s="1" t="s">
        <v>12</v>
      </c>
      <c r="F27" s="2" t="s">
        <v>4</v>
      </c>
    </row>
    <row r="28" spans="1:16" x14ac:dyDescent="0.75">
      <c r="A28" s="19">
        <v>1</v>
      </c>
      <c r="B28" s="12">
        <v>1</v>
      </c>
      <c r="C28" s="12">
        <v>1</v>
      </c>
      <c r="D28" s="12">
        <v>1</v>
      </c>
      <c r="E28" s="20">
        <f>SUM(A28:D28)*0.21</f>
        <v>0.84</v>
      </c>
      <c r="F28" s="21">
        <f>SUM(A28:E28)</f>
        <v>4.84</v>
      </c>
      <c r="K28" s="23"/>
      <c r="L28" s="23"/>
      <c r="M28" s="23"/>
      <c r="N28" s="23"/>
      <c r="O28" s="23"/>
      <c r="P28" s="23"/>
    </row>
    <row r="30" spans="1:16" x14ac:dyDescent="0.75">
      <c r="A30" s="16" t="s">
        <v>14</v>
      </c>
      <c r="G30" s="23"/>
      <c r="H30" s="23"/>
      <c r="I30" s="23"/>
      <c r="J30" s="23"/>
      <c r="K30" s="23"/>
      <c r="L30" s="23"/>
    </row>
    <row r="31" spans="1:16" ht="27" customHeight="1" x14ac:dyDescent="0.75">
      <c r="A31" s="23" t="s">
        <v>15</v>
      </c>
      <c r="B31" s="23"/>
      <c r="C31" s="23"/>
      <c r="D31" s="23"/>
      <c r="E31" s="23"/>
      <c r="F31" s="23"/>
    </row>
    <row r="32" spans="1:16" ht="15" customHeight="1" x14ac:dyDescent="0.75">
      <c r="C32" s="1"/>
      <c r="D32" s="1"/>
      <c r="E32" s="1"/>
      <c r="F32" s="1"/>
    </row>
    <row r="33" spans="1:12" x14ac:dyDescent="0.75">
      <c r="A33" s="17" t="s">
        <v>19</v>
      </c>
      <c r="B33" s="1" t="s">
        <v>0</v>
      </c>
      <c r="C33" s="1"/>
      <c r="D33" s="3" t="s">
        <v>2</v>
      </c>
      <c r="E33" s="3" t="s">
        <v>3</v>
      </c>
      <c r="F33" s="3" t="s">
        <v>4</v>
      </c>
      <c r="G33" s="23"/>
      <c r="H33" s="23"/>
      <c r="I33" s="23"/>
      <c r="J33" s="23"/>
      <c r="K33" s="23"/>
      <c r="L33" s="23"/>
    </row>
    <row r="34" spans="1:12" x14ac:dyDescent="0.75">
      <c r="A34" s="4" t="s">
        <v>25</v>
      </c>
      <c r="B34" s="5"/>
      <c r="C34" s="6">
        <v>2000</v>
      </c>
      <c r="D34" s="7">
        <v>1</v>
      </c>
      <c r="E34" s="8">
        <f>D34*0.21</f>
        <v>0.21</v>
      </c>
      <c r="F34" s="22">
        <f>E34+D34</f>
        <v>1.21</v>
      </c>
    </row>
    <row r="35" spans="1:12" ht="15" customHeight="1" x14ac:dyDescent="0.75">
      <c r="C35" s="1"/>
      <c r="D35" s="1"/>
      <c r="E35" s="1"/>
      <c r="F35" s="1"/>
    </row>
    <row r="36" spans="1:12" x14ac:dyDescent="0.75">
      <c r="C36" s="1"/>
      <c r="D36" s="1"/>
      <c r="E36" s="1"/>
      <c r="F36" s="1"/>
    </row>
    <row r="37" spans="1:12" x14ac:dyDescent="0.75">
      <c r="A37" s="17" t="s">
        <v>21</v>
      </c>
      <c r="B37" s="1" t="s">
        <v>0</v>
      </c>
      <c r="C37" s="1"/>
      <c r="D37" s="1" t="s">
        <v>22</v>
      </c>
      <c r="E37" s="1" t="s">
        <v>3</v>
      </c>
      <c r="F37" s="1" t="s">
        <v>23</v>
      </c>
    </row>
    <row r="38" spans="1:12" x14ac:dyDescent="0.75">
      <c r="A38" s="4" t="s">
        <v>26</v>
      </c>
      <c r="B38" s="5"/>
      <c r="C38" s="6">
        <v>2000</v>
      </c>
      <c r="D38" s="7">
        <v>1</v>
      </c>
      <c r="E38" s="8">
        <f>D38*0.21</f>
        <v>0.21</v>
      </c>
      <c r="F38" s="22">
        <f>E38+D38*72</f>
        <v>72.209999999999994</v>
      </c>
    </row>
    <row r="39" spans="1:12" x14ac:dyDescent="0.75">
      <c r="C39" s="1"/>
      <c r="D39" s="1"/>
      <c r="E39" s="1"/>
      <c r="F39" s="1"/>
    </row>
    <row r="40" spans="1:12" x14ac:dyDescent="0.75">
      <c r="B40" s="11"/>
    </row>
    <row r="41" spans="1:12" x14ac:dyDescent="0.75">
      <c r="A41" s="17" t="s">
        <v>27</v>
      </c>
      <c r="B41" s="11"/>
    </row>
    <row r="42" spans="1:12" ht="149.15" customHeight="1" x14ac:dyDescent="0.75">
      <c r="A42" s="23" t="s">
        <v>28</v>
      </c>
      <c r="B42" s="23"/>
      <c r="C42" s="23"/>
      <c r="D42" s="23"/>
      <c r="E42" s="23"/>
      <c r="F42" s="23"/>
    </row>
  </sheetData>
  <mergeCells count="9">
    <mergeCell ref="A31:F31"/>
    <mergeCell ref="G33:L33"/>
    <mergeCell ref="A42:F42"/>
    <mergeCell ref="A11:F11"/>
    <mergeCell ref="A13:F13"/>
    <mergeCell ref="A15:F15"/>
    <mergeCell ref="A17:F17"/>
    <mergeCell ref="K28:P28"/>
    <mergeCell ref="G30:L3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4_Prijzenblad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Mos</dc:creator>
  <cp:lastModifiedBy>M Mos</cp:lastModifiedBy>
  <dcterms:created xsi:type="dcterms:W3CDTF">2021-01-31T09:46:35Z</dcterms:created>
  <dcterms:modified xsi:type="dcterms:W3CDTF">2021-01-31T10:04:37Z</dcterms:modified>
</cp:coreProperties>
</file>