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https://d.docs.live.net/5a690129fd0feb06/Documenten/"/>
    </mc:Choice>
  </mc:AlternateContent>
  <xr:revisionPtr revIDLastSave="1" documentId="8_{28654124-C2E3-4860-A489-2207C308447E}" xr6:coauthVersionLast="45" xr6:coauthVersionMax="45" xr10:uidLastSave="{341C8615-EB90-4890-9F67-E0FCAC564094}"/>
  <bookViews>
    <workbookView xWindow="-120" yWindow="-120" windowWidth="38640" windowHeight="21240" firstSheet="1" activeTab="1" xr2:uid="{00000000-000D-0000-FFFF-FFFF00000000}"/>
  </bookViews>
  <sheets>
    <sheet name="invullijst (Negeren)" sheetId="6" state="hidden" r:id="rId1"/>
    <sheet name="Bijlage 5_Spect CT - kwaliteit" sheetId="10" r:id="rId2"/>
    <sheet name="Bijlage 4_Prijzenblad " sheetId="8" r:id="rId3"/>
    <sheet name="Blad2" sheetId="9" state="hidden" r:id="rId4"/>
  </sheets>
  <definedNames>
    <definedName name="Print_Area" localSheetId="1">'Bijlage 5_Spect CT - kwaliteit'!$B$2:$F$224</definedName>
  </definedNames>
  <calcPr calcId="181029"/>
</workbook>
</file>

<file path=xl/calcChain.xml><?xml version="1.0" encoding="utf-8"?>
<calcChain xmlns="http://schemas.openxmlformats.org/spreadsheetml/2006/main">
  <c r="E223" i="10" l="1"/>
  <c r="E6" i="8"/>
  <c r="E28" i="8"/>
  <c r="F28" i="8" s="1"/>
  <c r="E38" i="8" l="1"/>
  <c r="F38" i="8" s="1"/>
  <c r="E34" i="8"/>
  <c r="F34" i="8" s="1"/>
  <c r="E20" i="8"/>
  <c r="F20" i="8" s="1"/>
  <c r="F6" i="8"/>
  <c r="E24" i="8" l="1"/>
  <c r="F24" i="8" s="1"/>
  <c r="E2" i="8" l="1"/>
  <c r="F2" i="8" s="1"/>
  <c r="F9" i="8" s="1"/>
</calcChain>
</file>

<file path=xl/sharedStrings.xml><?xml version="1.0" encoding="utf-8"?>
<sst xmlns="http://schemas.openxmlformats.org/spreadsheetml/2006/main" count="529" uniqueCount="476">
  <si>
    <t>Nr.</t>
  </si>
  <si>
    <t>Onderwerp</t>
  </si>
  <si>
    <t>1.1</t>
  </si>
  <si>
    <t>1.2</t>
  </si>
  <si>
    <t>1.3</t>
  </si>
  <si>
    <t>1.4</t>
  </si>
  <si>
    <t>2.</t>
  </si>
  <si>
    <t>2.1</t>
  </si>
  <si>
    <t>2.2</t>
  </si>
  <si>
    <t>2.3</t>
  </si>
  <si>
    <t>2.4</t>
  </si>
  <si>
    <t>2.4.1</t>
  </si>
  <si>
    <t>2.5</t>
  </si>
  <si>
    <t>1.0</t>
  </si>
  <si>
    <t>Brede omschrijving</t>
  </si>
  <si>
    <t>1.0.2</t>
  </si>
  <si>
    <t>1.0.3</t>
  </si>
  <si>
    <t>1.1.1</t>
  </si>
  <si>
    <t>1.1.3</t>
  </si>
  <si>
    <t>1.1.4</t>
  </si>
  <si>
    <t>1.1.5</t>
  </si>
  <si>
    <t>1.1.6</t>
  </si>
  <si>
    <t>1.1.7</t>
  </si>
  <si>
    <t>1.1.8</t>
  </si>
  <si>
    <t>1.1.9</t>
  </si>
  <si>
    <t>1.1.10</t>
  </si>
  <si>
    <t>1.1.11</t>
  </si>
  <si>
    <t>1.1.12</t>
  </si>
  <si>
    <t>1.1.13</t>
  </si>
  <si>
    <t>1.1.14</t>
  </si>
  <si>
    <t>1.1.15</t>
  </si>
  <si>
    <t>1.1.16</t>
  </si>
  <si>
    <t>1.1.17</t>
  </si>
  <si>
    <t>1.1.18</t>
  </si>
  <si>
    <t>2.3.1</t>
  </si>
  <si>
    <t>Het systeem moet de volgende functies kunnen uitvoeren tijdens het scannen zonder dat dit de response tijd beïnvloedt:</t>
  </si>
  <si>
    <t>2.3.2</t>
  </si>
  <si>
    <t>2.4.5</t>
  </si>
  <si>
    <t>2.4.6</t>
  </si>
  <si>
    <t>2.4.7</t>
  </si>
  <si>
    <t>2.4.8</t>
  </si>
  <si>
    <t>2.4.9</t>
  </si>
  <si>
    <t>2.4.10</t>
  </si>
  <si>
    <t>2.5.1</t>
  </si>
  <si>
    <t>3.1</t>
  </si>
  <si>
    <t>Hoe vaak vereist het systeem een herstart van een of meerdere (alle) systeem- en bedieningscomputers?</t>
  </si>
  <si>
    <t>4.1</t>
  </si>
  <si>
    <t xml:space="preserve">DIVERSEN   </t>
  </si>
  <si>
    <t>Het fixatie materiaal is van niet-absorberend materiaal en makkelijk te reinigen.</t>
  </si>
  <si>
    <t>De knie ondersteuning is van niet-absorberend materiaal en makkelijk te reinigen.</t>
  </si>
  <si>
    <t>TRAINING</t>
  </si>
  <si>
    <t>Het systeem voldoet aan de functioneringseisen volgens het Besluit basisveiligheidsnormen Stralingsbescherming (feb 2018).</t>
  </si>
  <si>
    <t>De bediening van de tafel en detectoren is altijd mogelijk vanaf beide zijden van de gantry.</t>
  </si>
  <si>
    <t>De tafel kan in head-feet richting verplaatst worden vanaf de bedieningsconsole.</t>
  </si>
  <si>
    <t>De tafel kan omhoog en omlaag verplaatst worden vanaf de bedieningsconsole.</t>
  </si>
  <si>
    <t>Gedetailleerde gebruikshandleidingen worden digitaal geleverd in het Nederlands of in het Engels.</t>
  </si>
  <si>
    <t>Detectoren kunnen onafhankelijk van elkaar worden bediend.</t>
  </si>
  <si>
    <t>Een intercom voorziet in communicatie tussen patiënt en MNWer in bedienruimte bij alleen SPECT gebruik.</t>
  </si>
  <si>
    <t>1.1.19</t>
  </si>
  <si>
    <t>1.2.1</t>
  </si>
  <si>
    <t xml:space="preserve">Dynamische CT acquisitie met ECG triggering is mogelijk. </t>
  </si>
  <si>
    <t>ECG systeem is functioneel technisch geïntegreerd.</t>
  </si>
  <si>
    <t>1.2.2</t>
  </si>
  <si>
    <t>1.2.3</t>
  </si>
  <si>
    <t>1.2.4</t>
  </si>
  <si>
    <t>1.2.5</t>
  </si>
  <si>
    <t>1.2.7</t>
  </si>
  <si>
    <t>1.2.8</t>
  </si>
  <si>
    <t>Algemene eisen en wensen m.b.t SPECT/CT</t>
  </si>
  <si>
    <t>Specifieke eisen en wensen m.b.t CT</t>
  </si>
  <si>
    <t>Specificeer de minimale rotatietijd voor gated scans (in msec/omwenteling).</t>
  </si>
  <si>
    <t>Specificeer de acquisitie tijd voor gated cardiac scans (in sec).</t>
  </si>
  <si>
    <t>1.3.2</t>
  </si>
  <si>
    <t>1.3.3</t>
  </si>
  <si>
    <t>1.3.4</t>
  </si>
  <si>
    <t>1.3.5</t>
  </si>
  <si>
    <t>1.3.6</t>
  </si>
  <si>
    <t>1.4.1</t>
  </si>
  <si>
    <t>1.4.2</t>
  </si>
  <si>
    <t>Extrinsieke resolutie in lucht bij 142 keV en met LEHR:</t>
  </si>
  <si>
    <t>1.4.3</t>
  </si>
  <si>
    <t>1.4.4</t>
  </si>
  <si>
    <t>1.4.5</t>
  </si>
  <si>
    <t>1.4.6</t>
  </si>
  <si>
    <t>1.4.7</t>
  </si>
  <si>
    <t>1.4.8</t>
  </si>
  <si>
    <t>1.4.9</t>
  </si>
  <si>
    <t>1.4.10</t>
  </si>
  <si>
    <t>1.4.11</t>
  </si>
  <si>
    <t>Algemene eisen en wensen m.b.t SPECT camera</t>
  </si>
  <si>
    <t>Tijdens acquisitie moeten parameters en acquisitie informatie geraadpleegd kunnen worden.</t>
  </si>
  <si>
    <t>Het simultaan bekijken van ongecorrigeerde en van verzwakking-gecorrigeerde SPECT-beelden is mogelijk.</t>
  </si>
  <si>
    <t>Berekening van afmetingen, volumes en Hounsfield waarden op CT is mogelijk.</t>
  </si>
  <si>
    <t>2.3.3</t>
  </si>
  <si>
    <t>2.3.4</t>
  </si>
  <si>
    <t>2.3.6</t>
  </si>
  <si>
    <t>2.3.7</t>
  </si>
  <si>
    <t>2.3.8</t>
  </si>
  <si>
    <t>2.3.10</t>
  </si>
  <si>
    <t>2.3.11</t>
  </si>
  <si>
    <t>SPECT acquisitie is mogelijk met CT “on” en “off”.</t>
  </si>
  <si>
    <t>Techniek algemeen</t>
  </si>
  <si>
    <t>2.4.11</t>
  </si>
  <si>
    <t>De maximale doorbuiging van het hoofdeinde van het patiëntenbed bij maximaal patiëntgewicht bedraagt minder dan 4 mm.</t>
  </si>
  <si>
    <t>Vanuit de bedienruimte kan de tafel met patiënt verschoven worden van de SPECT gantry naar de CT gantry en vice versa.</t>
  </si>
  <si>
    <t>Markering maximale scan-range.</t>
  </si>
  <si>
    <t xml:space="preserve">Systeem (buis) opwarmtijd is maximaal 3 minuten. </t>
  </si>
  <si>
    <t>2.1.2</t>
  </si>
  <si>
    <t>2.1.3</t>
  </si>
  <si>
    <t>2.1.4</t>
  </si>
  <si>
    <t>2.1.5</t>
  </si>
  <si>
    <t>2.1.6</t>
  </si>
  <si>
    <t>2.1.8</t>
  </si>
  <si>
    <t>2.1.9</t>
  </si>
  <si>
    <t>2.1.10</t>
  </si>
  <si>
    <t>2.1.11</t>
  </si>
  <si>
    <t>2.3.14</t>
  </si>
  <si>
    <t>2.3.15</t>
  </si>
  <si>
    <t>2.3.16</t>
  </si>
  <si>
    <t>2.3.17</t>
  </si>
  <si>
    <t>Whole Body scansnelheden: 3 - 50 cm/min</t>
  </si>
  <si>
    <t>2.2.1</t>
  </si>
  <si>
    <t>2.2.2</t>
  </si>
  <si>
    <t>2.2.3</t>
  </si>
  <si>
    <t>2.2.4</t>
  </si>
  <si>
    <t>2.2.5</t>
  </si>
  <si>
    <t>2.2.6</t>
  </si>
  <si>
    <t>2.2.7</t>
  </si>
  <si>
    <t>2.2.11</t>
  </si>
  <si>
    <t>2.2.12</t>
  </si>
  <si>
    <t>2.2.13</t>
  </si>
  <si>
    <t>2.2.14</t>
  </si>
  <si>
    <t>2.2.15</t>
  </si>
  <si>
    <t>2.2.16</t>
  </si>
  <si>
    <t>2.2.17</t>
  </si>
  <si>
    <t>2.2.18</t>
  </si>
  <si>
    <t>2.2.19</t>
  </si>
  <si>
    <t>1.1.20</t>
  </si>
  <si>
    <t xml:space="preserve">De gantry is uitgerust met een gantry display unit. </t>
  </si>
  <si>
    <t>Spatiele lineariteit UFOV absoluut: &lt; 1 mm</t>
  </si>
  <si>
    <t xml:space="preserve">Tilt range in graden ten minste 10 graden </t>
  </si>
  <si>
    <t>Automatische fusie van LDCT en SPECT beelden is mogelijk.</t>
  </si>
  <si>
    <t>2.2.8.1</t>
  </si>
  <si>
    <t>2.2.8.2</t>
  </si>
  <si>
    <t>Collimatoren:</t>
  </si>
  <si>
    <t xml:space="preserve">De minimale reconstructie slicedikte ≦ 0.67 mm.  </t>
  </si>
  <si>
    <t xml:space="preserve">FUNCTIONALITEIT </t>
  </si>
  <si>
    <t xml:space="preserve">Er is een strategisch gepositioneerde voorziening die de veiligheid van de patiënt, omstanders en de apparatuur waarborgt, zowel aan de voorzijde als aan de achterzijde van de gantry (noodstop). </t>
  </si>
  <si>
    <t xml:space="preserve">ALGEMEEN TECHNISCH </t>
  </si>
  <si>
    <t xml:space="preserve">Voorgaande onderzoeken kunnen worden gereconstrueerd tijdens het scannen van een volgende patiënt. </t>
  </si>
  <si>
    <t xml:space="preserve">Computer software </t>
  </si>
  <si>
    <t xml:space="preserve">Software pakketten </t>
  </si>
  <si>
    <t xml:space="preserve">Accessoires </t>
  </si>
  <si>
    <t>1.4.12</t>
  </si>
  <si>
    <t>1.2.6</t>
  </si>
  <si>
    <t>1.1.2</t>
  </si>
  <si>
    <t>2.1.1</t>
  </si>
  <si>
    <t>2.1.7</t>
  </si>
  <si>
    <t>2.2.8</t>
  </si>
  <si>
    <t>5.1</t>
  </si>
  <si>
    <t>2.3.9</t>
  </si>
  <si>
    <t>2.3.10.1</t>
  </si>
  <si>
    <t>2.3.10.2</t>
  </si>
  <si>
    <t>2.3.12</t>
  </si>
  <si>
    <t>2.3.13</t>
  </si>
  <si>
    <t>2.4.2</t>
  </si>
  <si>
    <t>2.4.3</t>
  </si>
  <si>
    <t>2.4.4</t>
  </si>
  <si>
    <t>3.2.1</t>
  </si>
  <si>
    <t>4.1.1</t>
  </si>
  <si>
    <t>4.1.2</t>
  </si>
  <si>
    <t>4.1.3</t>
  </si>
  <si>
    <t>4.1.4</t>
  </si>
  <si>
    <t>4.1.5</t>
  </si>
  <si>
    <t>4.1.6</t>
  </si>
  <si>
    <t>4.1.6.1</t>
  </si>
  <si>
    <t>4.1.7</t>
  </si>
  <si>
    <t>5.2</t>
  </si>
  <si>
    <t>De hoofd adapter is van niet-absorberend materiaal en makkelijk te reinigen.</t>
  </si>
  <si>
    <t xml:space="preserve">Met de automatische buisstroom modulatie wordt een consistente beeldkwaliteit bereikt, zowel binnen het gescande bereik voor één en dezelfde patiënt (afhankelijk van de lokale verzwakking door de patiënt), als tussen verschillende patiënten onderling (afhankelijk van het postuur). 
Toelichting: met consistente beeldkwaliteit wordt bedoeld de kwaliteit waarmee lage contrasten worden weergegeven. </t>
  </si>
  <si>
    <t>Indien het ademcommando en/of de taal bij het topogram wordt veranderd, is dit automatisch ingesteld voor alle verdere series bij dezelfde patiënt.</t>
  </si>
  <si>
    <t>De CT scanner beschikt over automatische buisstroom modulatie, zowel axiaal als longitudinaal.</t>
  </si>
  <si>
    <t>4.1.8</t>
  </si>
  <si>
    <t>Specificeer welke accessoires niet onder een all-in onderhoudscontract vergoed worden. Zaken die hier niet genoemd worden, zijn in een later stadium niet als accessoire aan te merken.</t>
  </si>
  <si>
    <t>5.4</t>
  </si>
  <si>
    <t>Ja</t>
  </si>
  <si>
    <t>Nee</t>
  </si>
  <si>
    <t>3.2.2</t>
  </si>
  <si>
    <t xml:space="preserve">Reconstructies zijn geoptimaliseerd voor een goede beeldkwaliteit bij een lage dosis door middel van iteratieve reconstructie technieken.  </t>
  </si>
  <si>
    <t>De tafel kan omlaag worden gebracht tot tenminste 55cm vanaf de grond.</t>
  </si>
  <si>
    <t>De patiënt kan head first gescand worden en hiervoor is een standaard protocol aanwezig.</t>
  </si>
  <si>
    <t>De patiënt kan feet first gescand worden en hiervoor is een standaard protocol aanwezig.</t>
  </si>
  <si>
    <t>De patiënt kan supine gescand worden en hiervoor is een standaard protocol aanwezig.</t>
  </si>
  <si>
    <t>De patiënt kan prone gescand worden en hiervoor is een standaard protocol aanwezig.</t>
  </si>
  <si>
    <t>De patiënt kan in linker zijligging gescand worden en hiervoor is een standaard protocol aanwezig.</t>
  </si>
  <si>
    <t>De patiënt kan in rechter zijligging gescand worden en hiervoor is een standaard protocol aanwezig.</t>
  </si>
  <si>
    <t xml:space="preserve">Specifieke eisen m.b.t. CT ten behoeve van gated low dose cardiologie  </t>
  </si>
  <si>
    <t>Specifieke eisen m.b.t. SPECT Camera</t>
  </si>
  <si>
    <t>Dynamische SPECT acquisitie met ECG triggering is mogelijk.</t>
  </si>
  <si>
    <t>Gated SPECT is mogelijk.</t>
  </si>
  <si>
    <t>SPECT: contouring mode is mogelijk.</t>
  </si>
  <si>
    <t>SPECT: step/shoot mode is mogelijk.</t>
  </si>
  <si>
    <t>SPECT: continuous mode is mogelijk.</t>
  </si>
  <si>
    <t>Een intercom voorziet in communicatie tussen patiënt en MNWer in de bedienruimte bij alleen CT gebruik.</t>
  </si>
  <si>
    <t>Specificeer de minimale voxel grootte (x, y, z-as) (in mm).</t>
  </si>
  <si>
    <t>ECG display geïntegreerd in de gantry display unit (geen los systeem).</t>
  </si>
  <si>
    <t>Opslagcapaciteit voor beelden bedraagt minimaal 50GB.</t>
  </si>
  <si>
    <t>Kristalafmeting minimaal 55x42 cm.</t>
  </si>
  <si>
    <t>Kristaldikte 3/8 inch (9.5 mm).</t>
  </si>
  <si>
    <t>UFOV minimaal 50x37 cm.</t>
  </si>
  <si>
    <t>Max countrate bij &lt;10% deadtime, minimaal 450 kcps.</t>
  </si>
  <si>
    <t>Energie range minimaal 40 keV tot 575 keV.</t>
  </si>
  <si>
    <t>Intrinsieke spatiele resolutie FWHM&lt;4 mm bij 142 keV.</t>
  </si>
  <si>
    <t>Wat is de ‘dead time’ (in µsec)?</t>
  </si>
  <si>
    <t>-  FWHM  &lt; 10 mm</t>
  </si>
  <si>
    <t>-  FWTM &lt; 16 mm</t>
  </si>
  <si>
    <t>Systeem sensitiviteit met LEHR en bij 142 keV: &gt;  5 cpm/kBq</t>
  </si>
  <si>
    <t>Intrinsieke energie resolutie bij 142 keV: &lt; 10%</t>
  </si>
  <si>
    <t>Integrale intrinsieke uniformiteit, ongecorrigeerd UFOV: &lt; 4%</t>
  </si>
  <si>
    <t>Het percentage verzwakking van het patiëntenbed bij 142 keV: &lt; 10%.</t>
  </si>
  <si>
    <t>Grootste radius met LEHR: &gt; 25 cm</t>
  </si>
  <si>
    <t>Rotatie range minimaal -45 tot +405 graden</t>
  </si>
  <si>
    <t>Algemene eisen m.b.t CT</t>
  </si>
  <si>
    <t>CT met minimaal 16 detector rijen.</t>
  </si>
  <si>
    <t>-  selectieve display van voorheen gemaakte beelden tijdens reconstrueren totale scan.</t>
  </si>
  <si>
    <t>-  de volgende scan kan gestart worden tijdens reconstructie van de vorige scan.</t>
  </si>
  <si>
    <t>Lengte van de topogram minimaal 180 cm.</t>
  </si>
  <si>
    <t>Spiraal volume: pitch 0.5 - 2.0 cm (in axiale richting).</t>
  </si>
  <si>
    <t>Matrix is minimaal 512 x 512</t>
  </si>
  <si>
    <t xml:space="preserve">De CT scanner is potentieel te voorzien van geavanceerde mogelijkheden voor CT dosisreductie. </t>
  </si>
  <si>
    <t>Rotatietijd van een sequentiële scan: 0.5 tot 1.5 sec.</t>
  </si>
  <si>
    <t>De gebruiker heeft de mogelijkheid om zelf acquisitieprotocollen op te stellen.</t>
  </si>
  <si>
    <t>Gated attenuatie correctie is mogelijk: minimaal 16 frames/RR-interval bij hartslag van 80 slagen per minuut.</t>
  </si>
  <si>
    <t>Specificeer operating system van de host computer.</t>
  </si>
  <si>
    <t>-  CT attenuatie correctie;</t>
  </si>
  <si>
    <t>-  ECG triggered cardiac CT acquisitie techniek.</t>
  </si>
  <si>
    <t>Matras is beiderzijds van niet absorberend materiaal en gemakkelijk te reinigen.</t>
  </si>
  <si>
    <t>De volgende DICOM functionaliteiten zijn vereist:</t>
  </si>
  <si>
    <t>Het systeem voegt verschillende verrichtingen uit de DICOM worklist bij dezelfde patiënt in één onderzoek samen voor acquisitie, maar splitst deze voor verzending (study split).</t>
  </si>
  <si>
    <t>Key Image Note</t>
  </si>
  <si>
    <t>Portable Data Imaging</t>
  </si>
  <si>
    <t>IT</t>
  </si>
  <si>
    <t>Specificeer de grootte en resolutie van de monitoren.</t>
  </si>
  <si>
    <t>De netwerkkaart die de CT scanner met het ziekenhuisnetwerk verbindt heeft een netwerksnelheid van 1Gbit/s of meer.</t>
  </si>
  <si>
    <t>Lever het volledige netwerkarchitectuurschema aan.</t>
  </si>
  <si>
    <t>Hoe vaak vereist het systeem een herstart van een of meerdere (alle) systeem- en bedieningscomputers? Wordt deze herstart automatisch uitgevoerd?</t>
  </si>
  <si>
    <t xml:space="preserve">Inschrijver communiceert pro-actief kwetsbaarheden in het systeem die invloed hebben op de beschikbaarheid, integriteit en beveiliging van het systeem. Maatregelen en middelen om deze te verhelpen worden direct aangeboden. </t>
  </si>
  <si>
    <t>Geen enkel systeemonderdeel vereist voor een correcte werking toegang tot systeemaccounts met beheertoegang in Microsoft Active Directory.</t>
  </si>
  <si>
    <t>Certificering en rapportages</t>
  </si>
  <si>
    <t>De aangeboden dienst valt binnen de scope van de certificering.</t>
  </si>
  <si>
    <t>2.5.2</t>
  </si>
  <si>
    <t>2.5.3</t>
  </si>
  <si>
    <t>2.5.4</t>
  </si>
  <si>
    <t>2.5.5</t>
  </si>
  <si>
    <t>2.5.6</t>
  </si>
  <si>
    <t>2.5.7</t>
  </si>
  <si>
    <t>2.5.8</t>
  </si>
  <si>
    <t>2.5.9</t>
  </si>
  <si>
    <t>2.5.11</t>
  </si>
  <si>
    <t>2.5.12</t>
  </si>
  <si>
    <t>2.5.13</t>
  </si>
  <si>
    <t>De range van 80 tot 130 kV  moet minimaal in 3 stappen doorlopen kunnen worden.</t>
  </si>
  <si>
    <t>4.1.9</t>
  </si>
  <si>
    <t xml:space="preserve">SOFTWARE en IT </t>
  </si>
  <si>
    <t xml:space="preserve">Kosteloze extra training bij introductie van nieuwe functionaliteit. </t>
  </si>
  <si>
    <t>N.v.t.</t>
  </si>
  <si>
    <t>Het systeem maakt geen gebruik van een door Inschrijver geleverde switch die verbonden is met het ziekenhuisnetwerk.</t>
  </si>
  <si>
    <t>Niet relevant</t>
  </si>
  <si>
    <t>3.1.1</t>
  </si>
  <si>
    <t>3.1.1.1</t>
  </si>
  <si>
    <t>3.1.1.2</t>
  </si>
  <si>
    <t>3.1.1.3</t>
  </si>
  <si>
    <t>3.1.1.4</t>
  </si>
  <si>
    <t>3.1.1.5</t>
  </si>
  <si>
    <t>3.1.2</t>
  </si>
  <si>
    <t>3.1.2.1</t>
  </si>
  <si>
    <t>3.1.2.2</t>
  </si>
  <si>
    <t>3.2</t>
  </si>
  <si>
    <t>3.2.3</t>
  </si>
  <si>
    <t>3.2.4</t>
  </si>
  <si>
    <t>3.2.5</t>
  </si>
  <si>
    <t>2.5.1.2</t>
  </si>
  <si>
    <t>2.5.1.4</t>
  </si>
  <si>
    <t>2.5.1.5</t>
  </si>
  <si>
    <t>2.5.1.6</t>
  </si>
  <si>
    <t>2.5.1.7</t>
  </si>
  <si>
    <t>2.5.1.8</t>
  </si>
  <si>
    <t>2.5.1.9</t>
  </si>
  <si>
    <t>2.5.3.1</t>
  </si>
  <si>
    <t>2.5.3.2</t>
  </si>
  <si>
    <t>2.5.3.3</t>
  </si>
  <si>
    <t>De volgende IHE integratie profielen worden door de hoofdconsole ondersteund:</t>
  </si>
  <si>
    <t>Histogram R-R intervallen in de dicom header  info.</t>
  </si>
  <si>
    <t>-  Geavanceerde iteratieve CT reconstructie techniek;</t>
  </si>
  <si>
    <t>-  Metaalartefact reductie techniek.</t>
  </si>
  <si>
    <t>-  Scatter correctie;</t>
  </si>
  <si>
    <t>-  Basis iteratieve CT reconstructie techniek;</t>
  </si>
  <si>
    <t>3.2.6</t>
  </si>
  <si>
    <t>3.2.7</t>
  </si>
  <si>
    <t>3.2.8</t>
  </si>
  <si>
    <t>3.2.9</t>
  </si>
  <si>
    <t>3.2.10</t>
  </si>
  <si>
    <t>3.2.11</t>
  </si>
  <si>
    <t>3.2.12</t>
  </si>
  <si>
    <t>3.2.13</t>
  </si>
  <si>
    <t>3.2.14</t>
  </si>
  <si>
    <t>3.2.15</t>
  </si>
  <si>
    <t>3.2.16</t>
  </si>
  <si>
    <t>3.2.17</t>
  </si>
  <si>
    <t>3.2.18</t>
  </si>
  <si>
    <t>3.2.19</t>
  </si>
  <si>
    <t>3.2.20</t>
  </si>
  <si>
    <t>3.2.21</t>
  </si>
  <si>
    <t xml:space="preserve">Het systeem biedt bij klinische protocollen de keuze tussen spiraal acquisities en sequentiële acquisities. </t>
  </si>
  <si>
    <t>Mogelijkheid om een langzame rotatiesnelheid (&gt;0,5 sec) toe te passen (om bv. bewegingen van anatomische structuren in 1 multi-slice set uit te middelen).</t>
  </si>
  <si>
    <t>Aanlevering van IHE “Integration Statements’ vindt plaats tezamen met indienen van de Inschrijving.</t>
  </si>
  <si>
    <t>De volgende acquisitie- en reconstructie (CT en SPECT) softwarepakketten maken integraal deel uit van de Inschrijving:</t>
  </si>
  <si>
    <t>De volgende acquisitie- en reconstructie (CT en SPECT) softwarepakketten worden als optie aangeboden: deze prijs is geldig tot 12 maanden na acceptatie van het systeem. De eis verwijst hier naar de verplichting tot opgave van een optionele prijs en geldigheidsvoorwaarde</t>
  </si>
  <si>
    <t>3.2.12.1</t>
  </si>
  <si>
    <t>3.2.12.2</t>
  </si>
  <si>
    <t>3.2.25</t>
  </si>
  <si>
    <t>3.2.26</t>
  </si>
  <si>
    <t>De gantry display unit is aan beide zijde van de gantry te bedienen.</t>
  </si>
  <si>
    <t>3.3</t>
  </si>
  <si>
    <t>3.3.1</t>
  </si>
  <si>
    <t>3.3.2</t>
  </si>
  <si>
    <t>3.3.3</t>
  </si>
  <si>
    <t>3.3.4</t>
  </si>
  <si>
    <t>3.3.5</t>
  </si>
  <si>
    <t>3.3.6</t>
  </si>
  <si>
    <t>3.3.7</t>
  </si>
  <si>
    <t>3.3.8</t>
  </si>
  <si>
    <t>Het systeem bevat diagnostische tools ten behoeve van 1e lijns storingsafhandeling, en deze maken integraal deel uit van de Inschrijving</t>
  </si>
  <si>
    <t>De hoofd adapter maakt deel uit van de Inschrijving</t>
  </si>
  <si>
    <t>Alle hulpmiddelen die nodig zijn voor periodieke kwaliteitscontroles, kalibraties en performance evaluaties zoals fantomen en software maken deel uit van de Inschrijving</t>
  </si>
  <si>
    <t>Arm ondersteuning maakt deel uit van de Inschrijving.</t>
  </si>
  <si>
    <t>De volgende artikelen, geleverd via P.I. Medical, maken deel uit van de inschrijving;</t>
  </si>
  <si>
    <t>4.1.10</t>
  </si>
  <si>
    <t>4.1.11</t>
  </si>
  <si>
    <t>Dicom functionaliteit</t>
  </si>
  <si>
    <t>Het lokalisatie laserlicht kan bediend worden vanaf beide zijden van de gantry.</t>
  </si>
  <si>
    <t>2.2.9</t>
  </si>
  <si>
    <t>2.2.10</t>
  </si>
  <si>
    <t>2.2.19.1</t>
  </si>
  <si>
    <t>2.2.19.2</t>
  </si>
  <si>
    <t>2.5.1.1</t>
  </si>
  <si>
    <t>2.5.10</t>
  </si>
  <si>
    <t xml:space="preserve"> - Radiation Dose Structured Report</t>
  </si>
  <si>
    <t xml:space="preserve"> - DICOM store naar DICOM CD/DVD</t>
  </si>
  <si>
    <t xml:space="preserve"> - DICOM store via netwerk</t>
  </si>
  <si>
    <t xml:space="preserve"> - DICOM 3.0 worklist koppeling</t>
  </si>
  <si>
    <t>3.3.9</t>
  </si>
  <si>
    <t>De tafel kan een patiënt met gewicht tot max. 200 kg dragen.</t>
  </si>
  <si>
    <t>De lengte van het patiëntenbed is minimaal 180 cm.</t>
  </si>
  <si>
    <t>3.3.3.1</t>
  </si>
  <si>
    <t>3.3.3.2</t>
  </si>
  <si>
    <t>4.1.4.1</t>
  </si>
  <si>
    <t>4.1.7.1</t>
  </si>
  <si>
    <t>4.1.12</t>
  </si>
  <si>
    <t>De oplossing voldoet aan de Algemene Verordening Gegevensbescherming wetgeving die vanaf 25 mei 2018 van kracht gaat.</t>
  </si>
  <si>
    <t xml:space="preserve">Een volledig ingevuld MDS2 formulier is onderdeel van de Inschrijving. </t>
  </si>
  <si>
    <t>Training voor twee technici maakt integraal deel uit van de Inschrijving en stelt hen in staat om eerste-lijnsondersteuning te bieden in het geval van het optreden van storingen en om preventief onderhoud te kunnen verrichten.</t>
  </si>
  <si>
    <t>Het systeem is voor zover van toepassing voorzien van CE markering en voldoet aan alle, voor dit soort apparatuur, geldende wetgeving en IEC standaarden. 
Tevens certificaten meeleveren met de Inschrijving aub.</t>
  </si>
  <si>
    <t>Is Inschrijver ISO/IEC27002 gecertificeerd en valt de aangeboden dienst binnen de scope van de certificering?</t>
  </si>
  <si>
    <t>Is Inschrijver ISO/IEC 27017 gecertificeerd en valt de aangeboden dienst binnen de scope van de certificering?</t>
  </si>
  <si>
    <t>Is Inschrijver ISO/IEC 27018 gecertificeerd en valt de aangeboden dienst binnen de scope van de certificering.</t>
  </si>
  <si>
    <t>Geeft Inschrijver jaarlijks een SOC rapportage af conform ISAE3402 Type 2?</t>
  </si>
  <si>
    <t>De automatische patiënten instructie is in meerdere talen instelbaar. Minimaal Nederlands en Engels.</t>
  </si>
  <si>
    <t>Wat is de tijdsresolutie (in msec) bij single segment?</t>
  </si>
  <si>
    <t>Wat is de tijdsresolutie (in msec) bij multi segment?</t>
  </si>
  <si>
    <t>Whole body acquisitie is mogelijk.</t>
  </si>
  <si>
    <t>Whole body contouring is mogelijk.</t>
  </si>
  <si>
    <t>Whole body SPECT/CT is mogelijk.</t>
  </si>
  <si>
    <t xml:space="preserve"> - Maakt MITA XR-25 (CT Dose Check) deel van uw systeem en is deze te configureren? </t>
  </si>
  <si>
    <t>Security updates aan het operating system en andere (systeem) software op de host computer worden zonder voorbehoud actief door Inschrijver ondersteund.</t>
  </si>
  <si>
    <t xml:space="preserve"> - Beschrijf in welke vorm deze communicatie plaats vindt?</t>
  </si>
  <si>
    <t>De gebruiker kan met de gantry display unit minimaal de onderstaande punten bedienen.
- acquisitie parameters (zoomfactor, zoomoffset, start/stop/pauze scan);
- gantry configuratie;
- collimatorwisseling.</t>
  </si>
  <si>
    <t>Inschrijver ondersteunt minimaal Windows 7 of een Linux versie hoger dan 6.</t>
  </si>
  <si>
    <t>3.2.3.1</t>
  </si>
  <si>
    <t xml:space="preserve">De aansluiting van de patiëntleads bij het ECG systeem is - in de tafel -  ingebouwd in het systeem. </t>
  </si>
  <si>
    <t>Alle acquisitiedata moeten na correctie voor uniformiteits- en rotatie center afwijkingen reconstrueerbaar zijn en daarna verwerkbaar zijn met Hermes.</t>
  </si>
  <si>
    <t>Er kunnen presets gemaakt worden voor meer dan 150 scanprotocollen.</t>
  </si>
  <si>
    <t>-  FBP en Iteratieve SPECT reconstructie techniek; (incl Changs attenuation)</t>
  </si>
  <si>
    <t>Collimatoren kunnen volledig automatisch gewisseld worden (met mogelijkheid voor noodstop).</t>
  </si>
  <si>
    <t>Tilt range moet af te lezen zijn in graden.</t>
  </si>
  <si>
    <t xml:space="preserve">Systeem opstart tijd is maximaal 15 minuten. </t>
  </si>
  <si>
    <t xml:space="preserve">Het systeem heeft een toegankelijk protocol beheer en logische opbouw met mogelijkheid tot modificatie van protocollen op basis van standaard fabrieksprotocollen. </t>
  </si>
  <si>
    <t>Inschrijver maakt gebruik van de standaard diensten en procedures van Inholland om werkzaamheden op afstand te verrichten. (remote acces overeenkomst IP-Sec)</t>
  </si>
  <si>
    <t xml:space="preserve">Voetensteun maken deel uit van de inschrijving. </t>
  </si>
  <si>
    <t>Inholland heeft een budget van 1000,00 euro (excl. btw) beschikbaar bij Inschrijver voor nabestelling additionele positionerings/fixatie materiaal bij P.I. Medical.</t>
  </si>
  <si>
    <t>4.1.13</t>
  </si>
  <si>
    <t>SPECT-CT fantoom met lang levend isotoop</t>
  </si>
  <si>
    <t>Ja/Nee</t>
  </si>
  <si>
    <t>Opslagcapaciteit: De ruwe data moet minimaal 10 dagen bewaard blijven bij standaard productie inclusief low dose CT (gemiddeld 20 onderzoeken per dag).</t>
  </si>
  <si>
    <t>Beschrijf de transfer snelheid naar het werkstation (ima/sec.).</t>
  </si>
  <si>
    <t xml:space="preserve">Toelichting </t>
  </si>
  <si>
    <t>Nettoprijs</t>
  </si>
  <si>
    <t>btw bedrag</t>
  </si>
  <si>
    <t>inclusief btw</t>
  </si>
  <si>
    <t>Bouwjaar</t>
  </si>
  <si>
    <t xml:space="preserve">Serviceovereenkomst </t>
  </si>
  <si>
    <t>SPECT CT  - Refurbished</t>
  </si>
  <si>
    <t>SPECT CT  - Lease</t>
  </si>
  <si>
    <t>SPECT CT  - Koop</t>
  </si>
  <si>
    <t>Optie 1:</t>
  </si>
  <si>
    <t>Optie 2:</t>
  </si>
  <si>
    <t xml:space="preserve">btw bedrag </t>
  </si>
  <si>
    <t xml:space="preserve">Het totaal van alle jaren is de totaalsom exclusief btw. De btw en inclusief btw bedag wordt automatisch doorgerekend, het te hanteren btw bedrag is 21%. </t>
  </si>
  <si>
    <t>Type en omschrijving</t>
  </si>
  <si>
    <t>Toelichting serviceovereenkomst</t>
  </si>
  <si>
    <t>Toelichting algemeen</t>
  </si>
  <si>
    <t>Netto leasebedrag p/m</t>
  </si>
  <si>
    <t>inclusief btw gehele looptijd</t>
  </si>
  <si>
    <t>CT scanner - Refurbished</t>
  </si>
  <si>
    <t>CT scanner  - Lease</t>
  </si>
  <si>
    <t>TOTAALSOM</t>
  </si>
  <si>
    <t>S</t>
  </si>
  <si>
    <t xml:space="preserve">De totale kosten voor de serviceovereenkomst is maximaal 20% van de aanschafwaarde inclusief btw. </t>
  </si>
  <si>
    <t>OPTIONEEL</t>
  </si>
  <si>
    <t xml:space="preserve">Naar aanleiding van de Europese aanbesteding SPECT CT ontvangt Aanbestedende dienst graag een pro forma prijs voor overige posten voor de SPECT CT en de mogelijke levering van een CT scanner inclusief de kosten voor een serviceovereenkomst zoals gesteld in de gunningsleidraad. De tarieven zijn slechts indicatief voor een mogelijke aanschaf. </t>
  </si>
  <si>
    <t>LEHR, MEGP</t>
  </si>
  <si>
    <t>termijn 1 (jaar 3 t/m 6)</t>
  </si>
  <si>
    <t>termijn 2 (jaar 7)</t>
  </si>
  <si>
    <t>termijn 3 (jaar 8)</t>
  </si>
  <si>
    <t>termijn 4 (jaar 9)</t>
  </si>
  <si>
    <t>Fixatie materiaal (kussentjes, banden) in verscheidene maten, maken deel uit van de Inschrijving. Specificeer types fixatiemateriaal dat wordt meegeleverd, alsook de maten.</t>
  </si>
  <si>
    <t>Het systeem wordt geleverd met alle accessoires en hulpmiddelen, zoals o.m. voetensteun, alle beschikbare kussens, fixatie banden, hoofdsteun.  Zie ook 4.1.5 t/m 4.1.9. Beschrijf de accessoires en hulpmiddelen.</t>
  </si>
  <si>
    <t>Onderstaande eisen en wensen zijn van toepassing voor zover inschrijver een Cloud/IT oplossing buiten Inholland als integraal onderdeel van zijn Inschrijving opneemt. Indien Inschrijver hier in de kolom "voldoet aan Eis/Wens" kiest voor het antwoord "N.v.t." zijn alle onderstaande eisen en wensen onder 3.3  verder niet van toepassing en kan voor elk van onderstaande eisen en wensen het woord "niet relevant" gekozen worden. 
Belangrijk: Inschrijver zal duidelijk moeten aangeven waarom niet van toepassing en evt. onderbouwen. .
Geef aan of een Cloud/IT oplossing buiten Inholland van toepassing is. beschrijf in het bijzonder waarom/wanneer niet van toepassing.</t>
  </si>
  <si>
    <t>Inschrijver kan aantonen ISO/IEC 27001 en/of NEN7510 gecertificeerd te zijn. Lever het certificaat en de toepasselijkheidsverklaring aan.</t>
  </si>
  <si>
    <t>Inschrijver  stelt zich tot doel binnen 1 jaar na ingang van het contract ISO/IEC 27001 EN/OF NEN7510 certificering te behalen.
In het geval JA geantwoord wordt geldt heel expliciet het volgende:
1. Inschrijver toont met pre-audit rapportages aan dat het behalen van de certificering geloofwaardig is. 
2. Inschrijver accepteert het niet behalen van de certificering als ontbindende voorwaarde in het geval 
Lever pre-audit rapportages aan.</t>
  </si>
  <si>
    <t>Welke garanties biedt Inschrijver als de ondersteuning van het OS is afgelopen en er dus geen (veiligheids) updates meer komen? Beschrijf deze</t>
  </si>
  <si>
    <t xml:space="preserve">Binnen welke termijn na release van een nieuwe versie van het besturingssysteem door de fabrikant hiervan heeft de Inschrijver zelf een software release voor de modaliteit beschikbaar welke onder dit nieuwe besturingssysteem draait. Geef dit op. </t>
  </si>
  <si>
    <t xml:space="preserve">Specificeer de hardware van de host computer, waaronder het aantal en type processoren, en grootte van intern geheugen. </t>
  </si>
  <si>
    <t xml:space="preserve">De grootte van het werkgeheugen levert geen beperking op voor regulier gebruik, met adequate snelheid, in routine en advanced scanprotocollen en gelijktijdige postprocessing werkzaamheden. Beschrijf deze. </t>
  </si>
  <si>
    <t>Heeft de database een limiet voor het maximum aantal beelden dat lokaal opgeslagen kan worden? Zo ja welke? Beschrijf deze.</t>
  </si>
  <si>
    <t>3.1.2.3</t>
  </si>
  <si>
    <t xml:space="preserve">Cedars of gelijke software (QGS/QPS) voor myocard SPECT, werk deze tevens uit. </t>
  </si>
  <si>
    <t>Geef aan en beschrijf hoe wordt omgegaan met accession numbers, study UID, gesplitste of gedupliceerde series.</t>
  </si>
  <si>
    <t>Welke DICOM private tags worden benut? Beschrijf deze.</t>
  </si>
  <si>
    <t>Wat zijn de mogelijkheden voor het importeren en exporteren van patiëntstudies anders dan DICOM? 
Specificeer en beschrijf.</t>
  </si>
  <si>
    <t>Heeft het systeem een limiet voor het maximum aantal beelden dat in één zendopdracht verstuurd kan worden naar een DICOM archief? Beschrijf deze.</t>
  </si>
  <si>
    <t xml:space="preserve"> - Geef aan wat de termijn is van uitkomen van de patches en de rapportage van de bevindingen aan het Aanbestedende dienst?</t>
  </si>
  <si>
    <t xml:space="preserve">LEAP, geef aan welke collimatoren. </t>
  </si>
  <si>
    <t xml:space="preserve">Knie ondersteuning maakt deel uit van de Inschrijving. Beschrijf op welke wijze. </t>
  </si>
  <si>
    <t>Een applicatietraining voor drie docenten die voldoende kennis en ervaring oplevert om het systeem op adequate wijze te kunnen bedienen en de collega’s in te werken maakt integraal deel uit van de Inschrijving. Beschrijf hierbij de training factor 3.</t>
  </si>
  <si>
    <r>
      <rPr>
        <i/>
        <sz val="10"/>
        <color theme="1"/>
        <rFont val="Calibri"/>
        <family val="2"/>
        <scheme val="minor"/>
      </rPr>
      <t xml:space="preserve">Type: </t>
    </r>
    <r>
      <rPr>
        <sz val="10"/>
        <color theme="1"/>
        <rFont val="Calibri"/>
        <family val="2"/>
        <scheme val="minor"/>
      </rPr>
      <t xml:space="preserve">Indien u aanvullende informatie wilt meegeven over het type apparaat, waaronder model - mogelijkheden en uitbreidingen - dan kunt u de algemene folder opnemen als bijlage 5.
</t>
    </r>
    <r>
      <rPr>
        <i/>
        <sz val="10"/>
        <color theme="1"/>
        <rFont val="Calibri"/>
        <family val="2"/>
        <scheme val="minor"/>
      </rPr>
      <t xml:space="preserve">Bouwjaar: </t>
    </r>
    <r>
      <rPr>
        <sz val="10"/>
        <color theme="1"/>
        <rFont val="Calibri"/>
        <family val="2"/>
        <scheme val="minor"/>
      </rPr>
      <t xml:space="preserve">middels het dropdownmenu geeft u het bouwjaar aan.
Voor Koop en refurbished geldt:  Alleen de nettoprijs invullen, op basis van de gehele TCO. Houd hierbij wel rekening met het plafondbedrag zoals gesteld in de gunningsleidraad in combinatie met de af te sluiten serviceovereenkomst. 
</t>
    </r>
    <r>
      <rPr>
        <i/>
        <sz val="10"/>
        <color theme="1"/>
        <rFont val="Calibri"/>
        <family val="2"/>
        <scheme val="minor"/>
      </rPr>
      <t xml:space="preserve">Optie 2: </t>
    </r>
    <r>
      <rPr>
        <sz val="10"/>
        <color theme="1"/>
        <rFont val="Calibri"/>
        <family val="2"/>
        <scheme val="minor"/>
      </rPr>
      <t xml:space="preserve">
Bij lease dient u rekening te houden met een looptijd van zes jaren inclusief de servicekosten. Door het invullen van het maandbedrag wordt automatisch het jaarbedrag getoond inclusief btw. </t>
    </r>
  </si>
  <si>
    <t>De aanschaf voor de SPECT CT kent een plafonbedrag van €320.000,- exclusief btw wat betekent dat de servicekosten over de jaren 3 tot en met 9 het bedrag gelijk of kleiner is dan € 64.000,-excl. btw incl. parts.</t>
  </si>
  <si>
    <t>Inschrijver test na het uitkomen van patches van het operating system zelf de uitwerking hiervan op het systeem en rapporteert de bevindingen - zonder dat Aanbestedende dienst hier zelf actie voor hoeft te ondernemen - voordat deze patches op het systeem worden geïnstalleerd.</t>
  </si>
  <si>
    <t>Op aanvraag kan Aanbestedende dienst het meest recente auditverslag inzien.</t>
  </si>
  <si>
    <t>Maximaal aantal punten</t>
  </si>
  <si>
    <r>
      <t>Het betreft levering en installatie van één nieuwe (1) SPECT/CT voor de</t>
    </r>
    <r>
      <rPr>
        <b/>
        <sz val="10"/>
        <color rgb="FFFF0000"/>
        <rFont val="Calibri"/>
        <family val="2"/>
      </rPr>
      <t xml:space="preserve"> MBRT</t>
    </r>
  </si>
  <si>
    <r>
      <t>Bij een spanningsuitval kan de tafel met de hand zodanig bewogen worden dat de</t>
    </r>
    <r>
      <rPr>
        <b/>
        <sz val="10"/>
        <color rgb="FFFF0000"/>
        <rFont val="Calibri (Hoofdtekst)"/>
      </rPr>
      <t xml:space="preserve"> student </t>
    </r>
    <r>
      <rPr>
        <sz val="10"/>
        <color rgb="FF000000"/>
        <rFont val="Calibri"/>
        <family val="2"/>
        <scheme val="minor"/>
      </rPr>
      <t>van tafel kan stappen.</t>
    </r>
  </si>
  <si>
    <r>
      <t>De gantry display unit kan minimaal onderstaande punten weergeven:
- patiënt</t>
    </r>
    <r>
      <rPr>
        <sz val="10"/>
        <color rgb="FFFF0000"/>
        <rFont val="Calibri"/>
        <family val="2"/>
        <scheme val="minor"/>
      </rPr>
      <t xml:space="preserve"> </t>
    </r>
    <r>
      <rPr>
        <sz val="10"/>
        <rFont val="Calibri"/>
        <family val="2"/>
        <scheme val="minor"/>
      </rPr>
      <t>positionering (live view);
- acquisitie parameters (verstreken tijd, resterende tijd, count rate, zoomfactor);
- detectoren positie;
- tafelpositie.</t>
    </r>
  </si>
  <si>
    <r>
      <t xml:space="preserve">Het aangeboden systeem is inclusief alle systeem verbeteringen, op het moment van levering en gedurende 24 maanden na acceptatie.
</t>
    </r>
    <r>
      <rPr>
        <b/>
        <sz val="10"/>
        <color theme="1"/>
        <rFont val="Calibri"/>
        <family val="2"/>
        <scheme val="minor"/>
      </rPr>
      <t>NB.</t>
    </r>
    <r>
      <rPr>
        <sz val="10"/>
        <color theme="1"/>
        <rFont val="Calibri"/>
        <family val="2"/>
        <scheme val="minor"/>
      </rPr>
      <t xml:space="preserve"> definitie van systeem verbeteringen: aanpassingen die extra functionaliteit toevoegen.</t>
    </r>
  </si>
  <si>
    <r>
      <t>Het betreft</t>
    </r>
    <r>
      <rPr>
        <sz val="10"/>
        <rFont val="Calibri"/>
        <family val="2"/>
        <scheme val="minor"/>
      </rPr>
      <t xml:space="preserve"> een 16 slice CT scanner</t>
    </r>
    <r>
      <rPr>
        <sz val="10"/>
        <color rgb="FF000000"/>
        <rFont val="Calibri"/>
        <family val="2"/>
        <scheme val="minor"/>
      </rPr>
      <t>, die potentieel geschikt te maken is voor standaard klinische zorg en onderzoek,</t>
    </r>
    <r>
      <rPr>
        <sz val="10"/>
        <rFont val="Calibri"/>
        <family val="2"/>
        <scheme val="minor"/>
      </rPr>
      <t xml:space="preserve"> dus </t>
    </r>
    <r>
      <rPr>
        <sz val="10"/>
        <color rgb="FF000000"/>
        <rFont val="Calibri"/>
        <family val="2"/>
        <scheme val="minor"/>
      </rPr>
      <t>minimaal de volgende CT protocollen: 
standaard CT-scans van hals, thorax, abdomen, skelet en gated cardiac imaging.</t>
    </r>
  </si>
  <si>
    <r>
      <t>Automatisch</t>
    </r>
    <r>
      <rPr>
        <sz val="10"/>
        <rFont val="Calibri"/>
        <family val="2"/>
        <scheme val="minor"/>
      </rPr>
      <t>e patiënten instructie is mogelijk</t>
    </r>
    <r>
      <rPr>
        <sz val="10"/>
        <color rgb="FF000000"/>
        <rFont val="Calibri"/>
        <family val="2"/>
        <scheme val="minor"/>
      </rPr>
      <t>.</t>
    </r>
  </si>
  <si>
    <r>
      <t>Detectoren kunnen naast elkaar geplaatst worden, a. voor het maken van transplantatie renogrammen waarbij de patiënt op bed onder de detectoren geschoven moet kunnen worde</t>
    </r>
    <r>
      <rPr>
        <sz val="10"/>
        <rFont val="Calibri"/>
        <family val="2"/>
        <scheme val="minor"/>
      </rPr>
      <t>n, en b. voor toepassing bij maagontledingen, waarbij de patiënt op een stoel naast de detectoren geplaatst wordt.</t>
    </r>
  </si>
  <si>
    <r>
      <t>De doorsnede van de bore is minimaal 6</t>
    </r>
    <r>
      <rPr>
        <sz val="10"/>
        <rFont val="Calibri"/>
        <family val="2"/>
        <scheme val="minor"/>
      </rPr>
      <t>00 mm.</t>
    </r>
  </si>
  <si>
    <r>
      <t xml:space="preserve">Beeldscherm van de bedieningsconsole </t>
    </r>
    <r>
      <rPr>
        <sz val="10"/>
        <color theme="1"/>
        <rFont val="Calibri"/>
        <family val="2"/>
        <scheme val="minor"/>
      </rPr>
      <t>is minimaal 19</t>
    </r>
    <r>
      <rPr>
        <sz val="10"/>
        <color rgb="FF000000"/>
        <rFont val="Calibri"/>
        <family val="2"/>
        <scheme val="minor"/>
      </rPr>
      <t xml:space="preserve"> inch.</t>
    </r>
  </si>
  <si>
    <r>
      <t xml:space="preserve"> - MPPS </t>
    </r>
    <r>
      <rPr>
        <i/>
        <sz val="10"/>
        <color rgb="FF000000"/>
        <rFont val="Calibri"/>
        <family val="2"/>
      </rPr>
      <t>Geef aan of dit inclusief dose report is</t>
    </r>
    <r>
      <rPr>
        <sz val="10"/>
        <color rgb="FF000000"/>
        <rFont val="Calibri"/>
        <family val="2"/>
      </rPr>
      <t xml:space="preserve">
   </t>
    </r>
    <r>
      <rPr>
        <i/>
        <sz val="10"/>
        <color rgb="FF000000"/>
        <rFont val="Calibri"/>
        <family val="2"/>
      </rPr>
      <t>Beschrijf op welke wijze hieraan tegemoet gekomen wordt.</t>
    </r>
  </si>
  <si>
    <r>
      <t xml:space="preserve"> - Storage Commitment
   </t>
    </r>
    <r>
      <rPr>
        <i/>
        <sz val="10"/>
        <color rgb="FF000000"/>
        <rFont val="Calibri"/>
        <family val="2"/>
      </rPr>
      <t>Beschrijf op welke wijze hieraan tegemoet gekomen wordt.</t>
    </r>
  </si>
  <si>
    <r>
      <t xml:space="preserve"> - Query / Retrieve</t>
    </r>
    <r>
      <rPr>
        <i/>
        <sz val="10"/>
        <color rgb="FF000000"/>
        <rFont val="Calibri"/>
        <family val="2"/>
      </rPr>
      <t xml:space="preserve">
   Beschrijf op welke wijze hieraan tegemoet gekomen wordt.</t>
    </r>
  </si>
  <si>
    <r>
      <t xml:space="preserve">DICOM conformance statement wordt aangeleverd bij </t>
    </r>
    <r>
      <rPr>
        <sz val="10"/>
        <color theme="1"/>
        <rFont val="Calibri"/>
        <family val="2"/>
      </rPr>
      <t>indienen van de Inschrijving.</t>
    </r>
  </si>
  <si>
    <r>
      <t xml:space="preserve"> - Scheduled Workflow inclusief DICOM MPPS.
   </t>
    </r>
    <r>
      <rPr>
        <i/>
        <sz val="10"/>
        <color rgb="FF000000"/>
        <rFont val="Calibri"/>
        <family val="2"/>
      </rPr>
      <t>Beschrijf op welke wijze hieraan tegemoet gekomen wordt.</t>
    </r>
  </si>
  <si>
    <r>
      <t xml:space="preserve"> - Patiënt Information Reconciliation
   </t>
    </r>
    <r>
      <rPr>
        <i/>
        <sz val="10"/>
        <color rgb="FF000000"/>
        <rFont val="Calibri"/>
        <family val="2"/>
      </rPr>
      <t>Beschrijf op welke wijze hieraan tegemoet gekomen wordt.</t>
    </r>
  </si>
  <si>
    <r>
      <t xml:space="preserve"> - Consistent Presentation of Images
   </t>
    </r>
    <r>
      <rPr>
        <i/>
        <sz val="10"/>
        <color rgb="FF000000"/>
        <rFont val="Calibri"/>
        <family val="2"/>
      </rPr>
      <t>Beschrijf</t>
    </r>
    <r>
      <rPr>
        <sz val="10"/>
        <color rgb="FF000000"/>
        <rFont val="Calibri"/>
        <family val="2"/>
      </rPr>
      <t xml:space="preserve"> </t>
    </r>
    <r>
      <rPr>
        <i/>
        <sz val="10"/>
        <color rgb="FF000000"/>
        <rFont val="Calibri"/>
        <family val="2"/>
      </rPr>
      <t>op welke wijze hieraan tegemoet gekomen wordt.</t>
    </r>
  </si>
  <si>
    <r>
      <t xml:space="preserve">Radiation Exposure Monitoring
</t>
    </r>
    <r>
      <rPr>
        <i/>
        <sz val="10"/>
        <color theme="1"/>
        <rFont val="Calibri"/>
        <family val="2"/>
      </rPr>
      <t>Scoringsmethodiek B.</t>
    </r>
  </si>
  <si>
    <r>
      <t xml:space="preserve">Opslag van gefuseerde SPECT/CT-beelden in DICOM-format is mogelijk.
</t>
    </r>
    <r>
      <rPr>
        <i/>
        <sz val="10"/>
        <color theme="1"/>
        <rFont val="Calibri"/>
        <family val="2"/>
        <scheme val="minor"/>
      </rPr>
      <t>Scoringsmethodiek B</t>
    </r>
  </si>
  <si>
    <r>
      <t xml:space="preserve">Opgave van het besturingssysteem van de host computer [Windows, Linux].
</t>
    </r>
    <r>
      <rPr>
        <i/>
        <sz val="10"/>
        <color theme="1"/>
        <rFont val="Calibri"/>
        <family val="2"/>
        <scheme val="minor"/>
      </rPr>
      <t>Specificeer operating systeem, incl. versie nummer, van de host computer.</t>
    </r>
  </si>
  <si>
    <r>
      <t xml:space="preserve">Het systeem is beveiligd tegen virussen.
</t>
    </r>
    <r>
      <rPr>
        <i/>
        <sz val="10"/>
        <color theme="1"/>
        <rFont val="Calibri"/>
        <family val="2"/>
        <scheme val="minor"/>
      </rPr>
      <t xml:space="preserve">Geef aan op welke manier en beschrijf deze. </t>
    </r>
  </si>
  <si>
    <r>
      <t xml:space="preserve">Het is mogelijk om de netwerkinstellingen aan te passen.
</t>
    </r>
    <r>
      <rPr>
        <i/>
        <sz val="10"/>
        <rFont val="Calibri"/>
        <family val="2"/>
        <scheme val="minor"/>
      </rPr>
      <t>Als sommige instellingen niet aangepast kunnen worden, geef dan aan welke dit zijn.</t>
    </r>
  </si>
  <si>
    <r>
      <t xml:space="preserve">Inschrijver ondersteunt de mogelijkheid om in te loggen met fingerprint of RFID batch.
</t>
    </r>
    <r>
      <rPr>
        <i/>
        <sz val="10"/>
        <color rgb="FF000000"/>
        <rFont val="Calibri"/>
        <family val="2"/>
        <scheme val="minor"/>
      </rPr>
      <t xml:space="preserve">Scoringsmethodiek B. </t>
    </r>
  </si>
  <si>
    <r>
      <t xml:space="preserve">Inschrijver accepteert de bewerkersovereenkomt (Zie </t>
    </r>
    <r>
      <rPr>
        <b/>
        <sz val="10"/>
        <color theme="1"/>
        <rFont val="Calibri"/>
        <family val="2"/>
        <scheme val="minor"/>
      </rPr>
      <t>Bijlage 2</t>
    </r>
    <r>
      <rPr>
        <sz val="10"/>
        <color theme="1"/>
        <rFont val="Calibri"/>
        <family val="2"/>
        <scheme val="minor"/>
      </rPr>
      <t>)</t>
    </r>
  </si>
  <si>
    <r>
      <t xml:space="preserve">Inschrijver voldoet aan 1 van onderstaande eisen (3.3.2.1. OF 3.3.2.2). Mogelijke combinaties zijn dus </t>
    </r>
    <r>
      <rPr>
        <b/>
        <sz val="10"/>
        <color theme="1"/>
        <rFont val="Calibri"/>
        <family val="2"/>
        <scheme val="minor"/>
      </rPr>
      <t xml:space="preserve">Ja </t>
    </r>
    <r>
      <rPr>
        <sz val="10"/>
        <color theme="1"/>
        <rFont val="Calibri"/>
        <family val="2"/>
        <scheme val="minor"/>
      </rPr>
      <t>r</t>
    </r>
    <r>
      <rPr>
        <b/>
        <sz val="10"/>
        <color theme="1"/>
        <rFont val="Calibri"/>
        <family val="2"/>
        <scheme val="minor"/>
      </rPr>
      <t>esp. n.v.t. of n.v.t. resp. Ja</t>
    </r>
    <r>
      <rPr>
        <sz val="10"/>
        <color theme="1"/>
        <rFont val="Calibri"/>
        <family val="2"/>
        <scheme val="minor"/>
      </rPr>
      <t xml:space="preserve"> voor de antwoorden op 3.3.3.1. resp. 3.3.3.2.</t>
    </r>
  </si>
  <si>
    <r>
      <t xml:space="preserve">U dient aan te geven of u hier aan kunt voldoen middels het dropdownmenu 'ja/nee'. Bij 'ja' ontvangt u de </t>
    </r>
    <r>
      <rPr>
        <u/>
        <sz val="10"/>
        <color theme="1"/>
        <rFont val="Calibri"/>
        <family val="2"/>
        <scheme val="minor"/>
      </rPr>
      <t>volledige score</t>
    </r>
    <r>
      <rPr>
        <sz val="10"/>
        <color theme="1"/>
        <rFont val="Calibri"/>
        <family val="2"/>
        <scheme val="minor"/>
      </rPr>
      <t xml:space="preserve"> bij 'nee' ontvangt u nul (0) punten. De score wordt vervolgens opgeteld bij de totale beantwoording. 
Bij een eventuele toelichting gebruikt u bijlage E.</t>
    </r>
  </si>
  <si>
    <t>totaalpunten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</si>
</sst>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25">
    <font>
      <sz val="11"/>
      <color theme="1"/>
      <name val="Calibri"/>
      <family val="2"/>
      <scheme val="minor"/>
    </font>
    <font>
      <sz val="10"/>
      <color rgb="FFFF0000"/>
      <name val="Calibri"/>
      <family val="2"/>
      <scheme val="minor"/>
    </font>
    <font>
      <sz val="10"/>
      <color theme="1"/>
      <name val="Calibri"/>
      <family val="2"/>
      <scheme val="minor"/>
    </font>
    <font>
      <sz val="11"/>
      <color theme="1"/>
      <name val="Calibri"/>
      <family val="2"/>
      <scheme val="minor"/>
    </font>
    <font>
      <sz val="8"/>
      <name val="Calibri"/>
      <family val="2"/>
      <scheme val="minor"/>
    </font>
    <font>
      <b/>
      <sz val="10"/>
      <color theme="1"/>
      <name val="Calibri"/>
      <family val="2"/>
      <scheme val="minor"/>
    </font>
    <font>
      <i/>
      <u/>
      <sz val="10"/>
      <color theme="1"/>
      <name val="Calibri"/>
      <family val="2"/>
      <scheme val="minor"/>
    </font>
    <font>
      <b/>
      <i/>
      <u/>
      <sz val="10"/>
      <color theme="1"/>
      <name val="Calibri"/>
      <family val="2"/>
      <scheme val="minor"/>
    </font>
    <font>
      <i/>
      <sz val="10"/>
      <color theme="1"/>
      <name val="Calibri"/>
      <family val="2"/>
      <scheme val="minor"/>
    </font>
    <font>
      <b/>
      <u/>
      <sz val="10"/>
      <color theme="1"/>
      <name val="Calibri"/>
      <family val="2"/>
      <scheme val="minor"/>
    </font>
    <font>
      <b/>
      <sz val="10"/>
      <color theme="1"/>
      <name val="Calibri"/>
      <family val="2"/>
    </font>
    <font>
      <sz val="10"/>
      <color theme="1"/>
      <name val="Calibri"/>
      <family val="2"/>
    </font>
    <font>
      <b/>
      <sz val="10"/>
      <color rgb="FFFF0000"/>
      <name val="Calibri"/>
      <family val="2"/>
    </font>
    <font>
      <sz val="10"/>
      <color rgb="FF000000"/>
      <name val="Calibri"/>
      <family val="2"/>
      <scheme val="minor"/>
    </font>
    <font>
      <b/>
      <sz val="10"/>
      <color rgb="FFFF0000"/>
      <name val="Calibri (Hoofdtekst)"/>
    </font>
    <font>
      <sz val="10"/>
      <name val="Calibri"/>
      <family val="2"/>
      <scheme val="minor"/>
    </font>
    <font>
      <sz val="10"/>
      <name val="Calibri"/>
      <family val="2"/>
    </font>
    <font>
      <sz val="10"/>
      <color rgb="FF000000"/>
      <name val="Calibri"/>
      <family val="2"/>
    </font>
    <font>
      <i/>
      <sz val="10"/>
      <color rgb="FF000000"/>
      <name val="Calibri"/>
      <family val="2"/>
    </font>
    <font>
      <i/>
      <sz val="10"/>
      <color theme="1"/>
      <name val="Calibri"/>
      <family val="2"/>
    </font>
    <font>
      <b/>
      <sz val="10"/>
      <color rgb="FFFF0000"/>
      <name val="Calibri"/>
      <family val="2"/>
      <scheme val="minor"/>
    </font>
    <font>
      <i/>
      <sz val="10"/>
      <name val="Calibri"/>
      <family val="2"/>
      <scheme val="minor"/>
    </font>
    <font>
      <i/>
      <sz val="10"/>
      <color rgb="FF000000"/>
      <name val="Calibri"/>
      <family val="2"/>
      <scheme val="minor"/>
    </font>
    <font>
      <u/>
      <sz val="10"/>
      <color theme="1"/>
      <name val="Calibri"/>
      <family val="2"/>
      <scheme val="minor"/>
    </font>
    <font>
      <sz val="10"/>
      <color theme="0"/>
      <name val="Calibri"/>
      <family val="2"/>
      <scheme val="minor"/>
    </font>
  </fonts>
  <fills count="9">
    <fill>
      <patternFill patternType="none"/>
    </fill>
    <fill>
      <patternFill patternType="gray125"/>
    </fill>
    <fill>
      <patternFill patternType="solid">
        <fgColor rgb="FFD6E3BC"/>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5"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96">
    <xf numFmtId="0" fontId="0" fillId="0" borderId="0" xfId="0"/>
    <xf numFmtId="0" fontId="1" fillId="0" borderId="0" xfId="0" applyFont="1" applyAlignment="1">
      <alignment vertical="top" wrapText="1"/>
    </xf>
    <xf numFmtId="0" fontId="1" fillId="0" borderId="0" xfId="0" applyFont="1" applyFill="1" applyBorder="1" applyAlignment="1">
      <alignment vertical="top" wrapText="1"/>
    </xf>
    <xf numFmtId="0" fontId="1" fillId="0" borderId="0" xfId="0" applyFont="1" applyFill="1" applyAlignment="1">
      <alignment vertical="top" wrapText="1"/>
    </xf>
    <xf numFmtId="0" fontId="2" fillId="0" borderId="0" xfId="0" applyFont="1" applyAlignment="1">
      <alignment vertical="top" wrapText="1"/>
    </xf>
    <xf numFmtId="0" fontId="2" fillId="0" borderId="0" xfId="0" applyFont="1" applyFill="1" applyBorder="1" applyAlignment="1">
      <alignment vertical="top" wrapText="1"/>
    </xf>
    <xf numFmtId="0" fontId="2" fillId="0" borderId="0" xfId="0" applyFont="1" applyAlignment="1">
      <alignment horizontal="left" vertical="top"/>
    </xf>
    <xf numFmtId="0" fontId="2" fillId="0" borderId="0" xfId="0" applyFont="1" applyAlignment="1">
      <alignment horizontal="center" vertical="top"/>
    </xf>
    <xf numFmtId="164" fontId="2" fillId="0" borderId="0" xfId="1" applyFont="1" applyAlignment="1">
      <alignment horizontal="center" vertical="top"/>
    </xf>
    <xf numFmtId="0" fontId="2" fillId="6" borderId="2" xfId="0" applyFont="1" applyFill="1" applyBorder="1" applyAlignment="1">
      <alignment horizontal="left" vertical="top" wrapText="1"/>
    </xf>
    <xf numFmtId="0" fontId="2" fillId="6" borderId="4" xfId="0" quotePrefix="1" applyFont="1" applyFill="1" applyBorder="1" applyAlignment="1">
      <alignment horizontal="center" vertical="center"/>
    </xf>
    <xf numFmtId="164" fontId="2" fillId="5" borderId="4" xfId="1" quotePrefix="1" applyFont="1" applyFill="1" applyBorder="1" applyAlignment="1">
      <alignment horizontal="center" vertical="center"/>
    </xf>
    <xf numFmtId="164" fontId="2" fillId="5" borderId="4" xfId="1" applyFont="1" applyFill="1" applyBorder="1" applyAlignment="1">
      <alignment horizontal="center" vertical="center"/>
    </xf>
    <xf numFmtId="164" fontId="2" fillId="7" borderId="3" xfId="1" applyFont="1" applyFill="1" applyBorder="1" applyAlignment="1">
      <alignment horizontal="center" vertical="center"/>
    </xf>
    <xf numFmtId="0" fontId="2" fillId="0" borderId="0" xfId="0" applyFont="1" applyAlignment="1">
      <alignment horizontal="left" vertical="top" wrapText="1"/>
    </xf>
    <xf numFmtId="0" fontId="2" fillId="0" borderId="0" xfId="0" applyFont="1" applyFill="1" applyBorder="1" applyAlignment="1">
      <alignment horizontal="center" vertical="top"/>
    </xf>
    <xf numFmtId="164" fontId="2" fillId="5" borderId="4" xfId="1" applyFont="1" applyFill="1" applyBorder="1" applyAlignment="1">
      <alignment horizontal="center" vertical="top"/>
    </xf>
    <xf numFmtId="44" fontId="2" fillId="6" borderId="4" xfId="1" applyNumberFormat="1" applyFont="1" applyFill="1" applyBorder="1" applyAlignment="1">
      <alignment horizontal="center" vertical="top"/>
    </xf>
    <xf numFmtId="164" fontId="2" fillId="7" borderId="3" xfId="1" applyFont="1" applyFill="1" applyBorder="1" applyAlignment="1">
      <alignment horizontal="center" vertical="top"/>
    </xf>
    <xf numFmtId="164" fontId="5" fillId="7" borderId="2" xfId="1" applyFont="1" applyFill="1" applyBorder="1" applyAlignment="1">
      <alignment horizontal="center" vertical="top"/>
    </xf>
    <xf numFmtId="0" fontId="6" fillId="0" borderId="0" xfId="0" applyFont="1" applyAlignment="1">
      <alignment horizontal="left" vertical="top"/>
    </xf>
    <xf numFmtId="0" fontId="2" fillId="0" borderId="0" xfId="0" applyFont="1" applyFill="1" applyAlignment="1">
      <alignment horizontal="left" vertical="top" wrapText="1"/>
    </xf>
    <xf numFmtId="0" fontId="7" fillId="0" borderId="0" xfId="0" applyFont="1" applyAlignment="1">
      <alignment horizontal="left" vertical="top"/>
    </xf>
    <xf numFmtId="164" fontId="2" fillId="6" borderId="4" xfId="1" applyFont="1" applyFill="1" applyBorder="1" applyAlignment="1">
      <alignment horizontal="center" vertical="center"/>
    </xf>
    <xf numFmtId="164" fontId="2" fillId="5" borderId="4" xfId="1" applyFont="1" applyFill="1" applyBorder="1" applyAlignment="1">
      <alignment vertical="top"/>
    </xf>
    <xf numFmtId="44" fontId="2" fillId="5" borderId="4" xfId="1" applyNumberFormat="1" applyFont="1" applyFill="1" applyBorder="1" applyAlignment="1">
      <alignment horizontal="center" vertical="top"/>
    </xf>
    <xf numFmtId="164" fontId="2" fillId="7" borderId="3" xfId="1" applyFont="1" applyFill="1" applyBorder="1" applyAlignment="1">
      <alignment horizontal="left" vertical="top"/>
    </xf>
    <xf numFmtId="164" fontId="2" fillId="5" borderId="3" xfId="1" applyFont="1" applyFill="1" applyBorder="1" applyAlignment="1">
      <alignment horizontal="center" vertical="center"/>
    </xf>
    <xf numFmtId="0" fontId="9" fillId="0" borderId="0" xfId="0" applyFont="1" applyFill="1" applyBorder="1" applyAlignment="1">
      <alignment vertical="top"/>
    </xf>
    <xf numFmtId="0" fontId="2" fillId="5" borderId="4" xfId="0" applyFont="1" applyFill="1" applyBorder="1" applyAlignment="1">
      <alignment horizontal="left" vertical="center" wrapText="1"/>
    </xf>
    <xf numFmtId="0" fontId="10" fillId="2" borderId="1" xfId="0" applyFont="1" applyFill="1" applyBorder="1" applyAlignment="1">
      <alignment vertical="top" wrapText="1"/>
    </xf>
    <xf numFmtId="0" fontId="10" fillId="2" borderId="1" xfId="0" applyFont="1" applyFill="1" applyBorder="1" applyAlignment="1">
      <alignment horizontal="center" vertical="center" wrapText="1"/>
    </xf>
    <xf numFmtId="0" fontId="2" fillId="0" borderId="0" xfId="0" applyFont="1" applyBorder="1" applyAlignment="1">
      <alignment vertical="top" wrapText="1"/>
    </xf>
    <xf numFmtId="0" fontId="11" fillId="0" borderId="1" xfId="0" applyFont="1" applyBorder="1" applyAlignment="1">
      <alignment vertical="top" wrapText="1"/>
    </xf>
    <xf numFmtId="0" fontId="1" fillId="0" borderId="0" xfId="0" applyFont="1" applyBorder="1" applyAlignment="1">
      <alignment vertical="top" wrapText="1"/>
    </xf>
    <xf numFmtId="0" fontId="13" fillId="0" borderId="1" xfId="0" applyFont="1" applyBorder="1" applyAlignment="1">
      <alignment vertical="top" wrapText="1"/>
    </xf>
    <xf numFmtId="0" fontId="15" fillId="0" borderId="1" xfId="0" applyFont="1" applyBorder="1" applyAlignment="1">
      <alignment vertical="top" wrapText="1"/>
    </xf>
    <xf numFmtId="0" fontId="13" fillId="3" borderId="1" xfId="0" applyFont="1" applyFill="1" applyBorder="1" applyAlignment="1">
      <alignment vertical="top" wrapText="1"/>
    </xf>
    <xf numFmtId="0" fontId="2" fillId="3" borderId="1" xfId="0" applyFont="1" applyFill="1" applyBorder="1" applyAlignment="1">
      <alignment vertical="top" wrapText="1"/>
    </xf>
    <xf numFmtId="0" fontId="13" fillId="0" borderId="1" xfId="0" applyFont="1" applyFill="1" applyBorder="1" applyAlignment="1">
      <alignment vertical="top" wrapText="1"/>
    </xf>
    <xf numFmtId="0" fontId="11" fillId="0" borderId="1" xfId="0" applyFont="1" applyFill="1" applyBorder="1" applyAlignment="1">
      <alignment vertical="top" wrapText="1"/>
    </xf>
    <xf numFmtId="0" fontId="2" fillId="0" borderId="1" xfId="0" applyFont="1" applyBorder="1" applyAlignment="1">
      <alignment vertical="top" wrapText="1"/>
    </xf>
    <xf numFmtId="0" fontId="2" fillId="0" borderId="1" xfId="0" applyFont="1" applyFill="1" applyBorder="1" applyAlignment="1">
      <alignment vertical="top" wrapText="1"/>
    </xf>
    <xf numFmtId="0" fontId="13" fillId="0" borderId="1" xfId="0" applyFont="1" applyBorder="1" applyAlignment="1">
      <alignment horizontal="left" vertical="top" wrapText="1"/>
    </xf>
    <xf numFmtId="49" fontId="2" fillId="0" borderId="1" xfId="0" applyNumberFormat="1" applyFont="1" applyBorder="1" applyAlignment="1">
      <alignment vertical="top" wrapText="1"/>
    </xf>
    <xf numFmtId="49" fontId="13" fillId="0" borderId="1" xfId="0" applyNumberFormat="1" applyFont="1" applyBorder="1" applyAlignment="1">
      <alignment vertical="top" wrapText="1"/>
    </xf>
    <xf numFmtId="49" fontId="2" fillId="0" borderId="1" xfId="0" applyNumberFormat="1" applyFont="1" applyFill="1" applyBorder="1" applyAlignment="1">
      <alignment vertical="top" wrapText="1"/>
    </xf>
    <xf numFmtId="0" fontId="15" fillId="3" borderId="1" xfId="0" applyFont="1" applyFill="1" applyBorder="1" applyAlignment="1">
      <alignment vertical="top" wrapText="1"/>
    </xf>
    <xf numFmtId="49" fontId="11" fillId="0" borderId="1" xfId="0" applyNumberFormat="1" applyFont="1" applyBorder="1" applyAlignment="1">
      <alignment vertical="top" wrapText="1"/>
    </xf>
    <xf numFmtId="49" fontId="17" fillId="0" borderId="1" xfId="0" applyNumberFormat="1" applyFont="1" applyBorder="1" applyAlignment="1">
      <alignment horizontal="left" vertical="top" wrapText="1"/>
    </xf>
    <xf numFmtId="49" fontId="11" fillId="0" borderId="1" xfId="0" applyNumberFormat="1" applyFont="1" applyFill="1" applyBorder="1" applyAlignment="1">
      <alignment vertical="top" wrapText="1"/>
    </xf>
    <xf numFmtId="0" fontId="17" fillId="0" borderId="1" xfId="0" applyFont="1" applyBorder="1" applyAlignment="1">
      <alignment horizontal="left" vertical="top" wrapText="1"/>
    </xf>
    <xf numFmtId="0" fontId="2" fillId="0" borderId="0" xfId="0" applyFont="1" applyBorder="1" applyAlignment="1">
      <alignment horizontal="left" vertical="top" wrapText="1"/>
    </xf>
    <xf numFmtId="0" fontId="11" fillId="0" borderId="1" xfId="0" applyFont="1" applyBorder="1" applyAlignment="1">
      <alignment horizontal="left" vertical="top" wrapText="1"/>
    </xf>
    <xf numFmtId="49" fontId="11" fillId="0" borderId="1" xfId="0" applyNumberFormat="1" applyFont="1" applyFill="1" applyBorder="1" applyAlignment="1">
      <alignment horizontal="left" vertical="top" wrapText="1"/>
    </xf>
    <xf numFmtId="0" fontId="16" fillId="0" borderId="1" xfId="0" applyFont="1" applyBorder="1" applyAlignment="1">
      <alignment horizontal="left" vertical="top" wrapText="1"/>
    </xf>
    <xf numFmtId="0" fontId="16" fillId="0" borderId="1" xfId="0" applyFont="1" applyFill="1" applyBorder="1" applyAlignment="1">
      <alignment vertical="top" wrapText="1"/>
    </xf>
    <xf numFmtId="49" fontId="16" fillId="0" borderId="1" xfId="0" quotePrefix="1" applyNumberFormat="1" applyFont="1" applyBorder="1" applyAlignment="1">
      <alignment vertical="top" wrapText="1"/>
    </xf>
    <xf numFmtId="0" fontId="20" fillId="0" borderId="0" xfId="0" applyFont="1" applyBorder="1" applyAlignment="1">
      <alignment vertical="top" wrapText="1"/>
    </xf>
    <xf numFmtId="49" fontId="17" fillId="0" borderId="1" xfId="0" applyNumberFormat="1" applyFont="1" applyBorder="1" applyAlignment="1">
      <alignment vertical="top" wrapText="1"/>
    </xf>
    <xf numFmtId="0" fontId="15" fillId="3" borderId="1" xfId="0" quotePrefix="1" applyFont="1" applyFill="1" applyBorder="1" applyAlignment="1">
      <alignment vertical="top" wrapText="1"/>
    </xf>
    <xf numFmtId="49" fontId="15" fillId="3" borderId="1" xfId="0" quotePrefix="1" applyNumberFormat="1" applyFont="1" applyFill="1" applyBorder="1" applyAlignment="1">
      <alignment vertical="top" wrapText="1"/>
    </xf>
    <xf numFmtId="0" fontId="11" fillId="0" borderId="1" xfId="0" applyFont="1" applyBorder="1" applyAlignment="1">
      <alignment horizontal="center" vertical="center" wrapText="1"/>
    </xf>
    <xf numFmtId="0" fontId="20" fillId="0" borderId="0" xfId="0" applyFont="1" applyAlignment="1">
      <alignment vertical="top" wrapText="1"/>
    </xf>
    <xf numFmtId="0" fontId="11" fillId="0" borderId="0" xfId="0" applyFont="1" applyFill="1" applyBorder="1" applyAlignment="1">
      <alignment vertical="top" wrapText="1"/>
    </xf>
    <xf numFmtId="0" fontId="20" fillId="0" borderId="0" xfId="0" applyFont="1" applyFill="1" applyBorder="1" applyAlignment="1">
      <alignment vertical="top" wrapText="1"/>
    </xf>
    <xf numFmtId="0" fontId="2" fillId="0" borderId="1" xfId="0" applyFont="1" applyBorder="1" applyAlignment="1">
      <alignment horizontal="left" vertical="top" wrapText="1"/>
    </xf>
    <xf numFmtId="0" fontId="5" fillId="0" borderId="0" xfId="0" applyFont="1" applyAlignment="1">
      <alignment vertical="top" wrapText="1"/>
    </xf>
    <xf numFmtId="0" fontId="5" fillId="0" borderId="0" xfId="0" applyFont="1" applyFill="1" applyBorder="1" applyAlignment="1">
      <alignment vertical="top" wrapText="1"/>
    </xf>
    <xf numFmtId="0" fontId="2" fillId="0" borderId="1" xfId="0" applyNumberFormat="1" applyFont="1" applyFill="1" applyBorder="1" applyAlignment="1">
      <alignment vertical="top" wrapText="1"/>
    </xf>
    <xf numFmtId="0" fontId="15" fillId="0" borderId="1" xfId="0" applyFont="1" applyBorder="1" applyAlignment="1">
      <alignment horizontal="left" vertical="top" wrapText="1"/>
    </xf>
    <xf numFmtId="0" fontId="15" fillId="0" borderId="1" xfId="0" applyFont="1" applyFill="1" applyBorder="1" applyAlignment="1">
      <alignment vertical="top" wrapText="1"/>
    </xf>
    <xf numFmtId="0" fontId="11" fillId="0" borderId="1" xfId="0" applyFont="1" applyFill="1" applyBorder="1" applyAlignment="1">
      <alignment horizontal="left" vertical="top" wrapText="1"/>
    </xf>
    <xf numFmtId="0" fontId="5" fillId="0" borderId="0" xfId="0" applyFont="1" applyAlignment="1">
      <alignment vertical="top"/>
    </xf>
    <xf numFmtId="0" fontId="20" fillId="0" borderId="0" xfId="0" applyFont="1" applyBorder="1" applyAlignment="1">
      <alignment horizontal="left" vertical="top" wrapText="1"/>
    </xf>
    <xf numFmtId="0" fontId="17" fillId="0" borderId="1" xfId="0" applyFont="1" applyBorder="1" applyAlignment="1">
      <alignment vertical="top" wrapText="1"/>
    </xf>
    <xf numFmtId="0" fontId="2" fillId="0" borderId="0" xfId="0" applyFont="1" applyAlignment="1">
      <alignment vertical="top"/>
    </xf>
    <xf numFmtId="0" fontId="2" fillId="0" borderId="0" xfId="0" applyFont="1" applyAlignment="1">
      <alignment horizontal="center" vertical="center"/>
    </xf>
    <xf numFmtId="0" fontId="9" fillId="0" borderId="0" xfId="0" applyFont="1" applyAlignment="1">
      <alignment vertical="top"/>
    </xf>
    <xf numFmtId="0" fontId="24" fillId="0" borderId="0" xfId="0" applyFont="1" applyAlignment="1">
      <alignment vertical="top"/>
    </xf>
    <xf numFmtId="0" fontId="24" fillId="0" borderId="0" xfId="0" applyFont="1" applyBorder="1" applyAlignment="1">
      <alignment vertical="top" wrapText="1"/>
    </xf>
    <xf numFmtId="0" fontId="10" fillId="4" borderId="1" xfId="0" applyFont="1" applyFill="1" applyBorder="1" applyAlignment="1">
      <alignment horizontal="left" vertical="top" wrapText="1"/>
    </xf>
    <xf numFmtId="0" fontId="10" fillId="4" borderId="1" xfId="0" applyFont="1" applyFill="1" applyBorder="1" applyAlignment="1">
      <alignment vertical="top" wrapText="1"/>
    </xf>
    <xf numFmtId="0" fontId="5" fillId="4"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22" fillId="0" borderId="1" xfId="0" quotePrefix="1" applyFont="1" applyBorder="1" applyAlignment="1">
      <alignment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center" wrapText="1"/>
    </xf>
    <xf numFmtId="0" fontId="10" fillId="4" borderId="1" xfId="0" applyFont="1" applyFill="1" applyBorder="1" applyAlignment="1">
      <alignment vertical="top" wrapText="1"/>
    </xf>
    <xf numFmtId="0" fontId="2" fillId="0" borderId="0" xfId="0" applyFont="1" applyAlignment="1">
      <alignment horizontal="left" vertical="top" wrapText="1"/>
    </xf>
    <xf numFmtId="0" fontId="10" fillId="4" borderId="1" xfId="0" applyFont="1" applyFill="1" applyBorder="1" applyAlignment="1">
      <alignment horizontal="left" vertical="top" wrapText="1"/>
    </xf>
    <xf numFmtId="0" fontId="2" fillId="0" borderId="0" xfId="0" applyFont="1" applyFill="1" applyAlignment="1">
      <alignment horizontal="left" vertical="top" wrapText="1"/>
    </xf>
    <xf numFmtId="0" fontId="5" fillId="8" borderId="2" xfId="0" applyFont="1" applyFill="1" applyBorder="1" applyAlignment="1">
      <alignment horizontal="center" vertical="top" wrapText="1"/>
    </xf>
    <xf numFmtId="0" fontId="5" fillId="8" borderId="4" xfId="0" applyFont="1" applyFill="1" applyBorder="1" applyAlignment="1">
      <alignment horizontal="center" vertical="top" wrapText="1"/>
    </xf>
    <xf numFmtId="0" fontId="5" fillId="8" borderId="3" xfId="0" applyFont="1" applyFill="1" applyBorder="1" applyAlignment="1">
      <alignment horizontal="center"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Raamsdonk, Arida van" id="{D8B826F0-76C2-4C85-8617-A04424AF8F4D}" userId="S::Arida.vanRaamsdonk@inholland.nl::9c1e93c8-93a3-45a8-943c-318f7cc97410"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19"/>
  <sheetViews>
    <sheetView workbookViewId="0">
      <selection activeCell="D11" sqref="D11"/>
    </sheetView>
  </sheetViews>
  <sheetFormatPr defaultColWidth="8.85546875" defaultRowHeight="15"/>
  <sheetData>
    <row r="2" spans="1:2">
      <c r="A2" t="s">
        <v>185</v>
      </c>
      <c r="B2" t="s">
        <v>185</v>
      </c>
    </row>
    <row r="3" spans="1:2">
      <c r="A3" t="s">
        <v>186</v>
      </c>
      <c r="B3" t="s">
        <v>186</v>
      </c>
    </row>
    <row r="5" spans="1:2">
      <c r="A5" t="s">
        <v>185</v>
      </c>
      <c r="B5" t="s">
        <v>185</v>
      </c>
    </row>
    <row r="6" spans="1:2">
      <c r="A6" t="s">
        <v>186</v>
      </c>
      <c r="B6" t="s">
        <v>186</v>
      </c>
    </row>
    <row r="7" spans="1:2">
      <c r="A7" t="s">
        <v>265</v>
      </c>
      <c r="B7" t="s">
        <v>265</v>
      </c>
    </row>
    <row r="9" spans="1:2">
      <c r="A9" t="s">
        <v>185</v>
      </c>
      <c r="B9" t="s">
        <v>185</v>
      </c>
    </row>
    <row r="10" spans="1:2">
      <c r="A10" t="s">
        <v>265</v>
      </c>
      <c r="B10" t="s">
        <v>265</v>
      </c>
    </row>
    <row r="12" spans="1:2">
      <c r="A12" t="s">
        <v>185</v>
      </c>
      <c r="B12" t="s">
        <v>185</v>
      </c>
    </row>
    <row r="13" spans="1:2">
      <c r="A13" t="s">
        <v>186</v>
      </c>
      <c r="B13" t="s">
        <v>186</v>
      </c>
    </row>
    <row r="14" spans="1:2">
      <c r="A14" t="s">
        <v>265</v>
      </c>
      <c r="B14" t="s">
        <v>265</v>
      </c>
    </row>
    <row r="15" spans="1:2">
      <c r="A15" t="s">
        <v>267</v>
      </c>
      <c r="B15" t="s">
        <v>267</v>
      </c>
    </row>
    <row r="17" spans="1:2">
      <c r="A17" t="s">
        <v>185</v>
      </c>
      <c r="B17" t="s">
        <v>185</v>
      </c>
    </row>
    <row r="18" spans="1:2">
      <c r="A18" t="s">
        <v>186</v>
      </c>
      <c r="B18" t="s">
        <v>186</v>
      </c>
    </row>
    <row r="19" spans="1:2">
      <c r="A19" t="s">
        <v>267</v>
      </c>
      <c r="B19" t="s">
        <v>267</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D55DF-A4B0-49B9-90CE-3AF1F626CAB2}">
  <sheetPr>
    <pageSetUpPr fitToPage="1"/>
  </sheetPr>
  <dimension ref="B1:R229"/>
  <sheetViews>
    <sheetView tabSelected="1" topLeftCell="A201" zoomScale="80" zoomScaleNormal="130" workbookViewId="0">
      <selection activeCell="P228" sqref="P228"/>
    </sheetView>
  </sheetViews>
  <sheetFormatPr defaultColWidth="8.85546875" defaultRowHeight="12.75"/>
  <cols>
    <col min="1" max="1" width="3.42578125" style="76" customWidth="1"/>
    <col min="2" max="2" width="6.140625" style="76" customWidth="1"/>
    <col min="3" max="3" width="81.140625" style="76" bestFit="1" customWidth="1"/>
    <col min="4" max="4" width="16" style="6" bestFit="1" customWidth="1"/>
    <col min="5" max="5" width="10.85546875" style="77" customWidth="1"/>
    <col min="6" max="6" width="26" style="76" customWidth="1"/>
    <col min="7" max="7" width="8.85546875" style="76"/>
    <col min="8" max="8" width="27.42578125" style="76" bestFit="1" customWidth="1"/>
    <col min="9" max="16384" width="8.85546875" style="76"/>
  </cols>
  <sheetData>
    <row r="1" spans="2:18">
      <c r="R1" s="79"/>
    </row>
    <row r="2" spans="2:18" s="32" customFormat="1" ht="38.25">
      <c r="B2" s="30" t="s">
        <v>0</v>
      </c>
      <c r="C2" s="30" t="s">
        <v>1</v>
      </c>
      <c r="D2" s="31" t="s">
        <v>392</v>
      </c>
      <c r="E2" s="31" t="s">
        <v>449</v>
      </c>
      <c r="R2" s="80" t="s">
        <v>185</v>
      </c>
    </row>
    <row r="3" spans="2:18" s="32" customFormat="1">
      <c r="B3" s="81">
        <v>1</v>
      </c>
      <c r="C3" s="89" t="s">
        <v>146</v>
      </c>
      <c r="D3" s="89"/>
      <c r="E3" s="89"/>
      <c r="R3" s="80" t="s">
        <v>186</v>
      </c>
    </row>
    <row r="4" spans="2:18" s="32" customFormat="1">
      <c r="B4" s="82" t="s">
        <v>13</v>
      </c>
      <c r="C4" s="91" t="s">
        <v>14</v>
      </c>
      <c r="D4" s="91"/>
      <c r="E4" s="91"/>
      <c r="R4" s="80"/>
    </row>
    <row r="5" spans="2:18" s="32" customFormat="1">
      <c r="B5" s="33" t="s">
        <v>2</v>
      </c>
      <c r="C5" s="33" t="s">
        <v>450</v>
      </c>
      <c r="D5" s="62"/>
      <c r="E5" s="62">
        <v>2</v>
      </c>
      <c r="R5" s="80"/>
    </row>
    <row r="6" spans="2:18" s="32" customFormat="1" ht="38.25">
      <c r="B6" s="33" t="s">
        <v>15</v>
      </c>
      <c r="C6" s="33" t="s">
        <v>362</v>
      </c>
      <c r="D6" s="62"/>
      <c r="E6" s="62">
        <v>2</v>
      </c>
      <c r="R6" s="80"/>
    </row>
    <row r="7" spans="2:18" s="32" customFormat="1" ht="25.5">
      <c r="B7" s="33" t="s">
        <v>16</v>
      </c>
      <c r="C7" s="33" t="s">
        <v>51</v>
      </c>
      <c r="D7" s="62"/>
      <c r="E7" s="62">
        <v>2</v>
      </c>
    </row>
    <row r="8" spans="2:18" s="32" customFormat="1">
      <c r="B8" s="82" t="s">
        <v>2</v>
      </c>
      <c r="C8" s="91" t="s">
        <v>68</v>
      </c>
      <c r="D8" s="91"/>
      <c r="E8" s="91"/>
    </row>
    <row r="9" spans="2:18" s="32" customFormat="1">
      <c r="B9" s="33" t="s">
        <v>17</v>
      </c>
      <c r="C9" s="38" t="s">
        <v>189</v>
      </c>
      <c r="D9" s="62"/>
      <c r="E9" s="62">
        <v>2</v>
      </c>
      <c r="F9" s="34"/>
    </row>
    <row r="10" spans="2:18" s="32" customFormat="1" ht="25.5">
      <c r="B10" s="33" t="s">
        <v>155</v>
      </c>
      <c r="C10" s="35" t="s">
        <v>451</v>
      </c>
      <c r="D10" s="62"/>
      <c r="E10" s="62">
        <v>4</v>
      </c>
    </row>
    <row r="11" spans="2:18" s="32" customFormat="1" ht="25.5">
      <c r="B11" s="33" t="s">
        <v>18</v>
      </c>
      <c r="C11" s="35" t="s">
        <v>147</v>
      </c>
      <c r="D11" s="62"/>
      <c r="E11" s="62">
        <v>2</v>
      </c>
    </row>
    <row r="12" spans="2:18" s="32" customFormat="1">
      <c r="B12" s="33" t="s">
        <v>19</v>
      </c>
      <c r="C12" s="36" t="s">
        <v>138</v>
      </c>
      <c r="D12" s="62"/>
      <c r="E12" s="62">
        <v>6</v>
      </c>
    </row>
    <row r="13" spans="2:18" s="32" customFormat="1" ht="63.75">
      <c r="B13" s="33" t="s">
        <v>20</v>
      </c>
      <c r="C13" s="36" t="s">
        <v>452</v>
      </c>
      <c r="D13" s="62"/>
      <c r="E13" s="62">
        <v>6</v>
      </c>
    </row>
    <row r="14" spans="2:18" s="32" customFormat="1" ht="51">
      <c r="B14" s="33" t="s">
        <v>21</v>
      </c>
      <c r="C14" s="36" t="s">
        <v>376</v>
      </c>
      <c r="D14" s="62"/>
      <c r="E14" s="62">
        <v>6</v>
      </c>
    </row>
    <row r="15" spans="2:18" s="32" customFormat="1">
      <c r="B15" s="33" t="s">
        <v>22</v>
      </c>
      <c r="C15" s="35" t="s">
        <v>322</v>
      </c>
      <c r="D15" s="62"/>
      <c r="E15" s="62">
        <v>2</v>
      </c>
    </row>
    <row r="16" spans="2:18" s="32" customFormat="1">
      <c r="B16" s="33" t="s">
        <v>23</v>
      </c>
      <c r="C16" s="41" t="s">
        <v>52</v>
      </c>
      <c r="D16" s="62"/>
      <c r="E16" s="62">
        <v>6</v>
      </c>
    </row>
    <row r="17" spans="2:6" s="32" customFormat="1">
      <c r="B17" s="33" t="s">
        <v>24</v>
      </c>
      <c r="C17" s="37" t="s">
        <v>56</v>
      </c>
      <c r="D17" s="62"/>
      <c r="E17" s="62">
        <v>2</v>
      </c>
    </row>
    <row r="18" spans="2:6" s="32" customFormat="1">
      <c r="B18" s="33" t="s">
        <v>25</v>
      </c>
      <c r="C18" s="41" t="s">
        <v>53</v>
      </c>
      <c r="D18" s="62"/>
      <c r="E18" s="62">
        <v>2</v>
      </c>
    </row>
    <row r="19" spans="2:6" s="32" customFormat="1">
      <c r="B19" s="33" t="s">
        <v>26</v>
      </c>
      <c r="C19" s="38" t="s">
        <v>54</v>
      </c>
      <c r="D19" s="62"/>
      <c r="E19" s="62">
        <v>2</v>
      </c>
    </row>
    <row r="20" spans="2:6" s="32" customFormat="1" ht="25.5">
      <c r="B20" s="33" t="s">
        <v>27</v>
      </c>
      <c r="C20" s="38" t="s">
        <v>104</v>
      </c>
      <c r="D20" s="62"/>
      <c r="E20" s="62">
        <v>6</v>
      </c>
    </row>
    <row r="21" spans="2:6" s="32" customFormat="1">
      <c r="B21" s="33" t="s">
        <v>28</v>
      </c>
      <c r="C21" s="35" t="s">
        <v>190</v>
      </c>
      <c r="D21" s="62"/>
      <c r="E21" s="62">
        <v>2</v>
      </c>
    </row>
    <row r="22" spans="2:6" s="32" customFormat="1">
      <c r="B22" s="33" t="s">
        <v>29</v>
      </c>
      <c r="C22" s="35" t="s">
        <v>191</v>
      </c>
      <c r="D22" s="62"/>
      <c r="E22" s="62">
        <v>2</v>
      </c>
    </row>
    <row r="23" spans="2:6" s="32" customFormat="1">
      <c r="B23" s="33" t="s">
        <v>30</v>
      </c>
      <c r="C23" s="35" t="s">
        <v>192</v>
      </c>
      <c r="D23" s="62"/>
      <c r="E23" s="62">
        <v>2</v>
      </c>
    </row>
    <row r="24" spans="2:6" s="32" customFormat="1">
      <c r="B24" s="33" t="s">
        <v>31</v>
      </c>
      <c r="C24" s="35" t="s">
        <v>193</v>
      </c>
      <c r="D24" s="62"/>
      <c r="E24" s="62">
        <v>2</v>
      </c>
    </row>
    <row r="25" spans="2:6" s="32" customFormat="1">
      <c r="B25" s="33" t="s">
        <v>32</v>
      </c>
      <c r="C25" s="35" t="s">
        <v>194</v>
      </c>
      <c r="D25" s="62"/>
      <c r="E25" s="62">
        <v>2</v>
      </c>
    </row>
    <row r="26" spans="2:6" s="32" customFormat="1" ht="25.5">
      <c r="B26" s="33" t="s">
        <v>33</v>
      </c>
      <c r="C26" s="35" t="s">
        <v>195</v>
      </c>
      <c r="D26" s="62"/>
      <c r="E26" s="62">
        <v>2</v>
      </c>
    </row>
    <row r="27" spans="2:6" s="32" customFormat="1">
      <c r="B27" s="33" t="s">
        <v>58</v>
      </c>
      <c r="C27" s="35" t="s">
        <v>55</v>
      </c>
      <c r="D27" s="62"/>
      <c r="E27" s="62">
        <v>6</v>
      </c>
    </row>
    <row r="28" spans="2:6" s="32" customFormat="1" ht="38.25">
      <c r="B28" s="33" t="s">
        <v>137</v>
      </c>
      <c r="C28" s="38" t="s">
        <v>453</v>
      </c>
      <c r="D28" s="62"/>
      <c r="E28" s="62">
        <v>2</v>
      </c>
    </row>
    <row r="29" spans="2:6" s="32" customFormat="1">
      <c r="B29" s="81" t="s">
        <v>3</v>
      </c>
      <c r="C29" s="91" t="s">
        <v>69</v>
      </c>
      <c r="D29" s="91"/>
      <c r="E29" s="91"/>
    </row>
    <row r="30" spans="2:6" s="32" customFormat="1" ht="38.25">
      <c r="B30" s="33" t="s">
        <v>59</v>
      </c>
      <c r="C30" s="39" t="s">
        <v>454</v>
      </c>
      <c r="D30" s="62"/>
      <c r="E30" s="62">
        <v>6</v>
      </c>
      <c r="F30" s="34"/>
    </row>
    <row r="31" spans="2:6" s="32" customFormat="1" ht="25.5">
      <c r="B31" s="33" t="s">
        <v>62</v>
      </c>
      <c r="C31" s="35" t="s">
        <v>203</v>
      </c>
      <c r="D31" s="62"/>
      <c r="E31" s="62">
        <v>6</v>
      </c>
    </row>
    <row r="32" spans="2:6" s="32" customFormat="1">
      <c r="B32" s="33" t="s">
        <v>63</v>
      </c>
      <c r="C32" s="35" t="s">
        <v>455</v>
      </c>
      <c r="D32" s="62"/>
      <c r="E32" s="62">
        <v>6</v>
      </c>
    </row>
    <row r="33" spans="2:6" s="32" customFormat="1" ht="25.5">
      <c r="B33" s="33" t="s">
        <v>64</v>
      </c>
      <c r="C33" s="36" t="s">
        <v>367</v>
      </c>
      <c r="D33" s="62"/>
      <c r="E33" s="62">
        <v>2</v>
      </c>
    </row>
    <row r="34" spans="2:6" s="32" customFormat="1">
      <c r="B34" s="33" t="s">
        <v>65</v>
      </c>
      <c r="C34" s="35" t="s">
        <v>60</v>
      </c>
      <c r="D34" s="62"/>
      <c r="E34" s="62">
        <v>2</v>
      </c>
    </row>
    <row r="35" spans="2:6" s="32" customFormat="1" ht="25.5">
      <c r="B35" s="33" t="s">
        <v>154</v>
      </c>
      <c r="C35" s="40" t="s">
        <v>313</v>
      </c>
      <c r="D35" s="62"/>
      <c r="E35" s="62">
        <v>2</v>
      </c>
    </row>
    <row r="36" spans="2:6" s="32" customFormat="1" ht="25.5">
      <c r="B36" s="33" t="s">
        <v>66</v>
      </c>
      <c r="C36" s="39" t="s">
        <v>188</v>
      </c>
      <c r="D36" s="62"/>
      <c r="E36" s="62">
        <v>2</v>
      </c>
      <c r="F36" s="34"/>
    </row>
    <row r="37" spans="2:6" s="32" customFormat="1" ht="25.5">
      <c r="B37" s="33" t="s">
        <v>67</v>
      </c>
      <c r="C37" s="39" t="s">
        <v>314</v>
      </c>
      <c r="D37" s="62"/>
      <c r="E37" s="62">
        <v>2</v>
      </c>
    </row>
    <row r="38" spans="2:6" s="32" customFormat="1">
      <c r="B38" s="83" t="s">
        <v>4</v>
      </c>
      <c r="C38" s="91" t="s">
        <v>196</v>
      </c>
      <c r="D38" s="91"/>
      <c r="E38" s="91"/>
    </row>
    <row r="39" spans="2:6" s="32" customFormat="1">
      <c r="B39" s="84" t="s">
        <v>72</v>
      </c>
      <c r="C39" s="41" t="s">
        <v>204</v>
      </c>
      <c r="D39" s="62"/>
      <c r="E39" s="62">
        <v>2</v>
      </c>
    </row>
    <row r="40" spans="2:6" s="32" customFormat="1">
      <c r="B40" s="84" t="s">
        <v>73</v>
      </c>
      <c r="C40" s="41" t="s">
        <v>70</v>
      </c>
      <c r="D40" s="62"/>
      <c r="E40" s="62">
        <v>2</v>
      </c>
    </row>
    <row r="41" spans="2:6" s="32" customFormat="1">
      <c r="B41" s="84" t="s">
        <v>74</v>
      </c>
      <c r="C41" s="41" t="s">
        <v>71</v>
      </c>
      <c r="D41" s="62"/>
      <c r="E41" s="62">
        <v>2</v>
      </c>
    </row>
    <row r="42" spans="2:6" s="32" customFormat="1">
      <c r="B42" s="84" t="s">
        <v>75</v>
      </c>
      <c r="C42" s="41" t="s">
        <v>368</v>
      </c>
      <c r="D42" s="62"/>
      <c r="E42" s="62">
        <v>2</v>
      </c>
    </row>
    <row r="43" spans="2:6" s="32" customFormat="1">
      <c r="B43" s="84" t="s">
        <v>76</v>
      </c>
      <c r="C43" s="42" t="s">
        <v>369</v>
      </c>
      <c r="D43" s="62"/>
      <c r="E43" s="62">
        <v>2</v>
      </c>
    </row>
    <row r="44" spans="2:6" s="32" customFormat="1">
      <c r="B44" s="81" t="s">
        <v>5</v>
      </c>
      <c r="C44" s="91" t="s">
        <v>197</v>
      </c>
      <c r="D44" s="91"/>
      <c r="E44" s="91"/>
    </row>
    <row r="45" spans="2:6" s="32" customFormat="1" ht="25.5">
      <c r="B45" s="84" t="s">
        <v>77</v>
      </c>
      <c r="C45" s="35" t="s">
        <v>57</v>
      </c>
      <c r="D45" s="62"/>
      <c r="E45" s="62">
        <v>6</v>
      </c>
    </row>
    <row r="46" spans="2:6" s="32" customFormat="1">
      <c r="B46" s="33" t="s">
        <v>78</v>
      </c>
      <c r="C46" s="35" t="s">
        <v>370</v>
      </c>
      <c r="D46" s="62"/>
      <c r="E46" s="62">
        <v>6</v>
      </c>
    </row>
    <row r="47" spans="2:6" s="32" customFormat="1">
      <c r="B47" s="33" t="s">
        <v>80</v>
      </c>
      <c r="C47" s="35" t="s">
        <v>371</v>
      </c>
      <c r="D47" s="62"/>
      <c r="E47" s="62">
        <v>6</v>
      </c>
    </row>
    <row r="48" spans="2:6" s="32" customFormat="1">
      <c r="B48" s="33" t="s">
        <v>81</v>
      </c>
      <c r="C48" s="41" t="s">
        <v>372</v>
      </c>
      <c r="D48" s="62"/>
      <c r="E48" s="62">
        <v>2</v>
      </c>
    </row>
    <row r="49" spans="2:6" s="32" customFormat="1">
      <c r="B49" s="33" t="s">
        <v>82</v>
      </c>
      <c r="C49" s="41" t="s">
        <v>100</v>
      </c>
      <c r="D49" s="62"/>
      <c r="E49" s="62">
        <v>6</v>
      </c>
    </row>
    <row r="50" spans="2:6" s="32" customFormat="1">
      <c r="B50" s="33" t="s">
        <v>83</v>
      </c>
      <c r="C50" s="35" t="s">
        <v>198</v>
      </c>
      <c r="D50" s="62"/>
      <c r="E50" s="62">
        <v>2</v>
      </c>
    </row>
    <row r="51" spans="2:6" s="32" customFormat="1">
      <c r="B51" s="33" t="s">
        <v>84</v>
      </c>
      <c r="C51" s="41" t="s">
        <v>199</v>
      </c>
      <c r="D51" s="62"/>
      <c r="E51" s="62">
        <v>6</v>
      </c>
    </row>
    <row r="52" spans="2:6" s="32" customFormat="1">
      <c r="B52" s="33" t="s">
        <v>85</v>
      </c>
      <c r="C52" s="41" t="s">
        <v>202</v>
      </c>
      <c r="D52" s="62"/>
      <c r="E52" s="62">
        <v>6</v>
      </c>
    </row>
    <row r="53" spans="2:6" s="32" customFormat="1">
      <c r="B53" s="33" t="s">
        <v>86</v>
      </c>
      <c r="C53" s="41" t="s">
        <v>201</v>
      </c>
      <c r="D53" s="62"/>
      <c r="E53" s="62">
        <v>6</v>
      </c>
    </row>
    <row r="54" spans="2:6" s="32" customFormat="1">
      <c r="B54" s="33" t="s">
        <v>87</v>
      </c>
      <c r="C54" s="41" t="s">
        <v>200</v>
      </c>
      <c r="D54" s="62"/>
      <c r="E54" s="62">
        <v>6</v>
      </c>
    </row>
    <row r="55" spans="2:6" s="32" customFormat="1" ht="51">
      <c r="B55" s="33" t="s">
        <v>88</v>
      </c>
      <c r="C55" s="43" t="s">
        <v>456</v>
      </c>
      <c r="D55" s="62"/>
      <c r="E55" s="62">
        <v>2</v>
      </c>
    </row>
    <row r="56" spans="2:6" s="32" customFormat="1">
      <c r="B56" s="33" t="s">
        <v>153</v>
      </c>
      <c r="C56" s="35" t="s">
        <v>383</v>
      </c>
      <c r="D56" s="62"/>
      <c r="E56" s="62">
        <v>6</v>
      </c>
    </row>
    <row r="57" spans="2:6" s="32" customFormat="1">
      <c r="B57" s="82" t="s">
        <v>6</v>
      </c>
      <c r="C57" s="89" t="s">
        <v>148</v>
      </c>
      <c r="D57" s="89"/>
      <c r="E57" s="89"/>
      <c r="F57" s="34"/>
    </row>
    <row r="58" spans="2:6" s="32" customFormat="1">
      <c r="B58" s="81" t="s">
        <v>7</v>
      </c>
      <c r="C58" s="91" t="s">
        <v>101</v>
      </c>
      <c r="D58" s="91"/>
      <c r="E58" s="91"/>
    </row>
    <row r="59" spans="2:6" s="32" customFormat="1">
      <c r="B59" s="33" t="s">
        <v>156</v>
      </c>
      <c r="C59" s="36" t="s">
        <v>352</v>
      </c>
      <c r="D59" s="62"/>
      <c r="E59" s="62">
        <v>2</v>
      </c>
    </row>
    <row r="60" spans="2:6" s="32" customFormat="1">
      <c r="B60" s="33" t="s">
        <v>107</v>
      </c>
      <c r="C60" s="36" t="s">
        <v>353</v>
      </c>
      <c r="D60" s="62"/>
      <c r="E60" s="62">
        <v>2</v>
      </c>
    </row>
    <row r="61" spans="2:6" s="32" customFormat="1">
      <c r="B61" s="33" t="s">
        <v>108</v>
      </c>
      <c r="C61" s="35" t="s">
        <v>457</v>
      </c>
      <c r="D61" s="62"/>
      <c r="E61" s="62">
        <v>2</v>
      </c>
    </row>
    <row r="62" spans="2:6" s="32" customFormat="1">
      <c r="B62" s="33" t="s">
        <v>109</v>
      </c>
      <c r="C62" s="35" t="s">
        <v>105</v>
      </c>
      <c r="D62" s="62"/>
      <c r="E62" s="62">
        <v>2</v>
      </c>
    </row>
    <row r="63" spans="2:6" s="32" customFormat="1" ht="25.5">
      <c r="B63" s="33" t="s">
        <v>110</v>
      </c>
      <c r="C63" s="39" t="s">
        <v>103</v>
      </c>
      <c r="D63" s="62"/>
      <c r="E63" s="62">
        <v>2</v>
      </c>
    </row>
    <row r="64" spans="2:6" s="32" customFormat="1">
      <c r="B64" s="33" t="s">
        <v>111</v>
      </c>
      <c r="C64" s="35" t="s">
        <v>205</v>
      </c>
      <c r="D64" s="62"/>
      <c r="E64" s="62">
        <v>10</v>
      </c>
    </row>
    <row r="65" spans="2:6" s="32" customFormat="1">
      <c r="B65" s="33" t="s">
        <v>157</v>
      </c>
      <c r="C65" s="35" t="s">
        <v>61</v>
      </c>
      <c r="D65" s="62"/>
      <c r="E65" s="62">
        <v>6</v>
      </c>
    </row>
    <row r="66" spans="2:6" s="32" customFormat="1">
      <c r="B66" s="53" t="s">
        <v>112</v>
      </c>
      <c r="C66" s="35" t="s">
        <v>379</v>
      </c>
      <c r="D66" s="62"/>
      <c r="E66" s="62">
        <v>10</v>
      </c>
    </row>
    <row r="67" spans="2:6" s="32" customFormat="1" ht="25.5">
      <c r="B67" s="33" t="s">
        <v>113</v>
      </c>
      <c r="C67" s="35" t="s">
        <v>45</v>
      </c>
      <c r="D67" s="62"/>
      <c r="E67" s="62">
        <v>2</v>
      </c>
    </row>
    <row r="68" spans="2:6" s="32" customFormat="1">
      <c r="B68" s="33" t="s">
        <v>114</v>
      </c>
      <c r="C68" s="41" t="s">
        <v>206</v>
      </c>
      <c r="D68" s="62"/>
      <c r="E68" s="62">
        <v>2</v>
      </c>
    </row>
    <row r="69" spans="2:6" s="32" customFormat="1" ht="25.5">
      <c r="B69" s="85" t="s">
        <v>115</v>
      </c>
      <c r="C69" s="71" t="s">
        <v>393</v>
      </c>
      <c r="D69" s="62"/>
      <c r="E69" s="62">
        <v>2</v>
      </c>
    </row>
    <row r="70" spans="2:6" s="32" customFormat="1">
      <c r="B70" s="81" t="s">
        <v>8</v>
      </c>
      <c r="C70" s="91" t="s">
        <v>89</v>
      </c>
      <c r="D70" s="91"/>
      <c r="E70" s="91"/>
      <c r="F70" s="34"/>
    </row>
    <row r="71" spans="2:6" s="32" customFormat="1">
      <c r="B71" s="33" t="s">
        <v>121</v>
      </c>
      <c r="C71" s="41" t="s">
        <v>207</v>
      </c>
      <c r="D71" s="62"/>
      <c r="E71" s="62">
        <v>2</v>
      </c>
    </row>
    <row r="72" spans="2:6" s="32" customFormat="1">
      <c r="B72" s="33" t="s">
        <v>122</v>
      </c>
      <c r="C72" s="41" t="s">
        <v>208</v>
      </c>
      <c r="D72" s="62"/>
      <c r="E72" s="62">
        <v>2</v>
      </c>
    </row>
    <row r="73" spans="2:6" s="32" customFormat="1">
      <c r="B73" s="33" t="s">
        <v>123</v>
      </c>
      <c r="C73" s="41" t="s">
        <v>209</v>
      </c>
      <c r="D73" s="62"/>
      <c r="E73" s="62">
        <v>2</v>
      </c>
    </row>
    <row r="74" spans="2:6" s="32" customFormat="1">
      <c r="B74" s="33" t="s">
        <v>124</v>
      </c>
      <c r="C74" s="41" t="s">
        <v>210</v>
      </c>
      <c r="D74" s="62"/>
      <c r="E74" s="62">
        <v>2</v>
      </c>
    </row>
    <row r="75" spans="2:6" s="32" customFormat="1">
      <c r="B75" s="33" t="s">
        <v>125</v>
      </c>
      <c r="C75" s="41" t="s">
        <v>213</v>
      </c>
      <c r="D75" s="62"/>
      <c r="E75" s="62">
        <v>2</v>
      </c>
    </row>
    <row r="76" spans="2:6" s="32" customFormat="1">
      <c r="B76" s="33" t="s">
        <v>126</v>
      </c>
      <c r="C76" s="41" t="s">
        <v>211</v>
      </c>
      <c r="D76" s="62"/>
      <c r="E76" s="62">
        <v>2</v>
      </c>
    </row>
    <row r="77" spans="2:6" s="32" customFormat="1">
      <c r="B77" s="33" t="s">
        <v>127</v>
      </c>
      <c r="C77" s="41" t="s">
        <v>212</v>
      </c>
      <c r="D77" s="62"/>
      <c r="E77" s="62">
        <v>2</v>
      </c>
    </row>
    <row r="78" spans="2:6" s="32" customFormat="1">
      <c r="B78" s="33" t="s">
        <v>158</v>
      </c>
      <c r="C78" s="41" t="s">
        <v>79</v>
      </c>
      <c r="D78" s="62"/>
      <c r="E78" s="62">
        <v>2</v>
      </c>
    </row>
    <row r="79" spans="2:6" s="32" customFormat="1" ht="25.5">
      <c r="B79" s="33" t="s">
        <v>142</v>
      </c>
      <c r="C79" s="44" t="s">
        <v>214</v>
      </c>
      <c r="D79" s="62"/>
      <c r="E79" s="62">
        <v>2</v>
      </c>
    </row>
    <row r="80" spans="2:6" s="32" customFormat="1" ht="25.5">
      <c r="B80" s="33" t="s">
        <v>143</v>
      </c>
      <c r="C80" s="44" t="s">
        <v>215</v>
      </c>
      <c r="D80" s="62"/>
      <c r="E80" s="62">
        <v>2</v>
      </c>
    </row>
    <row r="81" spans="2:6" s="32" customFormat="1">
      <c r="B81" s="33" t="s">
        <v>341</v>
      </c>
      <c r="C81" s="41" t="s">
        <v>216</v>
      </c>
      <c r="D81" s="62"/>
      <c r="E81" s="62">
        <v>2</v>
      </c>
    </row>
    <row r="82" spans="2:6" s="32" customFormat="1">
      <c r="B82" s="33" t="s">
        <v>342</v>
      </c>
      <c r="C82" s="41" t="s">
        <v>217</v>
      </c>
      <c r="D82" s="62"/>
      <c r="E82" s="62">
        <v>2</v>
      </c>
      <c r="F82" s="34"/>
    </row>
    <row r="83" spans="2:6" s="32" customFormat="1">
      <c r="B83" s="33" t="s">
        <v>128</v>
      </c>
      <c r="C83" s="41" t="s">
        <v>139</v>
      </c>
      <c r="D83" s="62"/>
      <c r="E83" s="62">
        <v>2</v>
      </c>
    </row>
    <row r="84" spans="2:6" s="32" customFormat="1">
      <c r="B84" s="33" t="s">
        <v>129</v>
      </c>
      <c r="C84" s="41" t="s">
        <v>218</v>
      </c>
      <c r="D84" s="62"/>
      <c r="E84" s="62">
        <v>2</v>
      </c>
    </row>
    <row r="85" spans="2:6" s="32" customFormat="1">
      <c r="B85" s="33" t="s">
        <v>130</v>
      </c>
      <c r="C85" s="35" t="s">
        <v>219</v>
      </c>
      <c r="D85" s="62"/>
      <c r="E85" s="62">
        <v>2</v>
      </c>
    </row>
    <row r="86" spans="2:6" s="32" customFormat="1">
      <c r="B86" s="33" t="s">
        <v>131</v>
      </c>
      <c r="C86" s="41" t="s">
        <v>120</v>
      </c>
      <c r="D86" s="62"/>
      <c r="E86" s="62">
        <v>2</v>
      </c>
    </row>
    <row r="87" spans="2:6" s="32" customFormat="1">
      <c r="B87" s="33" t="s">
        <v>132</v>
      </c>
      <c r="C87" s="41" t="s">
        <v>220</v>
      </c>
      <c r="D87" s="62"/>
      <c r="E87" s="62">
        <v>2</v>
      </c>
      <c r="F87" s="34"/>
    </row>
    <row r="88" spans="2:6" s="32" customFormat="1">
      <c r="B88" s="33" t="s">
        <v>133</v>
      </c>
      <c r="C88" s="35" t="s">
        <v>140</v>
      </c>
      <c r="D88" s="62"/>
      <c r="E88" s="62">
        <v>2</v>
      </c>
    </row>
    <row r="89" spans="2:6" s="32" customFormat="1">
      <c r="B89" s="33" t="s">
        <v>134</v>
      </c>
      <c r="C89" s="35" t="s">
        <v>384</v>
      </c>
      <c r="D89" s="62"/>
      <c r="E89" s="62">
        <v>2</v>
      </c>
      <c r="F89" s="34"/>
    </row>
    <row r="90" spans="2:6" s="32" customFormat="1">
      <c r="B90" s="33" t="s">
        <v>135</v>
      </c>
      <c r="C90" s="41" t="s">
        <v>221</v>
      </c>
      <c r="D90" s="62"/>
      <c r="E90" s="62">
        <v>2</v>
      </c>
    </row>
    <row r="91" spans="2:6" s="32" customFormat="1">
      <c r="B91" s="33" t="s">
        <v>136</v>
      </c>
      <c r="C91" s="35" t="s">
        <v>144</v>
      </c>
      <c r="D91" s="62"/>
      <c r="E91" s="62">
        <v>2</v>
      </c>
    </row>
    <row r="92" spans="2:6" s="32" customFormat="1" ht="25.5">
      <c r="B92" s="33" t="s">
        <v>343</v>
      </c>
      <c r="C92" s="45" t="s">
        <v>420</v>
      </c>
      <c r="D92" s="62"/>
      <c r="E92" s="62">
        <v>6</v>
      </c>
      <c r="F92" s="34"/>
    </row>
    <row r="93" spans="2:6" s="32" customFormat="1" ht="25.5">
      <c r="B93" s="33" t="s">
        <v>344</v>
      </c>
      <c r="C93" s="45" t="s">
        <v>442</v>
      </c>
      <c r="D93" s="62"/>
      <c r="E93" s="62">
        <v>6</v>
      </c>
      <c r="F93" s="34"/>
    </row>
    <row r="94" spans="2:6" s="5" customFormat="1">
      <c r="B94" s="81" t="s">
        <v>9</v>
      </c>
      <c r="C94" s="91" t="s">
        <v>222</v>
      </c>
      <c r="D94" s="91"/>
      <c r="E94" s="91"/>
      <c r="F94" s="2"/>
    </row>
    <row r="95" spans="2:6" s="32" customFormat="1">
      <c r="B95" s="40" t="s">
        <v>34</v>
      </c>
      <c r="C95" s="42" t="s">
        <v>223</v>
      </c>
      <c r="D95" s="62"/>
      <c r="E95" s="62">
        <v>6</v>
      </c>
      <c r="F95" s="34"/>
    </row>
    <row r="96" spans="2:6" s="5" customFormat="1">
      <c r="B96" s="40" t="s">
        <v>36</v>
      </c>
      <c r="C96" s="35" t="s">
        <v>385</v>
      </c>
      <c r="D96" s="62"/>
      <c r="E96" s="62">
        <v>2</v>
      </c>
    </row>
    <row r="97" spans="2:6" s="5" customFormat="1">
      <c r="B97" s="40" t="s">
        <v>93</v>
      </c>
      <c r="C97" s="42" t="s">
        <v>106</v>
      </c>
      <c r="D97" s="62"/>
      <c r="E97" s="62">
        <v>2</v>
      </c>
    </row>
    <row r="98" spans="2:6" s="5" customFormat="1">
      <c r="B98" s="40" t="s">
        <v>94</v>
      </c>
      <c r="C98" s="35" t="s">
        <v>340</v>
      </c>
      <c r="D98" s="62"/>
      <c r="E98" s="62">
        <v>2</v>
      </c>
    </row>
    <row r="99" spans="2:6" s="5" customFormat="1">
      <c r="B99" s="40" t="s">
        <v>95</v>
      </c>
      <c r="C99" s="42" t="s">
        <v>181</v>
      </c>
      <c r="D99" s="62"/>
      <c r="E99" s="62">
        <v>2</v>
      </c>
    </row>
    <row r="100" spans="2:6" s="5" customFormat="1" ht="63.75">
      <c r="B100" s="40" t="s">
        <v>96</v>
      </c>
      <c r="C100" s="42" t="s">
        <v>179</v>
      </c>
      <c r="D100" s="62"/>
      <c r="E100" s="62">
        <v>2</v>
      </c>
      <c r="F100" s="2"/>
    </row>
    <row r="101" spans="2:6" s="5" customFormat="1" ht="25.5">
      <c r="B101" s="40" t="s">
        <v>97</v>
      </c>
      <c r="C101" s="42" t="s">
        <v>149</v>
      </c>
      <c r="D101" s="62"/>
      <c r="E101" s="62">
        <v>4</v>
      </c>
    </row>
    <row r="102" spans="2:6" s="5" customFormat="1" ht="25.5">
      <c r="B102" s="40" t="s">
        <v>160</v>
      </c>
      <c r="C102" s="42" t="s">
        <v>180</v>
      </c>
      <c r="D102" s="62"/>
      <c r="E102" s="62">
        <v>2</v>
      </c>
    </row>
    <row r="103" spans="2:6" s="5" customFormat="1" ht="25.5">
      <c r="B103" s="40" t="s">
        <v>98</v>
      </c>
      <c r="C103" s="42" t="s">
        <v>35</v>
      </c>
      <c r="D103" s="62"/>
      <c r="E103" s="62">
        <v>2</v>
      </c>
    </row>
    <row r="104" spans="2:6" s="5" customFormat="1" ht="25.5">
      <c r="B104" s="40" t="s">
        <v>161</v>
      </c>
      <c r="C104" s="46" t="s">
        <v>224</v>
      </c>
      <c r="D104" s="62"/>
      <c r="E104" s="62">
        <v>2</v>
      </c>
    </row>
    <row r="105" spans="2:6" s="5" customFormat="1" ht="25.5">
      <c r="B105" s="40" t="s">
        <v>162</v>
      </c>
      <c r="C105" s="46" t="s">
        <v>225</v>
      </c>
      <c r="D105" s="62"/>
      <c r="E105" s="62">
        <v>2</v>
      </c>
    </row>
    <row r="106" spans="2:6" s="5" customFormat="1">
      <c r="B106" s="40" t="s">
        <v>99</v>
      </c>
      <c r="C106" s="39" t="s">
        <v>261</v>
      </c>
      <c r="D106" s="62"/>
      <c r="E106" s="62">
        <v>2</v>
      </c>
    </row>
    <row r="107" spans="2:6" s="5" customFormat="1">
      <c r="B107" s="40" t="s">
        <v>163</v>
      </c>
      <c r="C107" s="37" t="s">
        <v>145</v>
      </c>
      <c r="D107" s="62"/>
      <c r="E107" s="62">
        <v>2</v>
      </c>
    </row>
    <row r="108" spans="2:6" s="5" customFormat="1">
      <c r="B108" s="40" t="s">
        <v>164</v>
      </c>
      <c r="C108" s="37" t="s">
        <v>226</v>
      </c>
      <c r="D108" s="62"/>
      <c r="E108" s="62">
        <v>2</v>
      </c>
    </row>
    <row r="109" spans="2:6" s="5" customFormat="1">
      <c r="B109" s="40" t="s">
        <v>116</v>
      </c>
      <c r="C109" s="37" t="s">
        <v>227</v>
      </c>
      <c r="D109" s="62"/>
      <c r="E109" s="62">
        <v>2</v>
      </c>
    </row>
    <row r="110" spans="2:6" s="5" customFormat="1">
      <c r="B110" s="40" t="s">
        <v>117</v>
      </c>
      <c r="C110" s="37" t="s">
        <v>228</v>
      </c>
      <c r="D110" s="62"/>
      <c r="E110" s="62">
        <v>2</v>
      </c>
      <c r="F110" s="2"/>
    </row>
    <row r="111" spans="2:6" s="5" customFormat="1">
      <c r="B111" s="40" t="s">
        <v>118</v>
      </c>
      <c r="C111" s="37" t="s">
        <v>230</v>
      </c>
      <c r="D111" s="62"/>
      <c r="E111" s="62">
        <v>2</v>
      </c>
    </row>
    <row r="112" spans="2:6" s="5" customFormat="1">
      <c r="B112" s="72" t="s">
        <v>119</v>
      </c>
      <c r="C112" s="37" t="s">
        <v>229</v>
      </c>
      <c r="D112" s="62"/>
      <c r="E112" s="62">
        <v>2</v>
      </c>
    </row>
    <row r="113" spans="2:5" s="5" customFormat="1">
      <c r="B113" s="81" t="s">
        <v>10</v>
      </c>
      <c r="C113" s="91" t="s">
        <v>150</v>
      </c>
      <c r="D113" s="91"/>
      <c r="E113" s="91"/>
    </row>
    <row r="114" spans="2:5" s="32" customFormat="1" ht="25.5">
      <c r="B114" s="33" t="s">
        <v>11</v>
      </c>
      <c r="C114" s="47" t="s">
        <v>380</v>
      </c>
      <c r="D114" s="62"/>
      <c r="E114" s="62">
        <v>2</v>
      </c>
    </row>
    <row r="115" spans="2:5" s="32" customFormat="1">
      <c r="B115" s="33" t="s">
        <v>165</v>
      </c>
      <c r="C115" s="38" t="s">
        <v>231</v>
      </c>
      <c r="D115" s="62"/>
      <c r="E115" s="62">
        <v>10</v>
      </c>
    </row>
    <row r="116" spans="2:5" s="32" customFormat="1">
      <c r="B116" s="33" t="s">
        <v>166</v>
      </c>
      <c r="C116" s="38" t="s">
        <v>90</v>
      </c>
      <c r="D116" s="62"/>
      <c r="E116" s="62">
        <v>2</v>
      </c>
    </row>
    <row r="117" spans="2:5" s="32" customFormat="1" ht="25.5">
      <c r="B117" s="33" t="s">
        <v>167</v>
      </c>
      <c r="C117" s="38" t="s">
        <v>91</v>
      </c>
      <c r="D117" s="62"/>
      <c r="E117" s="62">
        <v>2</v>
      </c>
    </row>
    <row r="118" spans="2:5" s="32" customFormat="1">
      <c r="B118" s="33" t="s">
        <v>37</v>
      </c>
      <c r="C118" s="38" t="s">
        <v>92</v>
      </c>
      <c r="D118" s="62"/>
      <c r="E118" s="62">
        <v>2</v>
      </c>
    </row>
    <row r="119" spans="2:5" s="32" customFormat="1">
      <c r="B119" s="33" t="s">
        <v>38</v>
      </c>
      <c r="C119" s="38" t="s">
        <v>141</v>
      </c>
      <c r="D119" s="62"/>
      <c r="E119" s="62">
        <v>2</v>
      </c>
    </row>
    <row r="120" spans="2:5" s="32" customFormat="1" ht="25.5">
      <c r="B120" s="33" t="s">
        <v>39</v>
      </c>
      <c r="C120" s="38" t="s">
        <v>232</v>
      </c>
      <c r="D120" s="62"/>
      <c r="E120" s="62">
        <v>2</v>
      </c>
    </row>
    <row r="121" spans="2:5" s="32" customFormat="1">
      <c r="B121" s="33" t="s">
        <v>40</v>
      </c>
      <c r="C121" s="37" t="s">
        <v>233</v>
      </c>
      <c r="D121" s="62"/>
      <c r="E121" s="62">
        <v>2</v>
      </c>
    </row>
    <row r="122" spans="2:5" s="32" customFormat="1">
      <c r="B122" s="33" t="s">
        <v>41</v>
      </c>
      <c r="C122" s="37" t="s">
        <v>458</v>
      </c>
      <c r="D122" s="62"/>
      <c r="E122" s="62">
        <v>2</v>
      </c>
    </row>
    <row r="123" spans="2:5" s="32" customFormat="1" ht="25.5">
      <c r="B123" s="33" t="s">
        <v>42</v>
      </c>
      <c r="C123" s="47" t="s">
        <v>386</v>
      </c>
      <c r="D123" s="62"/>
      <c r="E123" s="62">
        <v>2</v>
      </c>
    </row>
    <row r="124" spans="2:5" s="32" customFormat="1">
      <c r="B124" s="33" t="s">
        <v>102</v>
      </c>
      <c r="C124" s="47" t="s">
        <v>381</v>
      </c>
      <c r="D124" s="62"/>
      <c r="E124" s="62">
        <v>2</v>
      </c>
    </row>
    <row r="125" spans="2:5" s="32" customFormat="1">
      <c r="B125" s="82" t="s">
        <v>12</v>
      </c>
      <c r="C125" s="91" t="s">
        <v>339</v>
      </c>
      <c r="D125" s="91"/>
      <c r="E125" s="91"/>
    </row>
    <row r="126" spans="2:5" s="32" customFormat="1">
      <c r="B126" s="40" t="s">
        <v>43</v>
      </c>
      <c r="C126" s="33" t="s">
        <v>237</v>
      </c>
      <c r="D126" s="62"/>
      <c r="E126" s="62">
        <v>2</v>
      </c>
    </row>
    <row r="127" spans="2:5" s="32" customFormat="1" ht="25.5">
      <c r="B127" s="40" t="s">
        <v>345</v>
      </c>
      <c r="C127" s="48" t="s">
        <v>350</v>
      </c>
      <c r="D127" s="62"/>
      <c r="E127" s="62">
        <v>2</v>
      </c>
    </row>
    <row r="128" spans="2:5" s="32" customFormat="1" ht="25.5">
      <c r="B128" s="40" t="s">
        <v>281</v>
      </c>
      <c r="C128" s="49" t="s">
        <v>349</v>
      </c>
      <c r="D128" s="62"/>
      <c r="E128" s="62">
        <v>2</v>
      </c>
    </row>
    <row r="129" spans="2:5" s="32" customFormat="1" ht="25.5">
      <c r="B129" s="40" t="s">
        <v>282</v>
      </c>
      <c r="C129" s="49" t="s">
        <v>348</v>
      </c>
      <c r="D129" s="62"/>
      <c r="E129" s="62">
        <v>2</v>
      </c>
    </row>
    <row r="130" spans="2:5" s="32" customFormat="1" ht="25.5">
      <c r="B130" s="40" t="s">
        <v>283</v>
      </c>
      <c r="C130" s="48" t="s">
        <v>347</v>
      </c>
      <c r="D130" s="62"/>
      <c r="E130" s="62">
        <v>2</v>
      </c>
    </row>
    <row r="131" spans="2:5" s="32" customFormat="1" ht="25.5">
      <c r="B131" s="40" t="s">
        <v>284</v>
      </c>
      <c r="C131" s="49" t="s">
        <v>459</v>
      </c>
      <c r="D131" s="62"/>
      <c r="E131" s="62">
        <v>2</v>
      </c>
    </row>
    <row r="132" spans="2:5" s="32" customFormat="1" ht="25.5">
      <c r="B132" s="40" t="s">
        <v>285</v>
      </c>
      <c r="C132" s="50" t="s">
        <v>373</v>
      </c>
      <c r="D132" s="62"/>
      <c r="E132" s="62">
        <v>2</v>
      </c>
    </row>
    <row r="133" spans="2:5" s="32" customFormat="1" ht="25.5">
      <c r="B133" s="40" t="s">
        <v>286</v>
      </c>
      <c r="C133" s="49" t="s">
        <v>460</v>
      </c>
      <c r="D133" s="62"/>
      <c r="E133" s="62">
        <v>2</v>
      </c>
    </row>
    <row r="134" spans="2:5" s="32" customFormat="1" ht="25.5">
      <c r="B134" s="40" t="s">
        <v>287</v>
      </c>
      <c r="C134" s="49" t="s">
        <v>461</v>
      </c>
      <c r="D134" s="62"/>
      <c r="E134" s="62">
        <v>2</v>
      </c>
    </row>
    <row r="135" spans="2:5" s="32" customFormat="1">
      <c r="B135" s="40" t="s">
        <v>250</v>
      </c>
      <c r="C135" s="51" t="s">
        <v>462</v>
      </c>
      <c r="D135" s="62"/>
      <c r="E135" s="62">
        <v>2</v>
      </c>
    </row>
    <row r="136" spans="2:5" s="32" customFormat="1">
      <c r="B136" s="72" t="s">
        <v>251</v>
      </c>
      <c r="C136" s="51" t="s">
        <v>291</v>
      </c>
      <c r="D136" s="62"/>
      <c r="E136" s="62">
        <v>2</v>
      </c>
    </row>
    <row r="137" spans="2:5" s="52" customFormat="1" ht="25.5">
      <c r="B137" s="72" t="s">
        <v>288</v>
      </c>
      <c r="C137" s="51" t="s">
        <v>463</v>
      </c>
      <c r="D137" s="62"/>
      <c r="E137" s="62">
        <v>2</v>
      </c>
    </row>
    <row r="138" spans="2:5" s="52" customFormat="1" ht="25.5">
      <c r="B138" s="72" t="s">
        <v>289</v>
      </c>
      <c r="C138" s="51" t="s">
        <v>464</v>
      </c>
      <c r="D138" s="62"/>
      <c r="E138" s="62">
        <v>2</v>
      </c>
    </row>
    <row r="139" spans="2:5" s="52" customFormat="1" ht="25.5">
      <c r="B139" s="72" t="s">
        <v>290</v>
      </c>
      <c r="C139" s="51" t="s">
        <v>465</v>
      </c>
      <c r="D139" s="62"/>
      <c r="E139" s="62">
        <v>2</v>
      </c>
    </row>
    <row r="140" spans="2:5" s="52" customFormat="1" ht="25.5">
      <c r="B140" s="72" t="s">
        <v>252</v>
      </c>
      <c r="C140" s="53" t="s">
        <v>315</v>
      </c>
      <c r="D140" s="62"/>
      <c r="E140" s="62">
        <v>2</v>
      </c>
    </row>
    <row r="141" spans="2:5" s="52" customFormat="1" ht="25.5">
      <c r="B141" s="72" t="s">
        <v>253</v>
      </c>
      <c r="C141" s="54" t="s">
        <v>466</v>
      </c>
      <c r="D141" s="62"/>
      <c r="E141" s="62">
        <v>2</v>
      </c>
    </row>
    <row r="142" spans="2:5" s="52" customFormat="1" ht="25.5">
      <c r="B142" s="72" t="s">
        <v>254</v>
      </c>
      <c r="C142" s="53" t="s">
        <v>238</v>
      </c>
      <c r="D142" s="62"/>
      <c r="E142" s="62">
        <v>2</v>
      </c>
    </row>
    <row r="143" spans="2:5" s="52" customFormat="1" ht="25.5">
      <c r="B143" s="72" t="s">
        <v>255</v>
      </c>
      <c r="C143" s="55" t="s">
        <v>437</v>
      </c>
      <c r="D143" s="62"/>
      <c r="E143" s="62">
        <v>2</v>
      </c>
    </row>
    <row r="144" spans="2:5" s="52" customFormat="1">
      <c r="B144" s="72" t="s">
        <v>256</v>
      </c>
      <c r="C144" s="40" t="s">
        <v>239</v>
      </c>
      <c r="D144" s="62"/>
      <c r="E144" s="62">
        <v>2</v>
      </c>
    </row>
    <row r="145" spans="2:6" s="32" customFormat="1">
      <c r="B145" s="72" t="s">
        <v>257</v>
      </c>
      <c r="C145" s="40" t="s">
        <v>240</v>
      </c>
      <c r="D145" s="62"/>
      <c r="E145" s="62">
        <v>2</v>
      </c>
    </row>
    <row r="146" spans="2:6" s="32" customFormat="1">
      <c r="B146" s="72" t="s">
        <v>346</v>
      </c>
      <c r="C146" s="35" t="s">
        <v>438</v>
      </c>
      <c r="D146" s="62"/>
      <c r="E146" s="62">
        <v>2</v>
      </c>
    </row>
    <row r="147" spans="2:6" s="5" customFormat="1" ht="25.5">
      <c r="B147" s="72" t="s">
        <v>258</v>
      </c>
      <c r="C147" s="41" t="s">
        <v>467</v>
      </c>
      <c r="D147" s="62"/>
      <c r="E147" s="62">
        <v>2</v>
      </c>
    </row>
    <row r="148" spans="2:6" s="5" customFormat="1" ht="38.25">
      <c r="B148" s="72" t="s">
        <v>259</v>
      </c>
      <c r="C148" s="42" t="s">
        <v>439</v>
      </c>
      <c r="D148" s="62"/>
      <c r="E148" s="62">
        <v>2</v>
      </c>
    </row>
    <row r="149" spans="2:6" s="5" customFormat="1">
      <c r="B149" s="72" t="s">
        <v>260</v>
      </c>
      <c r="C149" s="36" t="s">
        <v>292</v>
      </c>
      <c r="D149" s="62"/>
      <c r="E149" s="62">
        <v>4</v>
      </c>
    </row>
    <row r="150" spans="2:6" s="5" customFormat="1">
      <c r="B150" s="81">
        <v>3</v>
      </c>
      <c r="C150" s="89" t="s">
        <v>263</v>
      </c>
      <c r="D150" s="89"/>
      <c r="E150" s="89"/>
    </row>
    <row r="151" spans="2:6" s="32" customFormat="1">
      <c r="B151" s="82" t="s">
        <v>44</v>
      </c>
      <c r="C151" s="91" t="s">
        <v>151</v>
      </c>
      <c r="D151" s="91"/>
      <c r="E151" s="91"/>
    </row>
    <row r="152" spans="2:6" s="32" customFormat="1" ht="25.5">
      <c r="B152" s="40" t="s">
        <v>268</v>
      </c>
      <c r="C152" s="56" t="s">
        <v>316</v>
      </c>
      <c r="D152" s="62"/>
      <c r="E152" s="62">
        <v>2</v>
      </c>
    </row>
    <row r="153" spans="2:6" s="32" customFormat="1" ht="25.5">
      <c r="B153" s="33" t="s">
        <v>269</v>
      </c>
      <c r="C153" s="57" t="s">
        <v>382</v>
      </c>
      <c r="D153" s="62"/>
      <c r="E153" s="62">
        <v>6</v>
      </c>
      <c r="F153" s="58"/>
    </row>
    <row r="154" spans="2:6" s="32" customFormat="1" ht="25.5">
      <c r="B154" s="33" t="s">
        <v>270</v>
      </c>
      <c r="C154" s="57" t="s">
        <v>234</v>
      </c>
      <c r="D154" s="62"/>
      <c r="E154" s="62">
        <v>6</v>
      </c>
      <c r="F154" s="34"/>
    </row>
    <row r="155" spans="2:6" s="32" customFormat="1" ht="25.5">
      <c r="B155" s="33" t="s">
        <v>271</v>
      </c>
      <c r="C155" s="57" t="s">
        <v>295</v>
      </c>
      <c r="D155" s="62"/>
      <c r="E155" s="62">
        <v>4</v>
      </c>
      <c r="F155" s="34"/>
    </row>
    <row r="156" spans="2:6" s="32" customFormat="1" ht="25.5">
      <c r="B156" s="33" t="s">
        <v>272</v>
      </c>
      <c r="C156" s="59" t="s">
        <v>296</v>
      </c>
      <c r="D156" s="62"/>
      <c r="E156" s="62">
        <v>6</v>
      </c>
      <c r="F156" s="34"/>
    </row>
    <row r="157" spans="2:6" s="32" customFormat="1" ht="25.5">
      <c r="B157" s="33" t="s">
        <v>273</v>
      </c>
      <c r="C157" s="61" t="s">
        <v>235</v>
      </c>
      <c r="D157" s="62"/>
      <c r="E157" s="62">
        <v>2</v>
      </c>
      <c r="F157" s="34"/>
    </row>
    <row r="158" spans="2:6" s="32" customFormat="1" ht="38.25">
      <c r="B158" s="33" t="s">
        <v>274</v>
      </c>
      <c r="C158" s="60" t="s">
        <v>317</v>
      </c>
      <c r="D158" s="62"/>
      <c r="E158" s="62">
        <v>2</v>
      </c>
    </row>
    <row r="159" spans="2:6" s="32" customFormat="1" ht="25.5">
      <c r="B159" s="33" t="s">
        <v>275</v>
      </c>
      <c r="C159" s="61" t="s">
        <v>293</v>
      </c>
      <c r="D159" s="62"/>
      <c r="E159" s="62">
        <v>4</v>
      </c>
    </row>
    <row r="160" spans="2:6" s="32" customFormat="1" ht="25.5">
      <c r="B160" s="33" t="s">
        <v>276</v>
      </c>
      <c r="C160" s="61" t="s">
        <v>294</v>
      </c>
      <c r="D160" s="62"/>
      <c r="E160" s="62"/>
    </row>
    <row r="161" spans="2:8" s="32" customFormat="1" ht="25.5">
      <c r="B161" s="33" t="s">
        <v>435</v>
      </c>
      <c r="C161" s="61" t="s">
        <v>436</v>
      </c>
      <c r="D161" s="62"/>
      <c r="E161" s="62">
        <v>10</v>
      </c>
    </row>
    <row r="162" spans="2:8" s="32" customFormat="1">
      <c r="B162" s="82" t="s">
        <v>277</v>
      </c>
      <c r="C162" s="91" t="s">
        <v>241</v>
      </c>
      <c r="D162" s="91"/>
      <c r="E162" s="91"/>
    </row>
    <row r="163" spans="2:8" s="32" customFormat="1">
      <c r="B163" s="33" t="s">
        <v>168</v>
      </c>
      <c r="C163" s="75" t="s">
        <v>394</v>
      </c>
      <c r="D163" s="62"/>
      <c r="E163" s="62">
        <v>2</v>
      </c>
      <c r="F163" s="63"/>
      <c r="G163" s="64"/>
      <c r="H163" s="65"/>
    </row>
    <row r="164" spans="2:8" s="32" customFormat="1" ht="25.5">
      <c r="B164" s="40" t="s">
        <v>187</v>
      </c>
      <c r="C164" s="66" t="s">
        <v>468</v>
      </c>
      <c r="D164" s="62"/>
      <c r="E164" s="62">
        <v>2</v>
      </c>
      <c r="F164" s="67"/>
      <c r="G164" s="64"/>
      <c r="H164" s="68"/>
    </row>
    <row r="165" spans="2:8" s="32" customFormat="1">
      <c r="B165" s="40" t="s">
        <v>278</v>
      </c>
      <c r="C165" s="69" t="s">
        <v>377</v>
      </c>
      <c r="D165" s="62"/>
      <c r="E165" s="62">
        <v>2</v>
      </c>
      <c r="F165" s="67"/>
      <c r="G165" s="64"/>
      <c r="H165" s="68"/>
    </row>
    <row r="166" spans="2:8" s="32" customFormat="1" ht="25.5">
      <c r="B166" s="40" t="s">
        <v>378</v>
      </c>
      <c r="C166" s="69" t="s">
        <v>430</v>
      </c>
      <c r="D166" s="62"/>
      <c r="E166" s="62">
        <v>2</v>
      </c>
      <c r="F166" s="1"/>
      <c r="G166" s="64"/>
      <c r="H166" s="2"/>
    </row>
    <row r="167" spans="2:8" s="32" customFormat="1" ht="38.25">
      <c r="B167" s="33" t="s">
        <v>279</v>
      </c>
      <c r="C167" s="69" t="s">
        <v>431</v>
      </c>
      <c r="D167" s="62"/>
      <c r="E167" s="62">
        <v>2</v>
      </c>
      <c r="F167" s="1"/>
      <c r="G167" s="64"/>
      <c r="H167" s="2"/>
    </row>
    <row r="168" spans="2:8" s="32" customFormat="1">
      <c r="B168" s="33" t="s">
        <v>280</v>
      </c>
      <c r="C168" s="53" t="s">
        <v>242</v>
      </c>
      <c r="D168" s="62"/>
      <c r="E168" s="62">
        <v>2</v>
      </c>
      <c r="F168" s="1"/>
      <c r="G168" s="64"/>
      <c r="H168" s="2"/>
    </row>
    <row r="169" spans="2:8" s="32" customFormat="1" ht="25.5">
      <c r="B169" s="33" t="s">
        <v>297</v>
      </c>
      <c r="C169" s="66" t="s">
        <v>432</v>
      </c>
      <c r="D169" s="62"/>
      <c r="E169" s="62">
        <v>2</v>
      </c>
      <c r="F169" s="1"/>
      <c r="G169" s="64"/>
      <c r="H169" s="2"/>
    </row>
    <row r="170" spans="2:8" s="32" customFormat="1" ht="38.25">
      <c r="B170" s="33" t="s">
        <v>298</v>
      </c>
      <c r="C170" s="51" t="s">
        <v>433</v>
      </c>
      <c r="D170" s="62"/>
      <c r="E170" s="62">
        <v>2</v>
      </c>
      <c r="F170" s="1"/>
      <c r="G170" s="64"/>
      <c r="H170" s="2"/>
    </row>
    <row r="171" spans="2:8" s="32" customFormat="1" ht="25.5">
      <c r="B171" s="33" t="s">
        <v>299</v>
      </c>
      <c r="C171" s="70" t="s">
        <v>434</v>
      </c>
      <c r="D171" s="62"/>
      <c r="E171" s="62">
        <v>2</v>
      </c>
      <c r="F171" s="1"/>
      <c r="G171" s="64"/>
      <c r="H171" s="2"/>
    </row>
    <row r="172" spans="2:8" s="32" customFormat="1" ht="25.5">
      <c r="B172" s="33" t="s">
        <v>300</v>
      </c>
      <c r="C172" s="70" t="s">
        <v>440</v>
      </c>
      <c r="D172" s="62"/>
      <c r="E172" s="62">
        <v>2</v>
      </c>
      <c r="F172" s="1"/>
      <c r="G172" s="64"/>
      <c r="H172" s="2"/>
    </row>
    <row r="173" spans="2:8" s="32" customFormat="1" ht="25.5">
      <c r="B173" s="33" t="s">
        <v>301</v>
      </c>
      <c r="C173" s="66" t="s">
        <v>469</v>
      </c>
      <c r="D173" s="62"/>
      <c r="E173" s="62">
        <v>2</v>
      </c>
      <c r="F173" s="4"/>
      <c r="G173" s="64"/>
      <c r="H173" s="5"/>
    </row>
    <row r="174" spans="2:8" s="32" customFormat="1" ht="25.5">
      <c r="B174" s="33" t="s">
        <v>302</v>
      </c>
      <c r="C174" s="71" t="s">
        <v>374</v>
      </c>
      <c r="D174" s="62"/>
      <c r="E174" s="62">
        <v>2</v>
      </c>
      <c r="F174" s="4"/>
      <c r="G174" s="64"/>
      <c r="H174" s="5"/>
    </row>
    <row r="175" spans="2:8" s="32" customFormat="1" ht="38.25">
      <c r="B175" s="33" t="s">
        <v>303</v>
      </c>
      <c r="C175" s="42" t="s">
        <v>447</v>
      </c>
      <c r="D175" s="62"/>
      <c r="E175" s="62">
        <v>2</v>
      </c>
      <c r="F175" s="4"/>
      <c r="G175" s="64"/>
      <c r="H175" s="5"/>
    </row>
    <row r="176" spans="2:8" s="32" customFormat="1" ht="25.5">
      <c r="B176" s="72" t="s">
        <v>318</v>
      </c>
      <c r="C176" s="71" t="s">
        <v>375</v>
      </c>
      <c r="D176" s="62"/>
      <c r="E176" s="62">
        <v>2</v>
      </c>
      <c r="F176" s="1"/>
      <c r="G176" s="64"/>
      <c r="H176" s="5"/>
    </row>
    <row r="177" spans="2:8" s="32" customFormat="1" ht="25.5">
      <c r="B177" s="72" t="s">
        <v>319</v>
      </c>
      <c r="C177" s="71" t="s">
        <v>441</v>
      </c>
      <c r="D177" s="62"/>
      <c r="E177" s="62">
        <v>2</v>
      </c>
      <c r="F177" s="4"/>
      <c r="G177" s="64"/>
      <c r="H177" s="5"/>
    </row>
    <row r="178" spans="2:8" s="32" customFormat="1" ht="25.5">
      <c r="B178" s="33" t="s">
        <v>304</v>
      </c>
      <c r="C178" s="70" t="s">
        <v>243</v>
      </c>
      <c r="D178" s="62"/>
      <c r="E178" s="62">
        <v>2</v>
      </c>
      <c r="F178" s="4"/>
      <c r="G178" s="64"/>
      <c r="H178" s="5"/>
    </row>
    <row r="179" spans="2:8" s="32" customFormat="1" ht="25.5">
      <c r="B179" s="33" t="s">
        <v>305</v>
      </c>
      <c r="C179" s="71" t="s">
        <v>387</v>
      </c>
      <c r="D179" s="62"/>
      <c r="E179" s="62">
        <v>2</v>
      </c>
      <c r="F179" s="4"/>
      <c r="G179" s="64"/>
      <c r="H179" s="5"/>
    </row>
    <row r="180" spans="2:8" s="32" customFormat="1" ht="25.5">
      <c r="B180" s="33" t="s">
        <v>306</v>
      </c>
      <c r="C180" s="71" t="s">
        <v>266</v>
      </c>
      <c r="D180" s="62"/>
      <c r="E180" s="62">
        <v>2</v>
      </c>
      <c r="F180" s="4"/>
      <c r="G180" s="64"/>
      <c r="H180" s="5"/>
    </row>
    <row r="181" spans="2:8" s="32" customFormat="1">
      <c r="B181" s="33" t="s">
        <v>307</v>
      </c>
      <c r="C181" s="71" t="s">
        <v>244</v>
      </c>
      <c r="D181" s="62"/>
      <c r="E181" s="62">
        <v>2</v>
      </c>
      <c r="F181" s="4"/>
      <c r="G181" s="64"/>
      <c r="H181" s="5"/>
    </row>
    <row r="182" spans="2:8" s="32" customFormat="1" ht="25.5">
      <c r="B182" s="33" t="s">
        <v>308</v>
      </c>
      <c r="C182" s="71" t="s">
        <v>470</v>
      </c>
      <c r="D182" s="62"/>
      <c r="E182" s="62">
        <v>2</v>
      </c>
      <c r="F182" s="4"/>
      <c r="G182" s="64"/>
      <c r="H182" s="5"/>
    </row>
    <row r="183" spans="2:8" s="32" customFormat="1" ht="25.5">
      <c r="B183" s="33" t="s">
        <v>309</v>
      </c>
      <c r="C183" s="43" t="s">
        <v>245</v>
      </c>
      <c r="D183" s="62"/>
      <c r="E183" s="62">
        <v>2</v>
      </c>
      <c r="F183" s="4"/>
      <c r="G183" s="64"/>
      <c r="H183" s="5"/>
    </row>
    <row r="184" spans="2:8" s="32" customFormat="1" ht="38.25">
      <c r="B184" s="33" t="s">
        <v>310</v>
      </c>
      <c r="C184" s="43" t="s">
        <v>246</v>
      </c>
      <c r="D184" s="62"/>
      <c r="E184" s="62">
        <v>2</v>
      </c>
      <c r="F184" s="4"/>
      <c r="G184" s="64"/>
      <c r="H184" s="5"/>
    </row>
    <row r="185" spans="2:8" s="32" customFormat="1" ht="25.5">
      <c r="B185" s="33" t="s">
        <v>311</v>
      </c>
      <c r="C185" s="43" t="s">
        <v>247</v>
      </c>
      <c r="D185" s="62"/>
      <c r="E185" s="62">
        <v>2</v>
      </c>
      <c r="F185" s="4"/>
      <c r="G185" s="64"/>
      <c r="H185" s="5"/>
    </row>
    <row r="186" spans="2:8" s="32" customFormat="1" ht="25.5">
      <c r="B186" s="33" t="s">
        <v>312</v>
      </c>
      <c r="C186" s="71" t="s">
        <v>359</v>
      </c>
      <c r="D186" s="62"/>
      <c r="E186" s="62">
        <v>2</v>
      </c>
      <c r="F186" s="4"/>
      <c r="G186" s="64"/>
      <c r="H186" s="5"/>
    </row>
    <row r="187" spans="2:8" s="32" customFormat="1" ht="25.5">
      <c r="B187" s="33" t="s">
        <v>320</v>
      </c>
      <c r="C187" s="43" t="s">
        <v>471</v>
      </c>
      <c r="D187" s="62"/>
      <c r="E187" s="62">
        <v>2</v>
      </c>
      <c r="F187" s="1"/>
      <c r="G187" s="64"/>
      <c r="H187" s="2"/>
    </row>
    <row r="188" spans="2:8" s="32" customFormat="1">
      <c r="B188" s="33" t="s">
        <v>321</v>
      </c>
      <c r="C188" s="43" t="s">
        <v>360</v>
      </c>
      <c r="D188" s="62"/>
      <c r="E188" s="62">
        <v>2</v>
      </c>
      <c r="F188" s="4"/>
      <c r="G188" s="64"/>
      <c r="H188" s="5"/>
    </row>
    <row r="189" spans="2:8" s="32" customFormat="1">
      <c r="B189" s="81" t="s">
        <v>323</v>
      </c>
      <c r="C189" s="91" t="s">
        <v>248</v>
      </c>
      <c r="D189" s="91"/>
      <c r="E189" s="91"/>
      <c r="F189" s="67"/>
      <c r="G189" s="64"/>
      <c r="H189" s="68"/>
    </row>
    <row r="190" spans="2:8" s="32" customFormat="1" ht="87.75" customHeight="1">
      <c r="B190" s="72" t="s">
        <v>324</v>
      </c>
      <c r="C190" s="72" t="s">
        <v>427</v>
      </c>
      <c r="D190" s="62"/>
      <c r="E190" s="62">
        <v>2</v>
      </c>
      <c r="F190" s="3"/>
      <c r="G190" s="64"/>
      <c r="H190" s="2"/>
    </row>
    <row r="191" spans="2:8" s="32" customFormat="1">
      <c r="B191" s="72" t="s">
        <v>325</v>
      </c>
      <c r="C191" s="42" t="s">
        <v>472</v>
      </c>
      <c r="D191" s="62"/>
      <c r="E191" s="62">
        <v>2</v>
      </c>
      <c r="F191" s="3"/>
      <c r="G191" s="64"/>
      <c r="H191" s="2"/>
    </row>
    <row r="192" spans="2:8" s="32" customFormat="1" ht="25.5">
      <c r="B192" s="72" t="s">
        <v>326</v>
      </c>
      <c r="C192" s="42" t="s">
        <v>473</v>
      </c>
      <c r="D192" s="62"/>
      <c r="E192" s="62">
        <v>2</v>
      </c>
      <c r="F192" s="1"/>
      <c r="G192" s="64"/>
      <c r="H192" s="2"/>
    </row>
    <row r="193" spans="2:8" s="32" customFormat="1" ht="25.5">
      <c r="B193" s="72" t="s">
        <v>354</v>
      </c>
      <c r="C193" s="42" t="s">
        <v>428</v>
      </c>
      <c r="D193" s="62"/>
      <c r="E193" s="62">
        <v>2</v>
      </c>
      <c r="F193" s="1"/>
      <c r="G193" s="64"/>
      <c r="H193" s="2"/>
    </row>
    <row r="194" spans="2:8" s="32" customFormat="1" ht="90" customHeight="1">
      <c r="B194" s="72" t="s">
        <v>355</v>
      </c>
      <c r="C194" s="42" t="s">
        <v>429</v>
      </c>
      <c r="D194" s="62"/>
      <c r="E194" s="62">
        <v>2</v>
      </c>
      <c r="F194" s="1"/>
      <c r="G194" s="64"/>
      <c r="H194" s="2"/>
    </row>
    <row r="195" spans="2:8" s="32" customFormat="1">
      <c r="B195" s="53" t="s">
        <v>327</v>
      </c>
      <c r="C195" s="66" t="s">
        <v>448</v>
      </c>
      <c r="D195" s="62"/>
      <c r="E195" s="62">
        <v>2</v>
      </c>
      <c r="F195" s="73"/>
      <c r="G195" s="64"/>
      <c r="H195" s="68"/>
    </row>
    <row r="196" spans="2:8" s="32" customFormat="1">
      <c r="B196" s="53" t="s">
        <v>328</v>
      </c>
      <c r="C196" s="66" t="s">
        <v>249</v>
      </c>
      <c r="D196" s="62"/>
      <c r="E196" s="62">
        <v>2</v>
      </c>
      <c r="F196" s="67"/>
      <c r="G196" s="64"/>
      <c r="H196" s="68"/>
    </row>
    <row r="197" spans="2:8" s="32" customFormat="1" ht="25.5">
      <c r="B197" s="53" t="s">
        <v>329</v>
      </c>
      <c r="C197" s="66" t="s">
        <v>363</v>
      </c>
      <c r="D197" s="62"/>
      <c r="E197" s="62">
        <v>2</v>
      </c>
      <c r="F197" s="67"/>
      <c r="G197" s="64"/>
      <c r="H197" s="68"/>
    </row>
    <row r="198" spans="2:8" s="32" customFormat="1" ht="25.5">
      <c r="B198" s="53" t="s">
        <v>330</v>
      </c>
      <c r="C198" s="66" t="s">
        <v>364</v>
      </c>
      <c r="D198" s="62"/>
      <c r="E198" s="62">
        <v>2</v>
      </c>
      <c r="F198" s="63"/>
      <c r="G198" s="64"/>
      <c r="H198" s="65"/>
    </row>
    <row r="199" spans="2:8" s="32" customFormat="1" ht="25.5">
      <c r="B199" s="53" t="s">
        <v>331</v>
      </c>
      <c r="C199" s="66" t="s">
        <v>365</v>
      </c>
      <c r="D199" s="62"/>
      <c r="E199" s="62">
        <v>2</v>
      </c>
      <c r="F199" s="63"/>
      <c r="G199" s="64"/>
      <c r="H199" s="65"/>
    </row>
    <row r="200" spans="2:8" s="32" customFormat="1">
      <c r="B200" s="53" t="s">
        <v>351</v>
      </c>
      <c r="C200" s="66" t="s">
        <v>366</v>
      </c>
      <c r="D200" s="62"/>
      <c r="E200" s="62">
        <v>2</v>
      </c>
      <c r="F200" s="63"/>
      <c r="G200" s="64"/>
      <c r="H200" s="65"/>
    </row>
    <row r="201" spans="2:8" s="32" customFormat="1">
      <c r="B201" s="81">
        <v>4</v>
      </c>
      <c r="C201" s="89" t="s">
        <v>47</v>
      </c>
      <c r="D201" s="89"/>
      <c r="E201" s="89"/>
      <c r="F201" s="63"/>
      <c r="G201" s="64"/>
      <c r="H201" s="65"/>
    </row>
    <row r="202" spans="2:8" s="32" customFormat="1">
      <c r="B202" s="82" t="s">
        <v>46</v>
      </c>
      <c r="C202" s="91" t="s">
        <v>152</v>
      </c>
      <c r="D202" s="91"/>
      <c r="E202" s="91"/>
    </row>
    <row r="203" spans="2:8" s="32" customFormat="1" ht="38.25">
      <c r="B203" s="40" t="s">
        <v>169</v>
      </c>
      <c r="C203" s="56" t="s">
        <v>426</v>
      </c>
      <c r="D203" s="62"/>
      <c r="E203" s="62">
        <v>2</v>
      </c>
    </row>
    <row r="204" spans="2:8" s="5" customFormat="1" ht="25.5">
      <c r="B204" s="40" t="s">
        <v>170</v>
      </c>
      <c r="C204" s="33" t="s">
        <v>334</v>
      </c>
      <c r="D204" s="62"/>
      <c r="E204" s="62">
        <v>4</v>
      </c>
      <c r="F204" s="65"/>
    </row>
    <row r="205" spans="2:8" s="32" customFormat="1" ht="25.5">
      <c r="B205" s="40" t="s">
        <v>171</v>
      </c>
      <c r="C205" s="33" t="s">
        <v>332</v>
      </c>
      <c r="D205" s="62"/>
      <c r="E205" s="62">
        <v>2</v>
      </c>
      <c r="F205" s="74"/>
    </row>
    <row r="206" spans="2:8" s="32" customFormat="1">
      <c r="B206" s="40" t="s">
        <v>172</v>
      </c>
      <c r="C206" s="33" t="s">
        <v>333</v>
      </c>
      <c r="D206" s="62"/>
      <c r="E206" s="62">
        <v>4</v>
      </c>
    </row>
    <row r="207" spans="2:8" s="32" customFormat="1" ht="25.5">
      <c r="B207" s="33" t="s">
        <v>356</v>
      </c>
      <c r="C207" s="33" t="s">
        <v>178</v>
      </c>
      <c r="D207" s="62"/>
      <c r="E207" s="62">
        <v>2</v>
      </c>
    </row>
    <row r="208" spans="2:8" s="32" customFormat="1">
      <c r="B208" s="33" t="s">
        <v>173</v>
      </c>
      <c r="C208" s="33" t="s">
        <v>236</v>
      </c>
      <c r="D208" s="62"/>
      <c r="E208" s="62">
        <v>2</v>
      </c>
    </row>
    <row r="209" spans="2:6" s="32" customFormat="1" ht="25.5">
      <c r="B209" s="33" t="s">
        <v>174</v>
      </c>
      <c r="C209" s="33" t="s">
        <v>425</v>
      </c>
      <c r="D209" s="62"/>
      <c r="E209" s="62">
        <v>2</v>
      </c>
    </row>
    <row r="210" spans="2:6" s="32" customFormat="1" ht="25.5">
      <c r="B210" s="33" t="s">
        <v>175</v>
      </c>
      <c r="C210" s="40" t="s">
        <v>48</v>
      </c>
      <c r="D210" s="62"/>
      <c r="E210" s="62">
        <v>2</v>
      </c>
    </row>
    <row r="211" spans="2:6" s="32" customFormat="1">
      <c r="B211" s="33" t="s">
        <v>176</v>
      </c>
      <c r="C211" s="33" t="s">
        <v>443</v>
      </c>
      <c r="D211" s="62"/>
      <c r="E211" s="62">
        <v>2</v>
      </c>
    </row>
    <row r="212" spans="2:6" s="32" customFormat="1" ht="25.5">
      <c r="B212" s="75" t="s">
        <v>357</v>
      </c>
      <c r="C212" s="75" t="s">
        <v>49</v>
      </c>
      <c r="D212" s="62"/>
      <c r="E212" s="62">
        <v>2</v>
      </c>
    </row>
    <row r="213" spans="2:6" s="32" customFormat="1">
      <c r="B213" s="33" t="s">
        <v>182</v>
      </c>
      <c r="C213" s="33" t="s">
        <v>335</v>
      </c>
      <c r="D213" s="62"/>
      <c r="E213" s="62">
        <v>4</v>
      </c>
    </row>
    <row r="214" spans="2:6" s="32" customFormat="1">
      <c r="B214" s="33" t="s">
        <v>262</v>
      </c>
      <c r="C214" s="40" t="s">
        <v>388</v>
      </c>
      <c r="D214" s="62"/>
      <c r="E214" s="62">
        <v>2</v>
      </c>
    </row>
    <row r="215" spans="2:6" s="5" customFormat="1">
      <c r="B215" s="33" t="s">
        <v>337</v>
      </c>
      <c r="C215" s="40" t="s">
        <v>336</v>
      </c>
      <c r="D215" s="62"/>
      <c r="E215" s="62">
        <v>2</v>
      </c>
    </row>
    <row r="216" spans="2:6" s="5" customFormat="1" ht="25.5">
      <c r="B216" s="33" t="s">
        <v>338</v>
      </c>
      <c r="C216" s="33" t="s">
        <v>183</v>
      </c>
      <c r="D216" s="62"/>
      <c r="E216" s="62">
        <v>2</v>
      </c>
    </row>
    <row r="217" spans="2:6" s="5" customFormat="1" ht="25.5">
      <c r="B217" s="33" t="s">
        <v>358</v>
      </c>
      <c r="C217" s="40" t="s">
        <v>389</v>
      </c>
      <c r="D217" s="62"/>
      <c r="E217" s="62">
        <v>2</v>
      </c>
    </row>
    <row r="218" spans="2:6" s="5" customFormat="1">
      <c r="B218" s="40" t="s">
        <v>390</v>
      </c>
      <c r="C218" s="50" t="s">
        <v>391</v>
      </c>
      <c r="D218" s="62"/>
      <c r="E218" s="62">
        <v>2</v>
      </c>
    </row>
    <row r="219" spans="2:6" s="32" customFormat="1">
      <c r="B219" s="81">
        <v>5</v>
      </c>
      <c r="C219" s="89" t="s">
        <v>50</v>
      </c>
      <c r="D219" s="89"/>
      <c r="E219" s="89"/>
      <c r="F219" s="58"/>
    </row>
    <row r="220" spans="2:6" s="32" customFormat="1" ht="38.25">
      <c r="B220" s="33" t="s">
        <v>159</v>
      </c>
      <c r="C220" s="33" t="s">
        <v>444</v>
      </c>
      <c r="D220" s="62"/>
      <c r="E220" s="62">
        <v>10</v>
      </c>
    </row>
    <row r="221" spans="2:6" s="32" customFormat="1" ht="38.25">
      <c r="B221" s="33" t="s">
        <v>177</v>
      </c>
      <c r="C221" s="33" t="s">
        <v>361</v>
      </c>
      <c r="D221" s="62"/>
      <c r="E221" s="62">
        <v>2</v>
      </c>
    </row>
    <row r="222" spans="2:6" s="32" customFormat="1">
      <c r="B222" s="33" t="s">
        <v>184</v>
      </c>
      <c r="C222" s="33" t="s">
        <v>264</v>
      </c>
      <c r="D222" s="62"/>
      <c r="E222" s="62">
        <v>2</v>
      </c>
    </row>
    <row r="223" spans="2:6" s="32" customFormat="1">
      <c r="B223" s="33"/>
      <c r="C223" s="86"/>
      <c r="D223" s="87" t="s">
        <v>475</v>
      </c>
      <c r="E223" s="88">
        <f>SUM(E2:E222)</f>
        <v>556</v>
      </c>
      <c r="F223" s="58"/>
    </row>
    <row r="224" spans="2:6" s="32" customFormat="1">
      <c r="B224" s="76"/>
      <c r="C224" s="76"/>
      <c r="D224" s="6"/>
      <c r="E224" s="77"/>
    </row>
    <row r="225" spans="2:5">
      <c r="B225" s="78" t="s">
        <v>395</v>
      </c>
    </row>
    <row r="226" spans="2:5">
      <c r="B226" s="90" t="s">
        <v>474</v>
      </c>
      <c r="C226" s="90"/>
      <c r="D226" s="90"/>
      <c r="E226" s="90"/>
    </row>
    <row r="227" spans="2:5">
      <c r="B227" s="90"/>
      <c r="C227" s="90"/>
      <c r="D227" s="90"/>
      <c r="E227" s="90"/>
    </row>
    <row r="228" spans="2:5">
      <c r="B228" s="90"/>
      <c r="C228" s="90"/>
      <c r="D228" s="90"/>
      <c r="E228" s="90"/>
    </row>
    <row r="229" spans="2:5">
      <c r="B229" s="90"/>
      <c r="C229" s="90"/>
      <c r="D229" s="90"/>
      <c r="E229" s="90"/>
    </row>
  </sheetData>
  <mergeCells count="20">
    <mergeCell ref="C125:E125"/>
    <mergeCell ref="C3:E3"/>
    <mergeCell ref="C4:E4"/>
    <mergeCell ref="C8:E8"/>
    <mergeCell ref="C29:E29"/>
    <mergeCell ref="C38:E38"/>
    <mergeCell ref="C44:E44"/>
    <mergeCell ref="C57:E57"/>
    <mergeCell ref="C58:E58"/>
    <mergeCell ref="C70:E70"/>
    <mergeCell ref="C94:E94"/>
    <mergeCell ref="C113:E113"/>
    <mergeCell ref="C219:E219"/>
    <mergeCell ref="B226:E229"/>
    <mergeCell ref="C150:E150"/>
    <mergeCell ref="C151:E151"/>
    <mergeCell ref="C162:E162"/>
    <mergeCell ref="C189:E189"/>
    <mergeCell ref="C201:E201"/>
    <mergeCell ref="C202:E202"/>
  </mergeCells>
  <phoneticPr fontId="4" type="noConversion"/>
  <dataValidations count="1">
    <dataValidation type="list" allowBlank="1" showInputMessage="1" showErrorMessage="1" sqref="D5:D7 D220:D222 D203:D218 D190:D200 D163:D188 D152:D161 D126:D149 D114:D124 D95:D112 D71:D93 D59:D69 D45:D56 D39:D43 D30:D37 D9:D28" xr:uid="{A87CD541-D7A0-4D6A-8D3B-1F66A4701022}">
      <formula1>$R$2:$R$3</formula1>
    </dataValidation>
  </dataValidations>
  <pageMargins left="0.70866141732283472" right="0.70866141732283472" top="0.74803149606299213" bottom="0.74803149606299213" header="0.31496062992125984" footer="0.31496062992125984"/>
  <pageSetup paperSize="9" scale="57"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8BEB3-4946-524F-BEE4-0AB2E5197355}">
  <dimension ref="A1:P42"/>
  <sheetViews>
    <sheetView topLeftCell="A13" zoomScale="120" zoomScaleNormal="120" workbookViewId="0">
      <selection activeCell="A43" sqref="A43"/>
    </sheetView>
  </sheetViews>
  <sheetFormatPr defaultColWidth="10.85546875" defaultRowHeight="12.75"/>
  <cols>
    <col min="1" max="1" width="20.85546875" style="6" customWidth="1"/>
    <col min="2" max="2" width="19.7109375" style="6" customWidth="1"/>
    <col min="3" max="3" width="16.42578125" style="7" customWidth="1"/>
    <col min="4" max="4" width="19.42578125" style="8" customWidth="1"/>
    <col min="5" max="5" width="16.42578125" style="8" customWidth="1"/>
    <col min="6" max="6" width="22.5703125" style="8" customWidth="1"/>
    <col min="7" max="8" width="15" style="6" customWidth="1"/>
    <col min="9" max="16384" width="10.85546875" style="6"/>
  </cols>
  <sheetData>
    <row r="1" spans="1:8">
      <c r="B1" s="6" t="s">
        <v>408</v>
      </c>
      <c r="C1" s="7" t="s">
        <v>399</v>
      </c>
      <c r="D1" s="8" t="s">
        <v>396</v>
      </c>
      <c r="E1" s="8" t="s">
        <v>397</v>
      </c>
      <c r="F1" s="8" t="s">
        <v>398</v>
      </c>
      <c r="H1" s="6" t="s">
        <v>416</v>
      </c>
    </row>
    <row r="2" spans="1:8">
      <c r="A2" s="9" t="s">
        <v>403</v>
      </c>
      <c r="B2" s="29"/>
      <c r="C2" s="10">
        <v>2000</v>
      </c>
      <c r="D2" s="11">
        <v>1</v>
      </c>
      <c r="E2" s="12">
        <f>D2*0.21</f>
        <v>0.21</v>
      </c>
      <c r="F2" s="13">
        <f>E2+D2</f>
        <v>1.21</v>
      </c>
    </row>
    <row r="3" spans="1:8">
      <c r="C3" s="6"/>
      <c r="D3" s="6"/>
      <c r="E3" s="6"/>
      <c r="F3" s="6"/>
    </row>
    <row r="4" spans="1:8">
      <c r="A4" s="28" t="s">
        <v>400</v>
      </c>
      <c r="B4" s="14"/>
    </row>
    <row r="5" spans="1:8">
      <c r="A5" s="6" t="s">
        <v>421</v>
      </c>
      <c r="B5" s="6" t="s">
        <v>422</v>
      </c>
      <c r="C5" s="6" t="s">
        <v>423</v>
      </c>
      <c r="D5" s="6" t="s">
        <v>424</v>
      </c>
      <c r="E5" s="6" t="s">
        <v>406</v>
      </c>
      <c r="F5" s="15" t="s">
        <v>398</v>
      </c>
    </row>
    <row r="6" spans="1:8">
      <c r="A6" s="16">
        <v>1</v>
      </c>
      <c r="B6" s="16">
        <v>1</v>
      </c>
      <c r="C6" s="16">
        <v>1</v>
      </c>
      <c r="D6" s="16">
        <v>1</v>
      </c>
      <c r="E6" s="17">
        <f>SUM(A6:D6)*0.21</f>
        <v>0.84</v>
      </c>
      <c r="F6" s="18">
        <f>SUM(A6:E6)</f>
        <v>4.84</v>
      </c>
      <c r="G6" s="7"/>
    </row>
    <row r="8" spans="1:8">
      <c r="D8" s="6"/>
      <c r="F8" s="6"/>
    </row>
    <row r="9" spans="1:8">
      <c r="E9" s="19" t="s">
        <v>415</v>
      </c>
      <c r="F9" s="18">
        <f>F2+F6</f>
        <v>6.05</v>
      </c>
    </row>
    <row r="10" spans="1:8">
      <c r="A10" s="20" t="s">
        <v>409</v>
      </c>
    </row>
    <row r="11" spans="1:8" ht="27" customHeight="1">
      <c r="A11" s="90" t="s">
        <v>407</v>
      </c>
      <c r="B11" s="90"/>
      <c r="C11" s="90"/>
      <c r="D11" s="90"/>
      <c r="E11" s="90"/>
      <c r="F11" s="90"/>
    </row>
    <row r="12" spans="1:8">
      <c r="A12" s="6" t="s">
        <v>417</v>
      </c>
    </row>
    <row r="13" spans="1:8" ht="30" customHeight="1">
      <c r="A13" s="90" t="s">
        <v>446</v>
      </c>
      <c r="B13" s="90"/>
      <c r="C13" s="90"/>
      <c r="D13" s="90"/>
      <c r="E13" s="90"/>
      <c r="F13" s="90"/>
    </row>
    <row r="15" spans="1:8">
      <c r="A15" s="93" t="s">
        <v>418</v>
      </c>
      <c r="B15" s="94"/>
      <c r="C15" s="94"/>
      <c r="D15" s="94"/>
      <c r="E15" s="94"/>
      <c r="F15" s="95"/>
    </row>
    <row r="16" spans="1:8">
      <c r="A16" s="21"/>
      <c r="B16" s="21"/>
      <c r="C16" s="21"/>
      <c r="D16" s="21"/>
      <c r="E16" s="21"/>
      <c r="F16" s="21"/>
    </row>
    <row r="17" spans="1:16" ht="43.5" customHeight="1">
      <c r="A17" s="92" t="s">
        <v>419</v>
      </c>
      <c r="B17" s="92"/>
      <c r="C17" s="92"/>
      <c r="D17" s="92"/>
      <c r="E17" s="92"/>
      <c r="F17" s="92"/>
    </row>
    <row r="18" spans="1:16" ht="15" customHeight="1">
      <c r="C18" s="6"/>
      <c r="D18" s="6"/>
      <c r="E18" s="6"/>
      <c r="F18" s="6"/>
    </row>
    <row r="19" spans="1:16">
      <c r="A19" s="22" t="s">
        <v>404</v>
      </c>
      <c r="B19" s="6" t="s">
        <v>408</v>
      </c>
      <c r="C19" s="6"/>
      <c r="D19" s="8" t="s">
        <v>396</v>
      </c>
      <c r="E19" s="8" t="s">
        <v>397</v>
      </c>
      <c r="F19" s="8" t="s">
        <v>398</v>
      </c>
    </row>
    <row r="20" spans="1:16">
      <c r="A20" s="9" t="s">
        <v>401</v>
      </c>
      <c r="B20" s="29"/>
      <c r="C20" s="10">
        <v>2000</v>
      </c>
      <c r="D20" s="11">
        <v>1</v>
      </c>
      <c r="E20" s="12">
        <f>D20*0.21</f>
        <v>0.21</v>
      </c>
      <c r="F20" s="13">
        <f>E20+D20</f>
        <v>1.21</v>
      </c>
    </row>
    <row r="21" spans="1:16" ht="15" customHeight="1">
      <c r="C21" s="6"/>
      <c r="D21" s="6"/>
      <c r="E21" s="6"/>
      <c r="F21" s="6"/>
    </row>
    <row r="22" spans="1:16">
      <c r="C22" s="6"/>
      <c r="D22" s="6"/>
      <c r="E22" s="6"/>
      <c r="F22" s="6"/>
    </row>
    <row r="23" spans="1:16">
      <c r="A23" s="22" t="s">
        <v>405</v>
      </c>
      <c r="B23" s="6" t="s">
        <v>408</v>
      </c>
      <c r="C23" s="6"/>
      <c r="D23" s="6" t="s">
        <v>411</v>
      </c>
      <c r="E23" s="6" t="s">
        <v>397</v>
      </c>
      <c r="F23" s="6" t="s">
        <v>412</v>
      </c>
    </row>
    <row r="24" spans="1:16">
      <c r="A24" s="9" t="s">
        <v>402</v>
      </c>
      <c r="B24" s="29"/>
      <c r="C24" s="10">
        <v>2000</v>
      </c>
      <c r="D24" s="11">
        <v>1</v>
      </c>
      <c r="E24" s="23">
        <f>D24*0.21</f>
        <v>0.21</v>
      </c>
      <c r="F24" s="13">
        <f>E24+D24*72</f>
        <v>72.209999999999994</v>
      </c>
    </row>
    <row r="25" spans="1:16">
      <c r="C25" s="6"/>
      <c r="D25" s="6"/>
      <c r="E25" s="6"/>
      <c r="F25" s="6"/>
    </row>
    <row r="26" spans="1:16">
      <c r="A26" s="28" t="s">
        <v>400</v>
      </c>
      <c r="C26" s="6"/>
      <c r="D26" s="6"/>
      <c r="E26" s="6"/>
      <c r="F26" s="6"/>
    </row>
    <row r="27" spans="1:16">
      <c r="A27" s="6" t="s">
        <v>421</v>
      </c>
      <c r="B27" s="6" t="s">
        <v>422</v>
      </c>
      <c r="C27" s="6" t="s">
        <v>423</v>
      </c>
      <c r="D27" s="6" t="s">
        <v>424</v>
      </c>
      <c r="E27" s="6" t="s">
        <v>406</v>
      </c>
      <c r="F27" s="15" t="s">
        <v>398</v>
      </c>
    </row>
    <row r="28" spans="1:16">
      <c r="A28" s="24">
        <v>1</v>
      </c>
      <c r="B28" s="16">
        <v>1</v>
      </c>
      <c r="C28" s="16">
        <v>1</v>
      </c>
      <c r="D28" s="16">
        <v>1</v>
      </c>
      <c r="E28" s="25">
        <f>SUM(A28:D28)*0.21</f>
        <v>0.84</v>
      </c>
      <c r="F28" s="26">
        <f>SUM(A28:E28)</f>
        <v>4.84</v>
      </c>
      <c r="K28" s="90"/>
      <c r="L28" s="90"/>
      <c r="M28" s="90"/>
      <c r="N28" s="90"/>
      <c r="O28" s="90"/>
      <c r="P28" s="90"/>
    </row>
    <row r="30" spans="1:16">
      <c r="A30" s="20" t="s">
        <v>409</v>
      </c>
      <c r="G30" s="90"/>
      <c r="H30" s="90"/>
      <c r="I30" s="90"/>
      <c r="J30" s="90"/>
      <c r="K30" s="90"/>
      <c r="L30" s="90"/>
    </row>
    <row r="31" spans="1:16" ht="27" customHeight="1">
      <c r="A31" s="90" t="s">
        <v>407</v>
      </c>
      <c r="B31" s="90"/>
      <c r="C31" s="90"/>
      <c r="D31" s="90"/>
      <c r="E31" s="90"/>
      <c r="F31" s="90"/>
    </row>
    <row r="32" spans="1:16" ht="15" customHeight="1">
      <c r="C32" s="6"/>
      <c r="D32" s="6"/>
      <c r="E32" s="6"/>
      <c r="F32" s="6"/>
    </row>
    <row r="33" spans="1:12">
      <c r="A33" s="22" t="s">
        <v>404</v>
      </c>
      <c r="B33" s="6" t="s">
        <v>408</v>
      </c>
      <c r="C33" s="6"/>
      <c r="D33" s="8" t="s">
        <v>396</v>
      </c>
      <c r="E33" s="8" t="s">
        <v>397</v>
      </c>
      <c r="F33" s="8" t="s">
        <v>398</v>
      </c>
      <c r="G33" s="90"/>
      <c r="H33" s="90"/>
      <c r="I33" s="90"/>
      <c r="J33" s="90"/>
      <c r="K33" s="90"/>
      <c r="L33" s="90"/>
    </row>
    <row r="34" spans="1:12">
      <c r="A34" s="9" t="s">
        <v>413</v>
      </c>
      <c r="B34" s="29"/>
      <c r="C34" s="10">
        <v>2000</v>
      </c>
      <c r="D34" s="11">
        <v>1</v>
      </c>
      <c r="E34" s="12">
        <f>D34*0.21</f>
        <v>0.21</v>
      </c>
      <c r="F34" s="27">
        <f>E34+D34</f>
        <v>1.21</v>
      </c>
    </row>
    <row r="35" spans="1:12" ht="15" customHeight="1">
      <c r="C35" s="6"/>
      <c r="D35" s="6"/>
      <c r="E35" s="6"/>
      <c r="F35" s="6"/>
    </row>
    <row r="36" spans="1:12">
      <c r="C36" s="6"/>
      <c r="D36" s="6"/>
      <c r="E36" s="6"/>
      <c r="F36" s="6"/>
    </row>
    <row r="37" spans="1:12">
      <c r="A37" s="22" t="s">
        <v>405</v>
      </c>
      <c r="B37" s="6" t="s">
        <v>408</v>
      </c>
      <c r="C37" s="6"/>
      <c r="D37" s="6" t="s">
        <v>411</v>
      </c>
      <c r="E37" s="6" t="s">
        <v>397</v>
      </c>
      <c r="F37" s="6" t="s">
        <v>412</v>
      </c>
    </row>
    <row r="38" spans="1:12">
      <c r="A38" s="9" t="s">
        <v>414</v>
      </c>
      <c r="B38" s="29"/>
      <c r="C38" s="10">
        <v>2000</v>
      </c>
      <c r="D38" s="11">
        <v>1</v>
      </c>
      <c r="E38" s="12">
        <f>D38*0.21</f>
        <v>0.21</v>
      </c>
      <c r="F38" s="27">
        <f>E38+D38*72</f>
        <v>72.209999999999994</v>
      </c>
    </row>
    <row r="39" spans="1:12">
      <c r="C39" s="6"/>
      <c r="D39" s="6"/>
      <c r="E39" s="6"/>
      <c r="F39" s="6"/>
    </row>
    <row r="40" spans="1:12">
      <c r="B40" s="14"/>
    </row>
    <row r="41" spans="1:12">
      <c r="A41" s="22" t="s">
        <v>410</v>
      </c>
      <c r="B41" s="14"/>
    </row>
    <row r="42" spans="1:12" ht="149.1" customHeight="1">
      <c r="A42" s="92" t="s">
        <v>445</v>
      </c>
      <c r="B42" s="92"/>
      <c r="C42" s="92"/>
      <c r="D42" s="92"/>
      <c r="E42" s="92"/>
      <c r="F42" s="92"/>
    </row>
  </sheetData>
  <mergeCells count="9">
    <mergeCell ref="A13:F13"/>
    <mergeCell ref="A11:F11"/>
    <mergeCell ref="A31:F31"/>
    <mergeCell ref="G33:L33"/>
    <mergeCell ref="K28:P28"/>
    <mergeCell ref="G30:L30"/>
    <mergeCell ref="A42:F42"/>
    <mergeCell ref="A15:F15"/>
    <mergeCell ref="A17:F1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DDBA2ED-0A92-DB48-BEAF-5B8146F0DD22}">
          <x14:formula1>
            <xm:f>Blad2!$A$1:$A$21</xm:f>
          </x14:formula1>
          <xm:sqref>C24 C2 C20 C38 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527BE-B2A6-6F44-A4FB-0D4906CA0F83}">
  <dimension ref="A1:A21"/>
  <sheetViews>
    <sheetView workbookViewId="0">
      <selection activeCell="C22" sqref="C22"/>
    </sheetView>
  </sheetViews>
  <sheetFormatPr defaultColWidth="10.85546875" defaultRowHeight="15"/>
  <sheetData>
    <row r="1" spans="1:1">
      <c r="A1">
        <v>2000</v>
      </c>
    </row>
    <row r="2" spans="1:1">
      <c r="A2">
        <v>2001</v>
      </c>
    </row>
    <row r="3" spans="1:1">
      <c r="A3">
        <v>2002</v>
      </c>
    </row>
    <row r="4" spans="1:1">
      <c r="A4">
        <v>2003</v>
      </c>
    </row>
    <row r="5" spans="1:1">
      <c r="A5">
        <v>2004</v>
      </c>
    </row>
    <row r="6" spans="1:1">
      <c r="A6">
        <v>2005</v>
      </c>
    </row>
    <row r="7" spans="1:1">
      <c r="A7">
        <v>2006</v>
      </c>
    </row>
    <row r="8" spans="1:1">
      <c r="A8">
        <v>2007</v>
      </c>
    </row>
    <row r="9" spans="1:1">
      <c r="A9">
        <v>2008</v>
      </c>
    </row>
    <row r="10" spans="1:1">
      <c r="A10">
        <v>2009</v>
      </c>
    </row>
    <row r="11" spans="1:1">
      <c r="A11">
        <v>2010</v>
      </c>
    </row>
    <row r="12" spans="1:1">
      <c r="A12">
        <v>2011</v>
      </c>
    </row>
    <row r="13" spans="1:1">
      <c r="A13">
        <v>2012</v>
      </c>
    </row>
    <row r="14" spans="1:1">
      <c r="A14">
        <v>2013</v>
      </c>
    </row>
    <row r="15" spans="1:1">
      <c r="A15">
        <v>2014</v>
      </c>
    </row>
    <row r="16" spans="1:1">
      <c r="A16">
        <v>2015</v>
      </c>
    </row>
    <row r="17" spans="1:1">
      <c r="A17">
        <v>2016</v>
      </c>
    </row>
    <row r="18" spans="1:1">
      <c r="A18">
        <v>2017</v>
      </c>
    </row>
    <row r="19" spans="1:1">
      <c r="A19">
        <v>2018</v>
      </c>
    </row>
    <row r="20" spans="1:1">
      <c r="A20">
        <v>2019</v>
      </c>
    </row>
    <row r="21" spans="1:1">
      <c r="A21">
        <v>2020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BB155D9EF6C541B5D31E14E065B23C" ma:contentTypeVersion="11" ma:contentTypeDescription="Create a new document." ma:contentTypeScope="" ma:versionID="195c0da58f0335616f690ac6e2786c2f">
  <xsd:schema xmlns:xsd="http://www.w3.org/2001/XMLSchema" xmlns:xs="http://www.w3.org/2001/XMLSchema" xmlns:p="http://schemas.microsoft.com/office/2006/metadata/properties" xmlns:ns3="81a1fb29-6f22-485f-bcc9-257010f18bc9" xmlns:ns4="60c86e7c-2145-49e2-bdab-d6c4e6045794" targetNamespace="http://schemas.microsoft.com/office/2006/metadata/properties" ma:root="true" ma:fieldsID="07ba0f8f169365f72a16d1258f3cf989" ns3:_="" ns4:_="">
    <xsd:import namespace="81a1fb29-6f22-485f-bcc9-257010f18bc9"/>
    <xsd:import namespace="60c86e7c-2145-49e2-bdab-d6c4e604579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a1fb29-6f22-485f-bcc9-257010f18b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c86e7c-2145-49e2-bdab-d6c4e60457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107EA2-2C2B-4E22-B80B-6E17255A9B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a1fb29-6f22-485f-bcc9-257010f18bc9"/>
    <ds:schemaRef ds:uri="60c86e7c-2145-49e2-bdab-d6c4e60457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E47542-5D20-4BD6-9B8D-20668DD5F12F}">
  <ds:schemaRefs>
    <ds:schemaRef ds:uri="http://schemas.microsoft.com/sharepoint/v3/contenttype/forms"/>
  </ds:schemaRefs>
</ds:datastoreItem>
</file>

<file path=customXml/itemProps3.xml><?xml version="1.0" encoding="utf-8"?>
<ds:datastoreItem xmlns:ds="http://schemas.openxmlformats.org/officeDocument/2006/customXml" ds:itemID="{F09672B0-B2E1-4919-8193-F0B762CCEF1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invullijst (Negeren)</vt:lpstr>
      <vt:lpstr>Bijlage 5_Spect CT - kwaliteit</vt:lpstr>
      <vt:lpstr>Bijlage 4_Prijzenblad </vt:lpstr>
      <vt:lpstr>Blad2</vt:lpstr>
      <vt:lpstr>'Bijlage 5_Spect CT - kwaliteit'!Print_Area</vt:lpstr>
    </vt:vector>
  </TitlesOfParts>
  <Company>VU medisch centrum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Pijpker, A</dc:creator>
  <cp:lastModifiedBy>M Mos</cp:lastModifiedBy>
  <cp:lastPrinted>2018-02-22T09:07:48Z</cp:lastPrinted>
  <dcterms:created xsi:type="dcterms:W3CDTF">2017-09-01T08:55:43Z</dcterms:created>
  <dcterms:modified xsi:type="dcterms:W3CDTF">2020-12-23T10:21:16Z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0x010100EFBB155D9EF6C541B5D31E14E065B23C</vt:lpwstr>
  </property>
</Properties>
</file>