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ROC TOP/Drukwerk 2020/Bestek/"/>
    </mc:Choice>
  </mc:AlternateContent>
  <xr:revisionPtr revIDLastSave="1200" documentId="8_{DC5C337D-69F6-4B12-BAAE-B6CF8011CA53}" xr6:coauthVersionLast="45" xr6:coauthVersionMax="45" xr10:uidLastSave="{DB9097A7-995E-4ABD-B059-A3E3756E5375}"/>
  <bookViews>
    <workbookView xWindow="-108" yWindow="-108" windowWidth="30936" windowHeight="16896" xr2:uid="{185AA263-D858-493F-9C4A-FC83D34F4563}"/>
  </bookViews>
  <sheets>
    <sheet name="Calculatie ROC TOP Drukwerk" sheetId="5" r:id="rId1"/>
    <sheet name="Totalisatie + Ondertekening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5" l="1"/>
  <c r="K18" i="5"/>
  <c r="K19" i="5"/>
  <c r="L19" i="5" s="1"/>
  <c r="K20" i="5"/>
  <c r="L20" i="5" s="1"/>
  <c r="K21" i="5"/>
  <c r="K16" i="5"/>
  <c r="L16" i="5" s="1"/>
  <c r="L21" i="5"/>
  <c r="L18" i="5"/>
  <c r="L17" i="5"/>
  <c r="E69" i="5" l="1"/>
  <c r="E68" i="5"/>
  <c r="E58" i="5"/>
  <c r="E57" i="5"/>
  <c r="L34" i="5"/>
  <c r="C10" i="6"/>
  <c r="E72" i="5"/>
  <c r="E71" i="5"/>
  <c r="E70" i="5"/>
  <c r="E63" i="5"/>
  <c r="E73" i="5"/>
  <c r="E64" i="5"/>
  <c r="E62" i="5"/>
  <c r="E61" i="5"/>
  <c r="E60" i="5"/>
  <c r="E59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54" i="5" s="1"/>
  <c r="C8" i="6" s="1"/>
  <c r="L33" i="5"/>
  <c r="L32" i="5"/>
  <c r="L31" i="5"/>
  <c r="L30" i="5"/>
  <c r="L29" i="5"/>
  <c r="L28" i="5"/>
  <c r="L27" i="5"/>
  <c r="L26" i="5"/>
  <c r="L25" i="5"/>
  <c r="L24" i="5"/>
  <c r="L23" i="5"/>
  <c r="L22" i="5"/>
  <c r="L12" i="5"/>
  <c r="L11" i="5"/>
  <c r="L10" i="5"/>
  <c r="L9" i="5"/>
  <c r="L8" i="5"/>
  <c r="L7" i="5"/>
  <c r="L35" i="5" l="1"/>
  <c r="C7" i="6" s="1"/>
  <c r="E65" i="5"/>
  <c r="C9" i="6" s="1"/>
  <c r="L13" i="5"/>
  <c r="C6" i="6" s="1"/>
  <c r="C11" i="6" l="1"/>
</calcChain>
</file>

<file path=xl/sharedStrings.xml><?xml version="1.0" encoding="utf-8"?>
<sst xmlns="http://schemas.openxmlformats.org/spreadsheetml/2006/main" count="307" uniqueCount="123">
  <si>
    <t>Brochuremateriaal</t>
  </si>
  <si>
    <t>Formaat</t>
  </si>
  <si>
    <t>Printwijze</t>
  </si>
  <si>
    <t>Magazine Health &amp; Sport (A)</t>
  </si>
  <si>
    <t xml:space="preserve">Magazine Events &amp; Hospitality (C) </t>
  </si>
  <si>
    <t>Magazine Business (B)</t>
  </si>
  <si>
    <t>Magazine Start (D)</t>
  </si>
  <si>
    <t>52 + 4</t>
  </si>
  <si>
    <t>60 + 4</t>
  </si>
  <si>
    <t>56 + 4</t>
  </si>
  <si>
    <t>36 + 4</t>
  </si>
  <si>
    <t>150 X 210 mm (staand)</t>
  </si>
  <si>
    <t>Papiersoort - Omslag</t>
  </si>
  <si>
    <t>Papiersoort - Binnenwerk</t>
  </si>
  <si>
    <t>250 grams offset</t>
  </si>
  <si>
    <t>90 grams offset</t>
  </si>
  <si>
    <t>Verwerking</t>
  </si>
  <si>
    <t>Garenloos brocheren</t>
  </si>
  <si>
    <t>Papiersoort / Gewicht</t>
  </si>
  <si>
    <t>210 x 297 mm (staand)</t>
  </si>
  <si>
    <t>Maatvoering</t>
  </si>
  <si>
    <t>A4</t>
  </si>
  <si>
    <t>80 grams hvo</t>
  </si>
  <si>
    <t>Toelichting</t>
  </si>
  <si>
    <t>90 grams bankpost</t>
  </si>
  <si>
    <t>Tweezijdig full colour (4/4)</t>
  </si>
  <si>
    <t>Eenzijdig full colour (4/0)</t>
  </si>
  <si>
    <t>A5</t>
  </si>
  <si>
    <t>Tweezijdig zwart (1/1)</t>
  </si>
  <si>
    <t>Enkelzijdig zwart (1/0)</t>
  </si>
  <si>
    <t>350 grams GenYous (of gelijkwaardig)</t>
  </si>
  <si>
    <t>Ansichtkaarten</t>
  </si>
  <si>
    <t>Omvang</t>
  </si>
  <si>
    <t>Schoongesneden</t>
  </si>
  <si>
    <t xml:space="preserve">Wire-o-binding </t>
  </si>
  <si>
    <t>Plastic voor/achter/tussenvel</t>
  </si>
  <si>
    <t>1 nietje</t>
  </si>
  <si>
    <t>2 nietjes</t>
  </si>
  <si>
    <t>2 boorgaten</t>
  </si>
  <si>
    <t>4 boorgaten</t>
  </si>
  <si>
    <t>Diplomapapier</t>
  </si>
  <si>
    <t>Bijgeleverde voordrukken</t>
  </si>
  <si>
    <t>Overig</t>
  </si>
  <si>
    <t>Eneveloppen</t>
  </si>
  <si>
    <t>C5 - Venster enveloppen</t>
  </si>
  <si>
    <t>162 x 229 mm</t>
  </si>
  <si>
    <t>80 grams bankpost met striplock</t>
  </si>
  <si>
    <t>Onderdeel</t>
  </si>
  <si>
    <t>Verwerking:</t>
  </si>
  <si>
    <t>C5 - Dienstenveloppen</t>
  </si>
  <si>
    <t>C4 - Akte venster enveloppen</t>
  </si>
  <si>
    <t>229 x 324 mm</t>
  </si>
  <si>
    <t>120 grams bankpost striplock</t>
  </si>
  <si>
    <t>C4 - Akte enveloppen</t>
  </si>
  <si>
    <t>Flyers</t>
  </si>
  <si>
    <t>142 x 208 mm (staand)</t>
  </si>
  <si>
    <t>schoongesneden</t>
  </si>
  <si>
    <t>Formulieren</t>
  </si>
  <si>
    <t>POK / OOK Formulieren</t>
  </si>
  <si>
    <t>120 grams Printspeed bankpost</t>
  </si>
  <si>
    <t>Brief 1-slag vouwen</t>
  </si>
  <si>
    <t>Couverteren in envelop</t>
  </si>
  <si>
    <t>Posters</t>
  </si>
  <si>
    <t>A2</t>
  </si>
  <si>
    <t>Toetspapier - Lijntjes</t>
  </si>
  <si>
    <t>Toetspapier - ruitjes</t>
  </si>
  <si>
    <t>80 grs hv Schrijf</t>
  </si>
  <si>
    <t>Visitekaartjes</t>
  </si>
  <si>
    <t>5,5 x 8,5 cm</t>
  </si>
  <si>
    <t>120 grams Genyous (of gelijkwaardig)</t>
  </si>
  <si>
    <t>350 grams Genyous (of gelijkwaardig)</t>
  </si>
  <si>
    <t xml:space="preserve">248 x 416 mm </t>
  </si>
  <si>
    <t>Ingestoken &amp; geniet (1 slag gevouwen)</t>
  </si>
  <si>
    <t>52 gram (Weekbladpapier, ISO 72), wit</t>
  </si>
  <si>
    <t>Magazine Algemeen (Krantje)</t>
  </si>
  <si>
    <t>Diverse flyers</t>
  </si>
  <si>
    <t>250 grams Genyous (of gelijkwaardig)</t>
  </si>
  <si>
    <t>300 grams Genyous (of gelijkwaardig)</t>
  </si>
  <si>
    <t>Diverse posters</t>
  </si>
  <si>
    <t>A1</t>
  </si>
  <si>
    <t>A0</t>
  </si>
  <si>
    <t>Diverse</t>
  </si>
  <si>
    <t>Specialistisch drukwerk</t>
  </si>
  <si>
    <t>Prijs per stuk:</t>
  </si>
  <si>
    <t>Totaal:</t>
  </si>
  <si>
    <t>Standaard drukwerk</t>
  </si>
  <si>
    <t>Formaat:</t>
  </si>
  <si>
    <t>Product</t>
  </si>
  <si>
    <t>Papiersoort:</t>
  </si>
  <si>
    <t>Printwijze:</t>
  </si>
  <si>
    <t>Tarief per doos:</t>
  </si>
  <si>
    <t>Inhoud doos (stuks):</t>
  </si>
  <si>
    <t>Volgpapier</t>
  </si>
  <si>
    <t>A4 - Volgpapier</t>
  </si>
  <si>
    <t>150 grams Citylight (of gelijkwaardig)</t>
  </si>
  <si>
    <t>Bijlage 5 Calculatieblad Drukwerk ROC TOP</t>
  </si>
  <si>
    <t>2020/1218TK</t>
  </si>
  <si>
    <t>Repro</t>
  </si>
  <si>
    <t>Binnenwerk</t>
  </si>
  <si>
    <t>Voorblad / Omslag / Tussenblad</t>
  </si>
  <si>
    <t>120 grams hvo (wit / gekleurd)</t>
  </si>
  <si>
    <t>160 grams hvo (wit / gekleurd)</t>
  </si>
  <si>
    <t>300 grams hvo (wit / gekleurd)</t>
  </si>
  <si>
    <t>Prijs / toeslag per stuk:</t>
  </si>
  <si>
    <t>Transport &amp; Verzending</t>
  </si>
  <si>
    <t>Product / Soort:</t>
  </si>
  <si>
    <t>Afleveren pallet</t>
  </si>
  <si>
    <t>Afleveren pakket &lt; 10 kg</t>
  </si>
  <si>
    <t>Afleveren pakket 10 - 20 kg</t>
  </si>
  <si>
    <t>Afleveren pakket 20 - 30 kg</t>
  </si>
  <si>
    <t>Aantal per jaar (fictief):</t>
  </si>
  <si>
    <t>Totalisatie</t>
  </si>
  <si>
    <t>Specialistsich drukwerk</t>
  </si>
  <si>
    <t>Handlingkosten verzending brochures (inclusief begeleidende brief / porto)</t>
  </si>
  <si>
    <t>Inschrijfsom:</t>
  </si>
  <si>
    <t>Ondertekening:</t>
  </si>
  <si>
    <t>Inschrijver:</t>
  </si>
  <si>
    <t>Naam ondertekenaar:</t>
  </si>
  <si>
    <t>Functie ondertekenaar:</t>
  </si>
  <si>
    <t xml:space="preserve">Datum: </t>
  </si>
  <si>
    <t>Handtekening:</t>
  </si>
  <si>
    <t>Door inschrijver in te vullen cellen</t>
  </si>
  <si>
    <t>Verwerking repro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</si>
</sst>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i/>
      <sz val="10"/>
      <name val="Calibri"/>
      <family val="2"/>
    </font>
    <font>
      <b/>
      <sz val="22"/>
      <color theme="0"/>
      <name val="Calibri"/>
      <family val="2"/>
    </font>
    <font>
      <sz val="16"/>
      <color theme="0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darkDown">
        <bgColor theme="0" tint="-4.9989318521683403E-2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0" fillId="2" borderId="1" xfId="0" applyNumberFormat="1" applyFill="1" applyBorder="1" applyAlignment="1">
      <alignment horizontal="center"/>
    </xf>
    <xf numFmtId="44" fontId="0" fillId="3" borderId="1" xfId="1" applyFont="1" applyFill="1" applyBorder="1"/>
    <xf numFmtId="44" fontId="0" fillId="2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4" fontId="4" fillId="0" borderId="0" xfId="0" applyNumberFormat="1" applyFont="1"/>
    <xf numFmtId="0" fontId="0" fillId="6" borderId="1" xfId="0" applyFill="1" applyBorder="1"/>
    <xf numFmtId="49" fontId="0" fillId="6" borderId="1" xfId="0" applyNumberFormat="1" applyFill="1" applyBorder="1" applyAlignment="1">
      <alignment horizontal="left"/>
    </xf>
    <xf numFmtId="49" fontId="0" fillId="6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6" borderId="1" xfId="0" applyFont="1" applyFill="1" applyBorder="1"/>
    <xf numFmtId="49" fontId="0" fillId="6" borderId="1" xfId="0" applyNumberFormat="1" applyFont="1" applyFill="1" applyBorder="1" applyAlignment="1">
      <alignment horizontal="left"/>
    </xf>
    <xf numFmtId="0" fontId="0" fillId="6" borderId="1" xfId="0" applyNumberFormat="1" applyFill="1" applyBorder="1"/>
    <xf numFmtId="44" fontId="0" fillId="3" borderId="1" xfId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44" fontId="0" fillId="2" borderId="1" xfId="1" applyFont="1" applyFill="1" applyBorder="1"/>
    <xf numFmtId="0" fontId="6" fillId="0" borderId="0" xfId="0" applyFont="1"/>
    <xf numFmtId="0" fontId="0" fillId="0" borderId="1" xfId="0" applyBorder="1" applyAlignment="1"/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vertical="center"/>
    </xf>
    <xf numFmtId="4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44" fontId="3" fillId="2" borderId="1" xfId="0" applyNumberFormat="1" applyFont="1" applyFill="1" applyBorder="1"/>
    <xf numFmtId="0" fontId="7" fillId="10" borderId="1" xfId="0" applyFont="1" applyFill="1" applyBorder="1"/>
    <xf numFmtId="44" fontId="8" fillId="10" borderId="1" xfId="0" applyNumberFormat="1" applyFont="1" applyFill="1" applyBorder="1"/>
    <xf numFmtId="0" fontId="0" fillId="3" borderId="1" xfId="0" applyFill="1" applyBorder="1"/>
    <xf numFmtId="44" fontId="3" fillId="0" borderId="0" xfId="0" applyNumberFormat="1" applyFont="1"/>
    <xf numFmtId="0" fontId="3" fillId="9" borderId="1" xfId="0" applyFont="1" applyFill="1" applyBorder="1"/>
    <xf numFmtId="44" fontId="9" fillId="3" borderId="5" xfId="1" applyFont="1" applyFill="1" applyBorder="1" applyAlignment="1">
      <alignment horizontal="center"/>
    </xf>
    <xf numFmtId="44" fontId="9" fillId="3" borderId="6" xfId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730331</xdr:colOff>
      <xdr:row>0</xdr:row>
      <xdr:rowOff>55418</xdr:rowOff>
    </xdr:from>
    <xdr:to>
      <xdr:col>11</xdr:col>
      <xdr:colOff>1646658</xdr:colOff>
      <xdr:row>3</xdr:row>
      <xdr:rowOff>263236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99C154D-2527-415A-A61F-4CDC4583CD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2949" y="55418"/>
          <a:ext cx="916327" cy="90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614238</xdr:colOff>
      <xdr:row>3</xdr:row>
      <xdr:rowOff>9730</xdr:rowOff>
    </xdr:from>
    <xdr:to>
      <xdr:col>4</xdr:col>
      <xdr:colOff>1242060</xdr:colOff>
      <xdr:row>10</xdr:row>
      <xdr:rowOff>362003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90E156E-D6DB-4165-B13C-996D60C060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4918" y="703150"/>
          <a:ext cx="1664142" cy="1624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34C7-02C7-479E-A80E-ED49DEA8A1AC}">
  <dimension ref="B2:L73"/>
  <sheetViews>
    <sheetView showGridLines="0" tabSelected="1" zoomScale="70" zoomScaleNormal="70" workbookViewId="0">
      <selection activeCell="G55" sqref="G55"/>
    </sheetView>
  </sheetViews>
  <sheetFormatPr defaultRowHeight="14.4" x14ac:dyDescent="0.3"/>
  <cols>
    <col min="1" max="1" width="5.6640625" customWidth="1"/>
    <col min="2" max="2" width="33.21875" customWidth="1"/>
    <col min="3" max="3" width="34.109375" customWidth="1"/>
    <col min="4" max="4" width="30.33203125" customWidth="1"/>
    <col min="5" max="5" width="35.21875" customWidth="1"/>
    <col min="6" max="6" width="33.33203125" customWidth="1"/>
    <col min="7" max="7" width="53.44140625" customWidth="1"/>
    <col min="8" max="8" width="27.21875" customWidth="1"/>
    <col min="9" max="9" width="34.77734375" customWidth="1"/>
    <col min="10" max="10" width="25.88671875" style="2" customWidth="1"/>
    <col min="11" max="12" width="27" customWidth="1"/>
  </cols>
  <sheetData>
    <row r="2" spans="2:12" ht="24" thickBot="1" x14ac:dyDescent="0.5">
      <c r="B2" s="3" t="s">
        <v>95</v>
      </c>
    </row>
    <row r="3" spans="2:12" ht="16.8" customHeight="1" thickBot="1" x14ac:dyDescent="0.35">
      <c r="B3" s="22" t="s">
        <v>96</v>
      </c>
      <c r="E3" s="37" t="s">
        <v>121</v>
      </c>
      <c r="F3" s="38"/>
    </row>
    <row r="4" spans="2:12" ht="25.2" customHeight="1" x14ac:dyDescent="0.3"/>
    <row r="5" spans="2:12" ht="21" x14ac:dyDescent="0.4">
      <c r="B5" s="39" t="s">
        <v>82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2" x14ac:dyDescent="0.3">
      <c r="B6" s="24" t="s">
        <v>47</v>
      </c>
      <c r="C6" s="24" t="s">
        <v>87</v>
      </c>
      <c r="D6" s="24" t="s">
        <v>32</v>
      </c>
      <c r="E6" s="24" t="s">
        <v>1</v>
      </c>
      <c r="F6" s="24" t="s">
        <v>12</v>
      </c>
      <c r="G6" s="24" t="s">
        <v>13</v>
      </c>
      <c r="H6" s="24" t="s">
        <v>2</v>
      </c>
      <c r="I6" s="24" t="s">
        <v>16</v>
      </c>
      <c r="J6" s="7" t="s">
        <v>110</v>
      </c>
      <c r="K6" s="7" t="s">
        <v>83</v>
      </c>
      <c r="L6" s="7" t="s">
        <v>84</v>
      </c>
    </row>
    <row r="7" spans="2:12" x14ac:dyDescent="0.3">
      <c r="B7" s="9" t="s">
        <v>0</v>
      </c>
      <c r="C7" s="9" t="s">
        <v>3</v>
      </c>
      <c r="D7" s="9" t="s">
        <v>8</v>
      </c>
      <c r="E7" s="9" t="s">
        <v>11</v>
      </c>
      <c r="F7" s="9" t="s">
        <v>14</v>
      </c>
      <c r="G7" s="9" t="s">
        <v>15</v>
      </c>
      <c r="H7" s="10" t="s">
        <v>25</v>
      </c>
      <c r="I7" s="11" t="s">
        <v>17</v>
      </c>
      <c r="J7" s="4">
        <v>5000</v>
      </c>
      <c r="K7" s="5">
        <v>0</v>
      </c>
      <c r="L7" s="6">
        <f>J7*K7</f>
        <v>0</v>
      </c>
    </row>
    <row r="8" spans="2:12" x14ac:dyDescent="0.3">
      <c r="B8" s="9" t="s">
        <v>0</v>
      </c>
      <c r="C8" s="9" t="s">
        <v>5</v>
      </c>
      <c r="D8" s="9" t="s">
        <v>7</v>
      </c>
      <c r="E8" s="9" t="s">
        <v>11</v>
      </c>
      <c r="F8" s="9" t="s">
        <v>14</v>
      </c>
      <c r="G8" s="9" t="s">
        <v>15</v>
      </c>
      <c r="H8" s="10" t="s">
        <v>25</v>
      </c>
      <c r="I8" s="11" t="s">
        <v>17</v>
      </c>
      <c r="J8" s="4">
        <v>5000</v>
      </c>
      <c r="K8" s="5">
        <v>0</v>
      </c>
      <c r="L8" s="6">
        <f t="shared" ref="L8:L12" si="0">J8*K8</f>
        <v>0</v>
      </c>
    </row>
    <row r="9" spans="2:12" x14ac:dyDescent="0.3">
      <c r="B9" s="9" t="s">
        <v>0</v>
      </c>
      <c r="C9" s="9" t="s">
        <v>4</v>
      </c>
      <c r="D9" s="9" t="s">
        <v>9</v>
      </c>
      <c r="E9" s="9" t="s">
        <v>11</v>
      </c>
      <c r="F9" s="9" t="s">
        <v>14</v>
      </c>
      <c r="G9" s="9" t="s">
        <v>15</v>
      </c>
      <c r="H9" s="10" t="s">
        <v>25</v>
      </c>
      <c r="I9" s="11" t="s">
        <v>17</v>
      </c>
      <c r="J9" s="4">
        <v>5000</v>
      </c>
      <c r="K9" s="5">
        <v>0</v>
      </c>
      <c r="L9" s="6">
        <f t="shared" si="0"/>
        <v>0</v>
      </c>
    </row>
    <row r="10" spans="2:12" x14ac:dyDescent="0.3">
      <c r="B10" s="9" t="s">
        <v>0</v>
      </c>
      <c r="C10" s="9" t="s">
        <v>6</v>
      </c>
      <c r="D10" s="9" t="s">
        <v>10</v>
      </c>
      <c r="E10" s="9" t="s">
        <v>11</v>
      </c>
      <c r="F10" s="9" t="s">
        <v>14</v>
      </c>
      <c r="G10" s="9" t="s">
        <v>15</v>
      </c>
      <c r="H10" s="10" t="s">
        <v>25</v>
      </c>
      <c r="I10" s="11" t="s">
        <v>17</v>
      </c>
      <c r="J10" s="4">
        <v>5000</v>
      </c>
      <c r="K10" s="5">
        <v>0</v>
      </c>
      <c r="L10" s="6">
        <f t="shared" si="0"/>
        <v>0</v>
      </c>
    </row>
    <row r="11" spans="2:12" x14ac:dyDescent="0.3">
      <c r="B11" s="9" t="s">
        <v>0</v>
      </c>
      <c r="C11" s="9" t="s">
        <v>74</v>
      </c>
      <c r="D11" s="12">
        <v>12</v>
      </c>
      <c r="E11" s="9" t="s">
        <v>71</v>
      </c>
      <c r="F11" s="9"/>
      <c r="G11" s="9" t="s">
        <v>73</v>
      </c>
      <c r="H11" s="10" t="s">
        <v>25</v>
      </c>
      <c r="I11" s="11" t="s">
        <v>72</v>
      </c>
      <c r="J11" s="4">
        <v>4000</v>
      </c>
      <c r="K11" s="5">
        <v>0</v>
      </c>
      <c r="L11" s="6">
        <f t="shared" si="0"/>
        <v>0</v>
      </c>
    </row>
    <row r="12" spans="2:12" x14ac:dyDescent="0.3">
      <c r="B12" s="9" t="s">
        <v>42</v>
      </c>
      <c r="C12" s="9" t="s">
        <v>40</v>
      </c>
      <c r="D12" s="12">
        <v>1</v>
      </c>
      <c r="E12" s="13" t="s">
        <v>19</v>
      </c>
      <c r="F12" s="14"/>
      <c r="G12" s="13" t="s">
        <v>41</v>
      </c>
      <c r="H12" s="14" t="s">
        <v>26</v>
      </c>
      <c r="I12" s="11"/>
      <c r="J12" s="4">
        <v>5000</v>
      </c>
      <c r="K12" s="5">
        <v>0</v>
      </c>
      <c r="L12" s="6">
        <f t="shared" si="0"/>
        <v>0</v>
      </c>
    </row>
    <row r="13" spans="2:12" ht="18" x14ac:dyDescent="0.35">
      <c r="L13" s="8">
        <f>SUM(L7:L12)</f>
        <v>0</v>
      </c>
    </row>
    <row r="14" spans="2:12" ht="21" x14ac:dyDescent="0.4">
      <c r="B14" s="39" t="s">
        <v>85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2:12" x14ac:dyDescent="0.3">
      <c r="B15" s="24" t="s">
        <v>47</v>
      </c>
      <c r="C15" s="24" t="s">
        <v>87</v>
      </c>
      <c r="D15" s="24" t="s">
        <v>86</v>
      </c>
      <c r="E15" s="24" t="s">
        <v>88</v>
      </c>
      <c r="F15" s="24" t="s">
        <v>89</v>
      </c>
      <c r="G15" s="24" t="s">
        <v>48</v>
      </c>
      <c r="H15" s="7" t="s">
        <v>90</v>
      </c>
      <c r="I15" s="7" t="s">
        <v>91</v>
      </c>
      <c r="J15" s="7" t="s">
        <v>110</v>
      </c>
      <c r="K15" s="7" t="s">
        <v>83</v>
      </c>
      <c r="L15" s="7" t="s">
        <v>84</v>
      </c>
    </row>
    <row r="16" spans="2:12" x14ac:dyDescent="0.3">
      <c r="B16" s="15" t="s">
        <v>43</v>
      </c>
      <c r="C16" s="15" t="s">
        <v>44</v>
      </c>
      <c r="D16" s="15" t="s">
        <v>45</v>
      </c>
      <c r="E16" s="15" t="s">
        <v>46</v>
      </c>
      <c r="F16" s="15" t="s">
        <v>26</v>
      </c>
      <c r="G16" s="15"/>
      <c r="H16" s="16">
        <v>0</v>
      </c>
      <c r="I16" s="17">
        <v>0</v>
      </c>
      <c r="J16" s="4">
        <v>10000</v>
      </c>
      <c r="K16" s="21">
        <f>IFERROR(H16/I16,0)</f>
        <v>0</v>
      </c>
      <c r="L16" s="18">
        <f>IFERROR(J16*K16,0)</f>
        <v>0</v>
      </c>
    </row>
    <row r="17" spans="2:12" x14ac:dyDescent="0.3">
      <c r="B17" s="15" t="s">
        <v>43</v>
      </c>
      <c r="C17" s="15" t="s">
        <v>49</v>
      </c>
      <c r="D17" s="15" t="s">
        <v>45</v>
      </c>
      <c r="E17" s="15" t="s">
        <v>46</v>
      </c>
      <c r="F17" s="15" t="s">
        <v>26</v>
      </c>
      <c r="G17" s="15"/>
      <c r="H17" s="16">
        <v>0</v>
      </c>
      <c r="I17" s="17">
        <v>0</v>
      </c>
      <c r="J17" s="4">
        <v>1000</v>
      </c>
      <c r="K17" s="21">
        <f t="shared" ref="K17:K21" si="1">IFERROR(H17/I17,0)</f>
        <v>0</v>
      </c>
      <c r="L17" s="18">
        <f t="shared" ref="L17:L21" si="2">IFERROR(J17*K17,0)</f>
        <v>0</v>
      </c>
    </row>
    <row r="18" spans="2:12" x14ac:dyDescent="0.3">
      <c r="B18" s="15" t="s">
        <v>43</v>
      </c>
      <c r="C18" s="15" t="s">
        <v>50</v>
      </c>
      <c r="D18" s="15" t="s">
        <v>51</v>
      </c>
      <c r="E18" s="15" t="s">
        <v>52</v>
      </c>
      <c r="F18" s="15" t="s">
        <v>26</v>
      </c>
      <c r="G18" s="15"/>
      <c r="H18" s="16">
        <v>0</v>
      </c>
      <c r="I18" s="17">
        <v>0</v>
      </c>
      <c r="J18" s="4">
        <v>10000</v>
      </c>
      <c r="K18" s="21">
        <f t="shared" si="1"/>
        <v>0</v>
      </c>
      <c r="L18" s="18">
        <f t="shared" si="2"/>
        <v>0</v>
      </c>
    </row>
    <row r="19" spans="2:12" x14ac:dyDescent="0.3">
      <c r="B19" s="15" t="s">
        <v>43</v>
      </c>
      <c r="C19" s="15" t="s">
        <v>53</v>
      </c>
      <c r="D19" s="15" t="s">
        <v>51</v>
      </c>
      <c r="E19" s="15" t="s">
        <v>52</v>
      </c>
      <c r="F19" s="15" t="s">
        <v>26</v>
      </c>
      <c r="G19" s="15"/>
      <c r="H19" s="16">
        <v>0</v>
      </c>
      <c r="I19" s="17">
        <v>0</v>
      </c>
      <c r="J19" s="4">
        <v>10000</v>
      </c>
      <c r="K19" s="21">
        <f t="shared" si="1"/>
        <v>0</v>
      </c>
      <c r="L19" s="18">
        <f t="shared" si="2"/>
        <v>0</v>
      </c>
    </row>
    <row r="20" spans="2:12" x14ac:dyDescent="0.3">
      <c r="B20" s="15" t="s">
        <v>92</v>
      </c>
      <c r="C20" s="15" t="s">
        <v>93</v>
      </c>
      <c r="D20" s="15" t="s">
        <v>19</v>
      </c>
      <c r="E20" s="15" t="s">
        <v>24</v>
      </c>
      <c r="F20" s="15" t="s">
        <v>26</v>
      </c>
      <c r="G20" s="15" t="s">
        <v>33</v>
      </c>
      <c r="H20" s="16">
        <v>0</v>
      </c>
      <c r="I20" s="17">
        <v>0</v>
      </c>
      <c r="J20" s="4">
        <v>6000</v>
      </c>
      <c r="K20" s="21">
        <f t="shared" si="1"/>
        <v>0</v>
      </c>
      <c r="L20" s="18">
        <f t="shared" si="2"/>
        <v>0</v>
      </c>
    </row>
    <row r="21" spans="2:12" x14ac:dyDescent="0.3">
      <c r="B21" s="15" t="s">
        <v>67</v>
      </c>
      <c r="C21" s="15" t="s">
        <v>67</v>
      </c>
      <c r="D21" s="15" t="s">
        <v>68</v>
      </c>
      <c r="E21" s="15" t="s">
        <v>70</v>
      </c>
      <c r="F21" s="15" t="s">
        <v>25</v>
      </c>
      <c r="G21" s="15" t="s">
        <v>33</v>
      </c>
      <c r="H21" s="16">
        <v>0</v>
      </c>
      <c r="I21" s="17">
        <v>0</v>
      </c>
      <c r="J21" s="4">
        <v>10000</v>
      </c>
      <c r="K21" s="21">
        <f t="shared" si="1"/>
        <v>0</v>
      </c>
      <c r="L21" s="18">
        <f t="shared" si="2"/>
        <v>0</v>
      </c>
    </row>
    <row r="22" spans="2:12" x14ac:dyDescent="0.3">
      <c r="B22" s="15" t="s">
        <v>57</v>
      </c>
      <c r="C22" s="15" t="s">
        <v>58</v>
      </c>
      <c r="D22" s="15" t="s">
        <v>19</v>
      </c>
      <c r="E22" s="15" t="s">
        <v>59</v>
      </c>
      <c r="F22" s="15" t="s">
        <v>25</v>
      </c>
      <c r="G22" s="15" t="s">
        <v>33</v>
      </c>
      <c r="H22" s="19"/>
      <c r="I22" s="20"/>
      <c r="J22" s="4">
        <v>18000</v>
      </c>
      <c r="K22" s="5">
        <v>0</v>
      </c>
      <c r="L22" s="18">
        <f>J22*K22</f>
        <v>0</v>
      </c>
    </row>
    <row r="23" spans="2:12" x14ac:dyDescent="0.3">
      <c r="B23" s="15" t="s">
        <v>42</v>
      </c>
      <c r="C23" s="15" t="s">
        <v>64</v>
      </c>
      <c r="D23" s="15" t="s">
        <v>19</v>
      </c>
      <c r="E23" s="15" t="s">
        <v>66</v>
      </c>
      <c r="F23" s="15" t="s">
        <v>28</v>
      </c>
      <c r="G23" s="15" t="s">
        <v>56</v>
      </c>
      <c r="H23" s="19"/>
      <c r="I23" s="20"/>
      <c r="J23" s="4">
        <v>10000</v>
      </c>
      <c r="K23" s="5">
        <v>0</v>
      </c>
      <c r="L23" s="18">
        <f>J23*K23</f>
        <v>0</v>
      </c>
    </row>
    <row r="24" spans="2:12" x14ac:dyDescent="0.3">
      <c r="B24" s="15" t="s">
        <v>42</v>
      </c>
      <c r="C24" s="15" t="s">
        <v>65</v>
      </c>
      <c r="D24" s="15" t="s">
        <v>19</v>
      </c>
      <c r="E24" s="15" t="s">
        <v>66</v>
      </c>
      <c r="F24" s="15" t="s">
        <v>28</v>
      </c>
      <c r="G24" s="15" t="s">
        <v>56</v>
      </c>
      <c r="H24" s="19"/>
      <c r="I24" s="20"/>
      <c r="J24" s="4">
        <v>20000</v>
      </c>
      <c r="K24" s="5">
        <v>0</v>
      </c>
      <c r="L24" s="18">
        <f>J24*K24</f>
        <v>0</v>
      </c>
    </row>
    <row r="25" spans="2:12" x14ac:dyDescent="0.3">
      <c r="B25" s="15" t="s">
        <v>54</v>
      </c>
      <c r="C25" s="15" t="s">
        <v>75</v>
      </c>
      <c r="D25" s="15" t="s">
        <v>55</v>
      </c>
      <c r="E25" s="15" t="s">
        <v>69</v>
      </c>
      <c r="F25" s="15" t="s">
        <v>25</v>
      </c>
      <c r="G25" s="15" t="s">
        <v>33</v>
      </c>
      <c r="H25" s="19"/>
      <c r="I25" s="20"/>
      <c r="J25" s="4">
        <v>500</v>
      </c>
      <c r="K25" s="5">
        <v>0</v>
      </c>
      <c r="L25" s="18">
        <f t="shared" ref="L25:L33" si="3">J25*K25</f>
        <v>0</v>
      </c>
    </row>
    <row r="26" spans="2:12" x14ac:dyDescent="0.3">
      <c r="B26" s="15" t="s">
        <v>54</v>
      </c>
      <c r="C26" s="15" t="s">
        <v>75</v>
      </c>
      <c r="D26" s="15" t="s">
        <v>55</v>
      </c>
      <c r="E26" s="15" t="s">
        <v>76</v>
      </c>
      <c r="F26" s="15" t="s">
        <v>25</v>
      </c>
      <c r="G26" s="15" t="s">
        <v>33</v>
      </c>
      <c r="H26" s="19"/>
      <c r="I26" s="20"/>
      <c r="J26" s="4">
        <v>500</v>
      </c>
      <c r="K26" s="5">
        <v>0</v>
      </c>
      <c r="L26" s="18">
        <f t="shared" si="3"/>
        <v>0</v>
      </c>
    </row>
    <row r="27" spans="2:12" x14ac:dyDescent="0.3">
      <c r="B27" s="15" t="s">
        <v>54</v>
      </c>
      <c r="C27" s="15" t="s">
        <v>75</v>
      </c>
      <c r="D27" s="15" t="s">
        <v>55</v>
      </c>
      <c r="E27" s="15" t="s">
        <v>77</v>
      </c>
      <c r="F27" s="15" t="s">
        <v>25</v>
      </c>
      <c r="G27" s="15" t="s">
        <v>33</v>
      </c>
      <c r="H27" s="19"/>
      <c r="I27" s="20"/>
      <c r="J27" s="4">
        <v>500</v>
      </c>
      <c r="K27" s="5">
        <v>0</v>
      </c>
      <c r="L27" s="18">
        <f t="shared" si="3"/>
        <v>0</v>
      </c>
    </row>
    <row r="28" spans="2:12" x14ac:dyDescent="0.3">
      <c r="B28" s="15" t="s">
        <v>54</v>
      </c>
      <c r="C28" s="15" t="s">
        <v>75</v>
      </c>
      <c r="D28" s="15" t="s">
        <v>19</v>
      </c>
      <c r="E28" s="15" t="s">
        <v>69</v>
      </c>
      <c r="F28" s="15" t="s">
        <v>25</v>
      </c>
      <c r="G28" s="15" t="s">
        <v>33</v>
      </c>
      <c r="H28" s="19"/>
      <c r="I28" s="20"/>
      <c r="J28" s="4">
        <v>500</v>
      </c>
      <c r="K28" s="5">
        <v>0</v>
      </c>
      <c r="L28" s="18">
        <f t="shared" si="3"/>
        <v>0</v>
      </c>
    </row>
    <row r="29" spans="2:12" x14ac:dyDescent="0.3">
      <c r="B29" s="15" t="s">
        <v>54</v>
      </c>
      <c r="C29" s="15" t="s">
        <v>75</v>
      </c>
      <c r="D29" s="15" t="s">
        <v>19</v>
      </c>
      <c r="E29" s="15" t="s">
        <v>76</v>
      </c>
      <c r="F29" s="15" t="s">
        <v>25</v>
      </c>
      <c r="G29" s="15" t="s">
        <v>33</v>
      </c>
      <c r="H29" s="19"/>
      <c r="I29" s="20"/>
      <c r="J29" s="4">
        <v>500</v>
      </c>
      <c r="K29" s="5">
        <v>0</v>
      </c>
      <c r="L29" s="18">
        <f t="shared" si="3"/>
        <v>0</v>
      </c>
    </row>
    <row r="30" spans="2:12" x14ac:dyDescent="0.3">
      <c r="B30" s="15" t="s">
        <v>54</v>
      </c>
      <c r="C30" s="15" t="s">
        <v>75</v>
      </c>
      <c r="D30" s="15" t="s">
        <v>19</v>
      </c>
      <c r="E30" s="15" t="s">
        <v>77</v>
      </c>
      <c r="F30" s="15" t="s">
        <v>25</v>
      </c>
      <c r="G30" s="15" t="s">
        <v>33</v>
      </c>
      <c r="H30" s="19"/>
      <c r="I30" s="20"/>
      <c r="J30" s="4">
        <v>500</v>
      </c>
      <c r="K30" s="5">
        <v>0</v>
      </c>
      <c r="L30" s="18">
        <f t="shared" si="3"/>
        <v>0</v>
      </c>
    </row>
    <row r="31" spans="2:12" x14ac:dyDescent="0.3">
      <c r="B31" s="15" t="s">
        <v>62</v>
      </c>
      <c r="C31" s="15" t="s">
        <v>78</v>
      </c>
      <c r="D31" s="15" t="s">
        <v>63</v>
      </c>
      <c r="E31" s="15" t="s">
        <v>94</v>
      </c>
      <c r="F31" s="15" t="s">
        <v>26</v>
      </c>
      <c r="G31" s="15" t="s">
        <v>33</v>
      </c>
      <c r="H31" s="19"/>
      <c r="I31" s="20"/>
      <c r="J31" s="4">
        <v>20</v>
      </c>
      <c r="K31" s="5">
        <v>0</v>
      </c>
      <c r="L31" s="18">
        <f t="shared" si="3"/>
        <v>0</v>
      </c>
    </row>
    <row r="32" spans="2:12" x14ac:dyDescent="0.3">
      <c r="B32" s="15" t="s">
        <v>62</v>
      </c>
      <c r="C32" s="15" t="s">
        <v>78</v>
      </c>
      <c r="D32" s="15" t="s">
        <v>79</v>
      </c>
      <c r="E32" s="15" t="s">
        <v>94</v>
      </c>
      <c r="F32" s="15" t="s">
        <v>26</v>
      </c>
      <c r="G32" s="15" t="s">
        <v>33</v>
      </c>
      <c r="H32" s="19"/>
      <c r="I32" s="20"/>
      <c r="J32" s="4">
        <v>20</v>
      </c>
      <c r="K32" s="5">
        <v>0</v>
      </c>
      <c r="L32" s="18">
        <f t="shared" si="3"/>
        <v>0</v>
      </c>
    </row>
    <row r="33" spans="2:12" x14ac:dyDescent="0.3">
      <c r="B33" s="15" t="s">
        <v>62</v>
      </c>
      <c r="C33" s="15" t="s">
        <v>78</v>
      </c>
      <c r="D33" s="15" t="s">
        <v>80</v>
      </c>
      <c r="E33" s="15" t="s">
        <v>94</v>
      </c>
      <c r="F33" s="15" t="s">
        <v>26</v>
      </c>
      <c r="G33" s="15" t="s">
        <v>33</v>
      </c>
      <c r="H33" s="19"/>
      <c r="I33" s="20"/>
      <c r="J33" s="4">
        <v>20</v>
      </c>
      <c r="K33" s="5">
        <v>0</v>
      </c>
      <c r="L33" s="18">
        <f t="shared" si="3"/>
        <v>0</v>
      </c>
    </row>
    <row r="34" spans="2:12" x14ac:dyDescent="0.3">
      <c r="B34" s="15" t="s">
        <v>31</v>
      </c>
      <c r="C34" s="15" t="s">
        <v>81</v>
      </c>
      <c r="D34" s="15" t="s">
        <v>27</v>
      </c>
      <c r="E34" s="15" t="s">
        <v>30</v>
      </c>
      <c r="F34" s="15" t="s">
        <v>25</v>
      </c>
      <c r="G34" s="15" t="s">
        <v>33</v>
      </c>
      <c r="H34" s="19"/>
      <c r="I34" s="20"/>
      <c r="J34" s="4">
        <v>500</v>
      </c>
      <c r="K34" s="5">
        <v>0</v>
      </c>
      <c r="L34" s="18">
        <f>J34*K34</f>
        <v>0</v>
      </c>
    </row>
    <row r="35" spans="2:12" ht="18" x14ac:dyDescent="0.35">
      <c r="L35" s="8">
        <f>SUM(L16:L34)</f>
        <v>0</v>
      </c>
    </row>
    <row r="36" spans="2:12" ht="21" x14ac:dyDescent="0.4">
      <c r="B36" s="39" t="s">
        <v>97</v>
      </c>
      <c r="C36" s="39"/>
      <c r="D36" s="39"/>
      <c r="E36" s="39"/>
      <c r="F36" s="39"/>
      <c r="G36" s="39"/>
      <c r="H36" s="39"/>
      <c r="I36" s="39"/>
    </row>
    <row r="37" spans="2:12" x14ac:dyDescent="0.3">
      <c r="B37" s="24" t="s">
        <v>1</v>
      </c>
      <c r="C37" s="24" t="s">
        <v>20</v>
      </c>
      <c r="D37" s="24" t="s">
        <v>18</v>
      </c>
      <c r="E37" s="25" t="s">
        <v>2</v>
      </c>
      <c r="F37" s="25" t="s">
        <v>23</v>
      </c>
      <c r="G37" s="7" t="s">
        <v>110</v>
      </c>
      <c r="H37" s="7" t="s">
        <v>83</v>
      </c>
      <c r="I37" s="7" t="s">
        <v>84</v>
      </c>
    </row>
    <row r="38" spans="2:12" x14ac:dyDescent="0.3">
      <c r="B38" s="1" t="s">
        <v>21</v>
      </c>
      <c r="C38" s="1" t="s">
        <v>19</v>
      </c>
      <c r="D38" s="1" t="s">
        <v>22</v>
      </c>
      <c r="E38" s="1" t="s">
        <v>25</v>
      </c>
      <c r="F38" s="1" t="s">
        <v>98</v>
      </c>
      <c r="G38" s="4">
        <v>100000</v>
      </c>
      <c r="H38" s="5">
        <v>0</v>
      </c>
      <c r="I38" s="6">
        <f>G38*H38</f>
        <v>0</v>
      </c>
    </row>
    <row r="39" spans="2:12" x14ac:dyDescent="0.3">
      <c r="B39" s="1" t="s">
        <v>21</v>
      </c>
      <c r="C39" s="1" t="s">
        <v>19</v>
      </c>
      <c r="D39" s="1" t="s">
        <v>22</v>
      </c>
      <c r="E39" s="1" t="s">
        <v>28</v>
      </c>
      <c r="F39" s="1" t="s">
        <v>98</v>
      </c>
      <c r="G39" s="4">
        <v>200000</v>
      </c>
      <c r="H39" s="5">
        <v>0</v>
      </c>
      <c r="I39" s="6">
        <f t="shared" ref="I39:I41" si="4">G39*H39</f>
        <v>0</v>
      </c>
    </row>
    <row r="40" spans="2:12" x14ac:dyDescent="0.3">
      <c r="B40" s="1" t="s">
        <v>21</v>
      </c>
      <c r="C40" s="1" t="s">
        <v>19</v>
      </c>
      <c r="D40" s="1" t="s">
        <v>22</v>
      </c>
      <c r="E40" s="1" t="s">
        <v>26</v>
      </c>
      <c r="F40" s="1" t="s">
        <v>98</v>
      </c>
      <c r="G40" s="4">
        <v>10000</v>
      </c>
      <c r="H40" s="5">
        <v>0</v>
      </c>
      <c r="I40" s="6">
        <f t="shared" si="4"/>
        <v>0</v>
      </c>
    </row>
    <row r="41" spans="2:12" x14ac:dyDescent="0.3">
      <c r="B41" s="1" t="s">
        <v>21</v>
      </c>
      <c r="C41" s="1" t="s">
        <v>19</v>
      </c>
      <c r="D41" s="1" t="s">
        <v>22</v>
      </c>
      <c r="E41" s="1" t="s">
        <v>29</v>
      </c>
      <c r="F41" s="1" t="s">
        <v>98</v>
      </c>
      <c r="G41" s="4">
        <v>10000</v>
      </c>
      <c r="H41" s="5">
        <v>0</v>
      </c>
      <c r="I41" s="6">
        <f t="shared" si="4"/>
        <v>0</v>
      </c>
    </row>
    <row r="42" spans="2:12" x14ac:dyDescent="0.3">
      <c r="B42" s="1" t="s">
        <v>21</v>
      </c>
      <c r="C42" s="1" t="s">
        <v>19</v>
      </c>
      <c r="D42" s="1" t="s">
        <v>100</v>
      </c>
      <c r="E42" s="1" t="s">
        <v>25</v>
      </c>
      <c r="F42" s="1" t="s">
        <v>99</v>
      </c>
      <c r="G42" s="4">
        <v>1000</v>
      </c>
      <c r="H42" s="5">
        <v>0</v>
      </c>
      <c r="I42" s="6">
        <f t="shared" ref="I42:I50" si="5">G42*H42</f>
        <v>0</v>
      </c>
    </row>
    <row r="43" spans="2:12" x14ac:dyDescent="0.3">
      <c r="B43" s="1" t="s">
        <v>21</v>
      </c>
      <c r="C43" s="1" t="s">
        <v>19</v>
      </c>
      <c r="D43" s="1" t="s">
        <v>100</v>
      </c>
      <c r="E43" s="1" t="s">
        <v>28</v>
      </c>
      <c r="F43" s="1" t="s">
        <v>99</v>
      </c>
      <c r="G43" s="4">
        <v>1000</v>
      </c>
      <c r="H43" s="5">
        <v>0</v>
      </c>
      <c r="I43" s="6">
        <f t="shared" si="5"/>
        <v>0</v>
      </c>
    </row>
    <row r="44" spans="2:12" x14ac:dyDescent="0.3">
      <c r="B44" s="1" t="s">
        <v>21</v>
      </c>
      <c r="C44" s="1" t="s">
        <v>19</v>
      </c>
      <c r="D44" s="1" t="s">
        <v>100</v>
      </c>
      <c r="E44" s="1" t="s">
        <v>26</v>
      </c>
      <c r="F44" s="1" t="s">
        <v>99</v>
      </c>
      <c r="G44" s="4">
        <v>1000</v>
      </c>
      <c r="H44" s="5">
        <v>0</v>
      </c>
      <c r="I44" s="6">
        <f t="shared" si="5"/>
        <v>0</v>
      </c>
    </row>
    <row r="45" spans="2:12" x14ac:dyDescent="0.3">
      <c r="B45" s="1" t="s">
        <v>21</v>
      </c>
      <c r="C45" s="1" t="s">
        <v>19</v>
      </c>
      <c r="D45" s="1" t="s">
        <v>100</v>
      </c>
      <c r="E45" s="1" t="s">
        <v>29</v>
      </c>
      <c r="F45" s="1" t="s">
        <v>99</v>
      </c>
      <c r="G45" s="4">
        <v>1000</v>
      </c>
      <c r="H45" s="5">
        <v>0</v>
      </c>
      <c r="I45" s="6">
        <f t="shared" si="5"/>
        <v>0</v>
      </c>
    </row>
    <row r="46" spans="2:12" x14ac:dyDescent="0.3">
      <c r="B46" s="1" t="s">
        <v>21</v>
      </c>
      <c r="C46" s="1" t="s">
        <v>19</v>
      </c>
      <c r="D46" s="1" t="s">
        <v>101</v>
      </c>
      <c r="E46" s="1" t="s">
        <v>25</v>
      </c>
      <c r="F46" s="1" t="s">
        <v>99</v>
      </c>
      <c r="G46" s="4">
        <v>1000</v>
      </c>
      <c r="H46" s="5">
        <v>0</v>
      </c>
      <c r="I46" s="6">
        <f t="shared" si="5"/>
        <v>0</v>
      </c>
    </row>
    <row r="47" spans="2:12" x14ac:dyDescent="0.3">
      <c r="B47" s="1" t="s">
        <v>21</v>
      </c>
      <c r="C47" s="1" t="s">
        <v>19</v>
      </c>
      <c r="D47" s="1" t="s">
        <v>101</v>
      </c>
      <c r="E47" s="1" t="s">
        <v>28</v>
      </c>
      <c r="F47" s="1" t="s">
        <v>99</v>
      </c>
      <c r="G47" s="4">
        <v>1000</v>
      </c>
      <c r="H47" s="5">
        <v>0</v>
      </c>
      <c r="I47" s="6">
        <f t="shared" si="5"/>
        <v>0</v>
      </c>
    </row>
    <row r="48" spans="2:12" x14ac:dyDescent="0.3">
      <c r="B48" s="1" t="s">
        <v>21</v>
      </c>
      <c r="C48" s="1" t="s">
        <v>19</v>
      </c>
      <c r="D48" s="1" t="s">
        <v>101</v>
      </c>
      <c r="E48" s="1" t="s">
        <v>26</v>
      </c>
      <c r="F48" s="1" t="s">
        <v>99</v>
      </c>
      <c r="G48" s="4">
        <v>1000</v>
      </c>
      <c r="H48" s="5">
        <v>0</v>
      </c>
      <c r="I48" s="6">
        <f t="shared" si="5"/>
        <v>0</v>
      </c>
    </row>
    <row r="49" spans="2:11" x14ac:dyDescent="0.3">
      <c r="B49" s="1" t="s">
        <v>21</v>
      </c>
      <c r="C49" s="1" t="s">
        <v>19</v>
      </c>
      <c r="D49" s="1" t="s">
        <v>101</v>
      </c>
      <c r="E49" s="1" t="s">
        <v>29</v>
      </c>
      <c r="F49" s="1" t="s">
        <v>99</v>
      </c>
      <c r="G49" s="4">
        <v>1000</v>
      </c>
      <c r="H49" s="5">
        <v>0</v>
      </c>
      <c r="I49" s="6">
        <f t="shared" si="5"/>
        <v>0</v>
      </c>
    </row>
    <row r="50" spans="2:11" x14ac:dyDescent="0.3">
      <c r="B50" s="1" t="s">
        <v>21</v>
      </c>
      <c r="C50" s="1" t="s">
        <v>19</v>
      </c>
      <c r="D50" s="1" t="s">
        <v>102</v>
      </c>
      <c r="E50" s="1" t="s">
        <v>25</v>
      </c>
      <c r="F50" s="1" t="s">
        <v>99</v>
      </c>
      <c r="G50" s="4">
        <v>1000</v>
      </c>
      <c r="H50" s="5">
        <v>0</v>
      </c>
      <c r="I50" s="6">
        <f t="shared" si="5"/>
        <v>0</v>
      </c>
    </row>
    <row r="51" spans="2:11" x14ac:dyDescent="0.3">
      <c r="B51" s="1" t="s">
        <v>21</v>
      </c>
      <c r="C51" s="1" t="s">
        <v>19</v>
      </c>
      <c r="D51" s="1" t="s">
        <v>102</v>
      </c>
      <c r="E51" s="1" t="s">
        <v>28</v>
      </c>
      <c r="F51" s="1" t="s">
        <v>99</v>
      </c>
      <c r="G51" s="4">
        <v>1000</v>
      </c>
      <c r="H51" s="5">
        <v>0</v>
      </c>
      <c r="I51" s="6">
        <f t="shared" ref="I51:I53" si="6">G51*H51</f>
        <v>0</v>
      </c>
    </row>
    <row r="52" spans="2:11" x14ac:dyDescent="0.3">
      <c r="B52" s="1" t="s">
        <v>21</v>
      </c>
      <c r="C52" s="1" t="s">
        <v>19</v>
      </c>
      <c r="D52" s="1" t="s">
        <v>102</v>
      </c>
      <c r="E52" s="1" t="s">
        <v>26</v>
      </c>
      <c r="F52" s="1" t="s">
        <v>99</v>
      </c>
      <c r="G52" s="4">
        <v>1000</v>
      </c>
      <c r="H52" s="5">
        <v>0</v>
      </c>
      <c r="I52" s="6">
        <f t="shared" si="6"/>
        <v>0</v>
      </c>
    </row>
    <row r="53" spans="2:11" x14ac:dyDescent="0.3">
      <c r="B53" s="1" t="s">
        <v>21</v>
      </c>
      <c r="C53" s="1" t="s">
        <v>19</v>
      </c>
      <c r="D53" s="1" t="s">
        <v>102</v>
      </c>
      <c r="E53" s="1" t="s">
        <v>29</v>
      </c>
      <c r="F53" s="1" t="s">
        <v>99</v>
      </c>
      <c r="G53" s="4">
        <v>1000</v>
      </c>
      <c r="H53" s="5">
        <v>0</v>
      </c>
      <c r="I53" s="6">
        <f t="shared" si="6"/>
        <v>0</v>
      </c>
    </row>
    <row r="54" spans="2:11" ht="22.8" customHeight="1" x14ac:dyDescent="0.35">
      <c r="I54" s="8">
        <f>SUM(I38:I53)</f>
        <v>0</v>
      </c>
    </row>
    <row r="55" spans="2:11" ht="21" x14ac:dyDescent="0.4">
      <c r="B55" s="39" t="s">
        <v>122</v>
      </c>
      <c r="C55" s="39"/>
      <c r="D55" s="39"/>
      <c r="E55" s="39"/>
      <c r="G55" s="2"/>
      <c r="H55" s="2"/>
      <c r="I55" s="2"/>
      <c r="K55" s="2"/>
    </row>
    <row r="56" spans="2:11" ht="14.4" customHeight="1" x14ac:dyDescent="0.3">
      <c r="B56" s="24" t="s">
        <v>105</v>
      </c>
      <c r="C56" s="7" t="s">
        <v>110</v>
      </c>
      <c r="D56" s="7" t="s">
        <v>103</v>
      </c>
      <c r="E56" s="7" t="s">
        <v>84</v>
      </c>
      <c r="G56" s="2"/>
      <c r="H56" s="2"/>
      <c r="I56" s="2"/>
      <c r="K56" s="2"/>
    </row>
    <row r="57" spans="2:11" ht="14.4" customHeight="1" x14ac:dyDescent="0.3">
      <c r="B57" s="23" t="s">
        <v>36</v>
      </c>
      <c r="C57" s="4">
        <v>1500</v>
      </c>
      <c r="D57" s="5">
        <v>0</v>
      </c>
      <c r="E57" s="6">
        <f>C57*D57</f>
        <v>0</v>
      </c>
      <c r="G57" s="2"/>
      <c r="H57" s="2"/>
      <c r="I57" s="2"/>
      <c r="K57" s="2"/>
    </row>
    <row r="58" spans="2:11" ht="14.4" customHeight="1" x14ac:dyDescent="0.3">
      <c r="B58" s="23" t="s">
        <v>37</v>
      </c>
      <c r="C58" s="4">
        <v>1500</v>
      </c>
      <c r="D58" s="5">
        <v>0</v>
      </c>
      <c r="E58" s="6">
        <f>C58*D58</f>
        <v>0</v>
      </c>
      <c r="G58" s="2"/>
      <c r="H58" s="2"/>
      <c r="I58" s="2"/>
      <c r="K58" s="2"/>
    </row>
    <row r="59" spans="2:11" x14ac:dyDescent="0.3">
      <c r="B59" s="23" t="s">
        <v>34</v>
      </c>
      <c r="C59" s="4">
        <v>5000</v>
      </c>
      <c r="D59" s="5">
        <v>0</v>
      </c>
      <c r="E59" s="6">
        <f t="shared" ref="E59" si="7">C59*D59</f>
        <v>0</v>
      </c>
      <c r="G59" s="2"/>
      <c r="H59" s="2"/>
      <c r="I59" s="2"/>
      <c r="K59" s="2"/>
    </row>
    <row r="60" spans="2:11" x14ac:dyDescent="0.3">
      <c r="B60" s="23" t="s">
        <v>35</v>
      </c>
      <c r="C60" s="4">
        <v>5000</v>
      </c>
      <c r="D60" s="5">
        <v>0</v>
      </c>
      <c r="E60" s="6">
        <f t="shared" ref="E60:E64" si="8">C60*D60</f>
        <v>0</v>
      </c>
      <c r="G60" s="2"/>
      <c r="H60" s="2"/>
      <c r="I60" s="2"/>
      <c r="K60" s="2"/>
    </row>
    <row r="61" spans="2:11" x14ac:dyDescent="0.3">
      <c r="B61" s="23" t="s">
        <v>38</v>
      </c>
      <c r="C61" s="4">
        <v>500</v>
      </c>
      <c r="D61" s="5">
        <v>0</v>
      </c>
      <c r="E61" s="6">
        <f t="shared" si="8"/>
        <v>0</v>
      </c>
      <c r="G61" s="2"/>
      <c r="H61" s="2"/>
      <c r="I61" s="2"/>
      <c r="K61" s="2"/>
    </row>
    <row r="62" spans="2:11" x14ac:dyDescent="0.3">
      <c r="B62" s="23" t="s">
        <v>39</v>
      </c>
      <c r="C62" s="4">
        <v>500</v>
      </c>
      <c r="D62" s="5">
        <v>0</v>
      </c>
      <c r="E62" s="6">
        <f t="shared" si="8"/>
        <v>0</v>
      </c>
      <c r="G62" s="2"/>
      <c r="H62" s="2"/>
      <c r="I62" s="2"/>
      <c r="K62" s="2"/>
    </row>
    <row r="63" spans="2:11" x14ac:dyDescent="0.3">
      <c r="B63" s="23" t="s">
        <v>60</v>
      </c>
      <c r="C63" s="4">
        <v>500</v>
      </c>
      <c r="D63" s="5">
        <v>0</v>
      </c>
      <c r="E63" s="6">
        <f t="shared" si="8"/>
        <v>0</v>
      </c>
      <c r="J63"/>
    </row>
    <row r="64" spans="2:11" x14ac:dyDescent="0.3">
      <c r="B64" s="23" t="s">
        <v>61</v>
      </c>
      <c r="C64" s="4">
        <v>500</v>
      </c>
      <c r="D64" s="5">
        <v>0</v>
      </c>
      <c r="E64" s="6">
        <f t="shared" si="8"/>
        <v>0</v>
      </c>
      <c r="J64"/>
    </row>
    <row r="65" spans="2:5" ht="18" x14ac:dyDescent="0.35">
      <c r="E65" s="8">
        <f>SUM(E57:E64)</f>
        <v>0</v>
      </c>
    </row>
    <row r="66" spans="2:5" ht="21" x14ac:dyDescent="0.4">
      <c r="B66" s="39" t="s">
        <v>104</v>
      </c>
      <c r="C66" s="39"/>
      <c r="D66" s="39"/>
      <c r="E66" s="39"/>
    </row>
    <row r="67" spans="2:5" x14ac:dyDescent="0.3">
      <c r="B67" s="24" t="s">
        <v>105</v>
      </c>
      <c r="C67" s="7" t="s">
        <v>110</v>
      </c>
      <c r="D67" s="7" t="s">
        <v>83</v>
      </c>
      <c r="E67" s="7" t="s">
        <v>84</v>
      </c>
    </row>
    <row r="68" spans="2:5" ht="47.4" customHeight="1" x14ac:dyDescent="0.3">
      <c r="B68" s="26" t="s">
        <v>113</v>
      </c>
      <c r="C68" s="27">
        <v>1700</v>
      </c>
      <c r="D68" s="28">
        <v>0</v>
      </c>
      <c r="E68" s="29">
        <f>C68*D68</f>
        <v>0</v>
      </c>
    </row>
    <row r="69" spans="2:5" x14ac:dyDescent="0.3">
      <c r="B69" s="23" t="s">
        <v>106</v>
      </c>
      <c r="C69" s="4">
        <v>10</v>
      </c>
      <c r="D69" s="5">
        <v>0</v>
      </c>
      <c r="E69" s="6">
        <f>C69*D69</f>
        <v>0</v>
      </c>
    </row>
    <row r="70" spans="2:5" x14ac:dyDescent="0.3">
      <c r="B70" s="23" t="s">
        <v>107</v>
      </c>
      <c r="C70" s="4">
        <v>100</v>
      </c>
      <c r="D70" s="5">
        <v>0</v>
      </c>
      <c r="E70" s="6">
        <f t="shared" ref="E70:E72" si="9">C70*D70</f>
        <v>0</v>
      </c>
    </row>
    <row r="71" spans="2:5" x14ac:dyDescent="0.3">
      <c r="B71" s="23" t="s">
        <v>108</v>
      </c>
      <c r="C71" s="4">
        <v>20</v>
      </c>
      <c r="D71" s="5">
        <v>0</v>
      </c>
      <c r="E71" s="6">
        <f t="shared" si="9"/>
        <v>0</v>
      </c>
    </row>
    <row r="72" spans="2:5" x14ac:dyDescent="0.3">
      <c r="B72" s="23" t="s">
        <v>109</v>
      </c>
      <c r="C72" s="4">
        <v>10</v>
      </c>
      <c r="D72" s="5">
        <v>0</v>
      </c>
      <c r="E72" s="6">
        <f t="shared" si="9"/>
        <v>0</v>
      </c>
    </row>
    <row r="73" spans="2:5" x14ac:dyDescent="0.3">
      <c r="E73" s="35">
        <f>SUM(E68:E72)</f>
        <v>0</v>
      </c>
    </row>
  </sheetData>
  <mergeCells count="6">
    <mergeCell ref="E3:F3"/>
    <mergeCell ref="B55:E55"/>
    <mergeCell ref="B66:E66"/>
    <mergeCell ref="B36:I36"/>
    <mergeCell ref="B5:L5"/>
    <mergeCell ref="B14:L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6407-F681-4134-9E6F-1A7EE3BF7FF3}">
  <dimension ref="B2:J19"/>
  <sheetViews>
    <sheetView showGridLines="0" zoomScaleNormal="100" workbookViewId="0">
      <selection activeCell="I31" sqref="I31"/>
    </sheetView>
  </sheetViews>
  <sheetFormatPr defaultRowHeight="14.4" x14ac:dyDescent="0.3"/>
  <cols>
    <col min="2" max="2" width="30.44140625" customWidth="1"/>
    <col min="3" max="3" width="40" customWidth="1"/>
    <col min="4" max="4" width="15.109375" customWidth="1"/>
    <col min="5" max="5" width="26.44140625" customWidth="1"/>
    <col min="6" max="6" width="35" customWidth="1"/>
  </cols>
  <sheetData>
    <row r="2" spans="2:10" ht="23.4" x14ac:dyDescent="0.45">
      <c r="B2" s="3" t="s">
        <v>95</v>
      </c>
      <c r="J2" s="2"/>
    </row>
    <row r="3" spans="2:10" ht="16.8" customHeight="1" x14ac:dyDescent="0.3">
      <c r="B3" s="22" t="s">
        <v>96</v>
      </c>
      <c r="J3" s="2"/>
    </row>
    <row r="4" spans="2:10" ht="7.2" customHeight="1" x14ac:dyDescent="0.3">
      <c r="J4" s="2"/>
    </row>
    <row r="5" spans="2:10" ht="21" x14ac:dyDescent="0.4">
      <c r="B5" s="42" t="s">
        <v>111</v>
      </c>
      <c r="C5" s="43"/>
    </row>
    <row r="6" spans="2:10" x14ac:dyDescent="0.3">
      <c r="B6" s="36" t="s">
        <v>112</v>
      </c>
      <c r="C6" s="31">
        <f>'Calculatie ROC TOP Drukwerk'!L13</f>
        <v>0</v>
      </c>
    </row>
    <row r="7" spans="2:10" x14ac:dyDescent="0.3">
      <c r="B7" s="36" t="s">
        <v>85</v>
      </c>
      <c r="C7" s="31">
        <f>'Calculatie ROC TOP Drukwerk'!L35</f>
        <v>0</v>
      </c>
    </row>
    <row r="8" spans="2:10" x14ac:dyDescent="0.3">
      <c r="B8" s="36" t="s">
        <v>97</v>
      </c>
      <c r="C8" s="31">
        <f>'Calculatie ROC TOP Drukwerk'!I54</f>
        <v>0</v>
      </c>
    </row>
    <row r="9" spans="2:10" x14ac:dyDescent="0.3">
      <c r="B9" s="36" t="s">
        <v>16</v>
      </c>
      <c r="C9" s="31">
        <f>'Calculatie ROC TOP Drukwerk'!E65</f>
        <v>0</v>
      </c>
    </row>
    <row r="10" spans="2:10" x14ac:dyDescent="0.3">
      <c r="B10" s="36" t="s">
        <v>104</v>
      </c>
      <c r="C10" s="31">
        <f>'Calculatie ROC TOP Drukwerk'!E73</f>
        <v>0</v>
      </c>
    </row>
    <row r="11" spans="2:10" ht="28.8" x14ac:dyDescent="0.55000000000000004">
      <c r="B11" s="32" t="s">
        <v>114</v>
      </c>
      <c r="C11" s="33">
        <f>SUM(C6:C10)</f>
        <v>0</v>
      </c>
    </row>
    <row r="13" spans="2:10" x14ac:dyDescent="0.3">
      <c r="B13" s="44" t="s">
        <v>115</v>
      </c>
      <c r="C13" s="44"/>
    </row>
    <row r="14" spans="2:10" x14ac:dyDescent="0.3">
      <c r="B14" s="30" t="s">
        <v>116</v>
      </c>
      <c r="C14" s="34"/>
    </row>
    <row r="15" spans="2:10" x14ac:dyDescent="0.3">
      <c r="B15" s="30" t="s">
        <v>117</v>
      </c>
      <c r="C15" s="34"/>
    </row>
    <row r="16" spans="2:10" x14ac:dyDescent="0.3">
      <c r="B16" s="30" t="s">
        <v>118</v>
      </c>
      <c r="C16" s="34"/>
    </row>
    <row r="17" spans="2:3" x14ac:dyDescent="0.3">
      <c r="B17" s="30" t="s">
        <v>119</v>
      </c>
      <c r="C17" s="34"/>
    </row>
    <row r="18" spans="2:3" x14ac:dyDescent="0.3">
      <c r="B18" s="40" t="s">
        <v>120</v>
      </c>
      <c r="C18" s="41"/>
    </row>
    <row r="19" spans="2:3" ht="40.200000000000003" customHeight="1" x14ac:dyDescent="0.3">
      <c r="B19" s="40"/>
      <c r="C19" s="41"/>
    </row>
  </sheetData>
  <mergeCells count="4">
    <mergeCell ref="B18:B19"/>
    <mergeCell ref="C18:C19"/>
    <mergeCell ref="B5:C5"/>
    <mergeCell ref="B13:C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DE062D-CCFF-437F-AD68-73A2B3F29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2E7450-A472-4DD5-A7DB-9B2FF01FD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593CA8-EE4D-40C7-927C-97F841FA70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Calculatie ROC TOP Drukwerk</vt:lpstr>
      <vt:lpstr>Totalisatie + Ondertekening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2020-11-16T07:36:12Z</dcterms:created>
  <dcterms:modified xsi:type="dcterms:W3CDTF">2020-12-17T13:55:13Z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