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hidePivotFieldList="1" defaultThemeVersion="124226"/>
  <mc:AlternateContent xmlns:mc="http://schemas.openxmlformats.org/markup-compatibility/2006">
    <mc:Choice Requires="x15">
      <x15ac:absPath xmlns:x15ac="http://schemas.microsoft.com/office/spreadsheetml/2010/11/ac" url="C:\Users\nick\Documents\Gemeente Assen\Repro\Nota van inlichtingen\"/>
    </mc:Choice>
  </mc:AlternateContent>
  <xr:revisionPtr revIDLastSave="0" documentId="13_ncr:1_{93F62EE7-1DD7-4B29-A47C-4EA48A71DD52}" xr6:coauthVersionLast="46" xr6:coauthVersionMax="46" xr10:uidLastSave="{00000000-0000-0000-0000-000000000000}"/>
  <bookViews>
    <workbookView xWindow="-120" yWindow="0" windowWidth="28800" windowHeight="15435" activeTab="2" xr2:uid="{00000000-000D-0000-FFFF-FFFF00000000}"/>
  </bookViews>
  <sheets>
    <sheet name="1. Voorblad" sheetId="5" r:id="rId1"/>
    <sheet name="2. Invulblad" sheetId="6" r:id="rId2"/>
    <sheet name="3. Specificaties"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0" i="6" l="1"/>
  <c r="I51" i="6"/>
  <c r="I52" i="6"/>
  <c r="I53" i="6"/>
  <c r="I54" i="6"/>
  <c r="I55" i="6"/>
  <c r="I56" i="6"/>
  <c r="I57" i="6"/>
  <c r="I58" i="6"/>
  <c r="I8" i="6" l="1"/>
  <c r="I9" i="6"/>
  <c r="I10" i="6"/>
  <c r="I11" i="6"/>
  <c r="I12" i="6"/>
  <c r="I13" i="6"/>
  <c r="I14" i="6"/>
  <c r="I15" i="6"/>
  <c r="I16" i="6"/>
  <c r="I17" i="6"/>
  <c r="I18" i="6"/>
  <c r="I19" i="6"/>
  <c r="I20" i="6"/>
  <c r="I21" i="6"/>
  <c r="I22" i="6"/>
  <c r="I23" i="6"/>
  <c r="I24" i="6"/>
  <c r="I25" i="6"/>
  <c r="I26" i="6"/>
  <c r="I27" i="6"/>
  <c r="I28" i="6"/>
  <c r="I29" i="6"/>
  <c r="I30" i="6"/>
  <c r="I31" i="6"/>
  <c r="I32" i="6"/>
  <c r="I33" i="6"/>
  <c r="I34" i="6"/>
  <c r="I89" i="6" l="1"/>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49" i="6"/>
  <c r="I48" i="6"/>
  <c r="I47" i="6"/>
  <c r="I46" i="6"/>
  <c r="I45" i="6"/>
  <c r="I44" i="6"/>
  <c r="I43" i="6"/>
  <c r="I42" i="6"/>
  <c r="I41" i="6"/>
  <c r="I40" i="6"/>
  <c r="I90" i="6" s="1"/>
  <c r="I7" i="6"/>
  <c r="I35" i="6" s="1"/>
  <c r="G30" i="5" l="1"/>
  <c r="G31" i="5"/>
  <c r="G32" i="5" l="1"/>
  <c r="G34" i="5" s="1"/>
</calcChain>
</file>

<file path=xl/sharedStrings.xml><?xml version="1.0" encoding="utf-8"?>
<sst xmlns="http://schemas.openxmlformats.org/spreadsheetml/2006/main" count="305" uniqueCount="221">
  <si>
    <t>Wire-O binden (alleen metaal en wit)</t>
  </si>
  <si>
    <t>Poster</t>
  </si>
  <si>
    <t>bedrukking</t>
    <phoneticPr fontId="0" type="noConversion"/>
  </si>
  <si>
    <t>opmerkingen</t>
  </si>
  <si>
    <t>afwerking</t>
  </si>
  <si>
    <t>pdf beschikbaar</t>
  </si>
  <si>
    <t>aantal pagina's</t>
    <phoneticPr fontId="0" type="noConversion"/>
  </si>
  <si>
    <t>1.1</t>
  </si>
  <si>
    <t>ja</t>
  </si>
  <si>
    <t>1.2</t>
  </si>
  <si>
    <t>1.3</t>
  </si>
  <si>
    <t>1.4</t>
  </si>
  <si>
    <t>1.5</t>
  </si>
  <si>
    <t>1.6</t>
  </si>
  <si>
    <t>1.7</t>
  </si>
  <si>
    <t>C5</t>
  </si>
  <si>
    <t>C4</t>
  </si>
  <si>
    <t xml:space="preserve">Flyers   </t>
  </si>
  <si>
    <t>Visitekaartje</t>
  </si>
  <si>
    <t xml:space="preserve"> 300 grams wit houtvrij mat mc digital</t>
  </si>
  <si>
    <t xml:space="preserve">Folder   </t>
  </si>
  <si>
    <t>Toelichting:</t>
  </si>
  <si>
    <t>Legenda:</t>
  </si>
  <si>
    <t>Tekst</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</si>
  <si>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</si>
  <si>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</si>
  <si>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</si>
  <si>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</si>
  <si>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</si>
  <si>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Totalen</t>
  </si>
  <si>
    <t>Berekeningen van totalen in werkblad. Niet wijzigen.</t>
  </si>
  <si>
    <t>Uw fictieve Inschrijfprijs</t>
  </si>
  <si>
    <t xml:space="preserve">Berekening van uw fictieve Inschrijfprijs. Niet wijzigen. </t>
  </si>
  <si>
    <t>Noten:</t>
  </si>
  <si>
    <t>Recapitulatie:</t>
  </si>
  <si>
    <t>CONTACTGEGEVENS INSCHRIJVER</t>
  </si>
  <si>
    <t>Onderneming:</t>
  </si>
  <si>
    <t>Functie:</t>
  </si>
  <si>
    <t>Naam rechtsgeldig ondertekenaar:</t>
  </si>
  <si>
    <t>Datum:</t>
  </si>
  <si>
    <t>Handtekening:</t>
  </si>
  <si>
    <t xml:space="preserve">TOTAAL KOSTEN </t>
  </si>
  <si>
    <t>Omschrijving</t>
  </si>
  <si>
    <t>Bijlage 3: Prijzenblad Reprografische Dienstverlening - Invulblad</t>
  </si>
  <si>
    <t>nr.</t>
  </si>
  <si>
    <t>Specificaties</t>
  </si>
  <si>
    <t>Raadpleeg tabblad 3. Specificaties</t>
  </si>
  <si>
    <t>1. Standaardopdrachten</t>
  </si>
  <si>
    <t>Mailing 1</t>
  </si>
  <si>
    <t>Mailing 2</t>
  </si>
  <si>
    <t>Formaat</t>
  </si>
  <si>
    <t>snijden</t>
  </si>
  <si>
    <t>A5</t>
  </si>
  <si>
    <t>snijden, vouwen</t>
  </si>
  <si>
    <t>1-z fc</t>
  </si>
  <si>
    <t>2-z fc</t>
  </si>
  <si>
    <t>55 x 85 mm</t>
  </si>
  <si>
    <t>A5, A4</t>
  </si>
  <si>
    <t>Couverteren, verzendgereed maken en aanbieden post</t>
  </si>
  <si>
    <t>papiersoort</t>
  </si>
  <si>
    <t>1.001 - 2.000 stuks</t>
  </si>
  <si>
    <t>2.001 - 5.000 stuks</t>
  </si>
  <si>
    <r>
      <rPr>
        <b/>
        <sz val="11"/>
        <rFont val="Calibri"/>
        <family val="2"/>
      </rPr>
      <t>(1)</t>
    </r>
    <r>
      <rPr>
        <sz val="11"/>
        <rFont val="Calibri"/>
        <family val="2"/>
      </rPr>
      <t xml:space="preserve"> Inschrijver geeft prijzen op in Euro's (€) (op 4 decimalen) en exclusief BTW. Eventuele computer-, software, programmakosten, instel- omstelkosten, leverkosten e.d. dienen verdisconteerd te zijn in de aangeboden prijzen.</t>
    </r>
  </si>
  <si>
    <t>Bedrag in €</t>
  </si>
  <si>
    <t>UW TOTALE FICTIEVE INSCHRIJFPRIJS (TCO 48 MAANDEN)</t>
  </si>
  <si>
    <t>Flyers   A5</t>
  </si>
  <si>
    <t>Flyers   A4</t>
  </si>
  <si>
    <t>Poster A3</t>
  </si>
  <si>
    <t>Poster A2</t>
  </si>
  <si>
    <t>Poster A1</t>
  </si>
  <si>
    <t>Poster A0</t>
  </si>
  <si>
    <t>n.v.t.</t>
  </si>
  <si>
    <t>Rillen per ril per vel</t>
  </si>
  <si>
    <t>Snijden (per minuut)</t>
  </si>
  <si>
    <t>Ruimte voor uw opmerkingen of toelichting.</t>
  </si>
  <si>
    <t>fc</t>
  </si>
  <si>
    <t>Per stuk</t>
  </si>
  <si>
    <t>Inhoud / Eenheid</t>
  </si>
  <si>
    <t>Staffel</t>
  </si>
  <si>
    <t xml:space="preserve">501 - 1.000 stuks </t>
  </si>
  <si>
    <t>-</t>
  </si>
  <si>
    <t>Bijlage X: Prijzenblad Reprografische Dienstverlening</t>
  </si>
  <si>
    <t xml:space="preserve">In dit prijzenblad vult u uw definitieve prijzen in voor uw Inschrijving. De prijzen worden uiteindelijk gewogen op basis van Total Cost of Ownerschip voor de gemeente over 48 maanden. De genoemde aantallen zijn indicatief, hieraan kunnen geen rechten ontleend worden.
</t>
  </si>
  <si>
    <t xml:space="preserve">Invoer Gemeente. Niet wijzigen. </t>
  </si>
  <si>
    <t>2. Reprografische leveringen en handelingen</t>
  </si>
  <si>
    <t>Bijlage 3: Prijzenblad Reprografische Dienstverlening - Specificaties</t>
  </si>
  <si>
    <t>1. Terugkerende opdrachten (All-in tarief incl. alle handelingen)</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</si>
  <si>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</si>
  <si>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</si>
  <si>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</si>
  <si>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</si>
  <si>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</si>
  <si>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</si>
  <si>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</si>
  <si>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</si>
  <si>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</si>
  <si>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</si>
  <si>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</si>
  <si>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</si>
  <si>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</si>
  <si>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</si>
  <si>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</si>
  <si>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</si>
  <si>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</si>
  <si>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</si>
  <si>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</si>
  <si>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</si>
  <si>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</si>
  <si>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</si>
  <si>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</si>
  <si>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</si>
  <si>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</si>
  <si>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</si>
  <si>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</si>
  <si>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2.29</t>
  </si>
  <si>
    <t>2.30</t>
  </si>
  <si>
    <t>2.31</t>
  </si>
  <si>
    <t>2.32</t>
  </si>
  <si>
    <t>2.33</t>
  </si>
  <si>
    <t>2.34</t>
  </si>
  <si>
    <t>2.35</t>
  </si>
  <si>
    <t>2.36</t>
  </si>
  <si>
    <t>2.37</t>
  </si>
  <si>
    <t>2.39</t>
  </si>
  <si>
    <t>2.40</t>
  </si>
  <si>
    <t>2.41</t>
  </si>
  <si>
    <t>2.42</t>
  </si>
  <si>
    <t>2.43</t>
  </si>
  <si>
    <t>2.44</t>
  </si>
  <si>
    <t>2.45</t>
  </si>
  <si>
    <t>2.46</t>
  </si>
  <si>
    <t>2.47</t>
  </si>
  <si>
    <t>2.48</t>
  </si>
  <si>
    <t>2.49</t>
  </si>
  <si>
    <t>2.50</t>
  </si>
  <si>
    <r>
      <t xml:space="preserve">Prijs per stuk, exclusief btw </t>
    </r>
    <r>
      <rPr>
        <b/>
        <sz val="11"/>
        <color theme="0"/>
        <rFont val="Calibri"/>
        <family val="2"/>
        <scheme val="minor"/>
      </rPr>
      <t>(1)</t>
    </r>
  </si>
  <si>
    <t>Vouwen 1 slag</t>
  </si>
  <si>
    <t>TOTALE KOSTEN</t>
  </si>
  <si>
    <t>Fictieve wegingsfactor o.b.v 4 jaren</t>
  </si>
  <si>
    <t>Kleurenplot A0</t>
  </si>
  <si>
    <t>Kleurenplot A1</t>
  </si>
  <si>
    <t>Kleurenplot A2</t>
  </si>
  <si>
    <t>2.28</t>
  </si>
  <si>
    <t>2.38</t>
  </si>
  <si>
    <t>1.8</t>
  </si>
  <si>
    <t>1.9</t>
  </si>
  <si>
    <t>Print Foam A1</t>
  </si>
  <si>
    <t>Print Forex A1</t>
  </si>
  <si>
    <t>A1</t>
  </si>
  <si>
    <t>Foam 10mm</t>
  </si>
  <si>
    <t>Snijden</t>
  </si>
  <si>
    <t>5.001 - 30.000 stuks</t>
  </si>
  <si>
    <t>&gt; 30.000 stuks</t>
  </si>
  <si>
    <t>1.10</t>
  </si>
  <si>
    <t>Kaarten</t>
  </si>
  <si>
    <t>A2, A1, A0</t>
  </si>
  <si>
    <t>A6</t>
  </si>
  <si>
    <t>250 grams wit houtvrij mat mc digital</t>
  </si>
  <si>
    <t>Kleurenplot</t>
  </si>
  <si>
    <t>Een vensterenvelop C5 incl. een mailing op papier voorzien van een geprinte bijlage. (Gelijk aan proefopdracht 1)</t>
  </si>
  <si>
    <t>Een vensterenvelop C4 incl. een mailing op papier voorzien van een geprinte bijlage en een antwoordenvelop EA5</t>
  </si>
  <si>
    <t>Worden alleen in hoeveelheden besteld vanaf 100 stuks</t>
  </si>
  <si>
    <t>A3 tm/ A0</t>
  </si>
  <si>
    <t>0 - 250 stuks</t>
  </si>
  <si>
    <t>251 - 500 stuks</t>
  </si>
  <si>
    <t>1. Terugkerende opdrachten</t>
  </si>
  <si>
    <t xml:space="preserve">Envelop: C5 venster 
Brief: A4 logopapier 80 grs, 
Bijlagen: A4 80 grs 
</t>
  </si>
  <si>
    <t xml:space="preserve">Envelop: C4 venster 
Brief: A4 logopapier 80 grs, 
Bijlage: A4 80 grs + antwoordenvelop EA5.
</t>
  </si>
  <si>
    <t>Brief :1-z zwart-wit
Bijlage: 1-z, fc</t>
  </si>
  <si>
    <t>Brief: 1-z zwart-wit 
Bijlage: 1-z zwart-wit</t>
  </si>
  <si>
    <t>80 grams</t>
  </si>
  <si>
    <t>Vel wit SRA3 120 grams</t>
  </si>
  <si>
    <t>Vel wit SRA3 160 grams</t>
  </si>
  <si>
    <t>Vel wit SRA3 250 grams</t>
  </si>
  <si>
    <t>Vel wit SRA3 300 grams</t>
  </si>
  <si>
    <t>Vel wit SRA4 120 grams</t>
  </si>
  <si>
    <t>Vel wit SRA4 160 grams</t>
  </si>
  <si>
    <t>Vel wit SRA4 250 grams</t>
  </si>
  <si>
    <t>Vel wit SRA4 300 grams</t>
  </si>
  <si>
    <t xml:space="preserve">Subtotaal </t>
  </si>
  <si>
    <t>Spiraliseren metaal</t>
  </si>
  <si>
    <t>Spiraliseren met kunststof</t>
  </si>
  <si>
    <t>Machinaal nieten per set</t>
  </si>
  <si>
    <t>Scannen per pagina KL A4</t>
  </si>
  <si>
    <t>Scannen per pagina ZW A4</t>
  </si>
  <si>
    <t>Scannen per pagina KL A3</t>
  </si>
  <si>
    <t>Scannen per pagina ZW A3</t>
  </si>
  <si>
    <t>Scannen per pagina KL A2</t>
  </si>
  <si>
    <t>Scannen per pagina ZW A2</t>
  </si>
  <si>
    <t>Afdruk (print en kopie) full color A4 per pagina excl. papier</t>
  </si>
  <si>
    <t>Afdruk (print en kopie) Zwart-Wit A4 per pagina excl. papier</t>
  </si>
  <si>
    <t>Afdruk (print en kopie) Zwart-Wit A3 per pagina excl. papier</t>
  </si>
  <si>
    <t>Vel wit papier 80 grams A3</t>
  </si>
  <si>
    <t>Vel wit papier 100 grams A3</t>
  </si>
  <si>
    <t>Vel wit papier 160 grams A3</t>
  </si>
  <si>
    <t>Vel wit papier 200 grams A3</t>
  </si>
  <si>
    <t>Vel wit papier 250 grams A3</t>
  </si>
  <si>
    <t>Vel wit papier 120 grams A3</t>
  </si>
  <si>
    <t xml:space="preserve">Vel wit papier 250 grams A4 </t>
  </si>
  <si>
    <t xml:space="preserve">Vel wit papier 200 grams A4 </t>
  </si>
  <si>
    <t>Vel wit papier 160 grams A4</t>
  </si>
  <si>
    <t>Vel wit papier 120 grams A4</t>
  </si>
  <si>
    <t xml:space="preserve">Vel wit papier 100 grams A4 </t>
  </si>
  <si>
    <t xml:space="preserve">Vel wit papier 80 grams A4 </t>
  </si>
  <si>
    <t>Vel gekleurd papier 80 grams A3</t>
  </si>
  <si>
    <t>Vel gekleurd papier 80 grams A4</t>
  </si>
  <si>
    <t>Afdruk (print en kopie) full color A3 per pagina excl. papier</t>
  </si>
  <si>
    <t>Lamineren A3</t>
  </si>
  <si>
    <t>Lamineren A4</t>
  </si>
  <si>
    <t>Lamineren A5</t>
  </si>
  <si>
    <t>Lamineren A6</t>
  </si>
  <si>
    <t>Couverteren C5 envelop 1 vel</t>
  </si>
  <si>
    <t>Couverteren C5 envelop 2 vellen</t>
  </si>
  <si>
    <t>Couverteren C5 envelop 3 vellen</t>
  </si>
  <si>
    <t>Couverteren C4 envelop 1 vel</t>
  </si>
  <si>
    <t>Couverteren C4 envelop 2 vellen</t>
  </si>
  <si>
    <t>Couverteren C4 envelop 3 vellen</t>
  </si>
  <si>
    <t>Inbinden d.m.v. bloklijmen per set (inclusief grijsbord en voorkant)</t>
  </si>
  <si>
    <t>150 grams wit houtvrij mat mc digital</t>
  </si>
  <si>
    <t>170 grams wit houtvrij mat mc digital</t>
  </si>
  <si>
    <t>Forex 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</si>
</sst>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quot;€&quot;* #,##0.00_);_(&quot;€&quot;* \(#,##0.00\);_(&quot;€&quot;* &quot;-&quot;??_);_(@_)"/>
    <numFmt numFmtId="165" formatCode="&quot;€&quot;\ #,##0.00"/>
    <numFmt numFmtId="166" formatCode="[$$-409]#,##0.00_ ;\-[$$-409]#,##0.00\ "/>
    <numFmt numFmtId="167" formatCode="_ &quot;€&quot;\ * #,##0.0000_ ;_ &quot;€&quot;\ * \-#,##0.0000_ ;_ &quot;€&quot;\ * &quot;-&quot;??_ ;_ @_ "/>
    <numFmt numFmtId="168" formatCode="_ * #,##0_ ;_ * \-#,##0_ ;_ * &quot;-&quot;??_ ;_ @_ "/>
  </numFmts>
  <fonts count="39" x14ac:knownFonts="1">
    <font>
      <sz val="9"/>
      <color theme="1"/>
      <name val="Lucida Sans Unicod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b/>
      <sz val="11"/>
      <name val="Calibri"/>
      <family val="2"/>
      <scheme val="minor"/>
    </font>
    <font>
      <sz val="11"/>
      <name val="Calibri"/>
      <family val="2"/>
      <scheme val="minor"/>
    </font>
    <font>
      <sz val="9"/>
      <color theme="1"/>
      <name val="Lucida Sans Unicode"/>
      <family val="2"/>
    </font>
    <font>
      <b/>
      <sz val="11"/>
      <color theme="0"/>
      <name val="Calibri"/>
      <family val="2"/>
      <scheme val="minor"/>
    </font>
    <font>
      <sz val="10"/>
      <color indexed="8"/>
      <name val="Arial"/>
      <family val="2"/>
    </font>
    <font>
      <sz val="10"/>
      <color theme="8" tint="-0.249977111117893"/>
      <name val="Arial"/>
      <family val="2"/>
    </font>
    <font>
      <sz val="9"/>
      <color theme="0"/>
      <name val="Arial"/>
      <family val="2"/>
    </font>
    <font>
      <sz val="9"/>
      <color theme="1"/>
      <name val="Arial"/>
      <family val="2"/>
    </font>
    <font>
      <sz val="9"/>
      <name val="Arial"/>
      <family val="2"/>
    </font>
    <font>
      <sz val="18"/>
      <color theme="3"/>
      <name val="Cambria"/>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1"/>
      <name val="Calibri"/>
      <family val="2"/>
    </font>
    <font>
      <b/>
      <sz val="11"/>
      <name val="Calibri"/>
      <family val="2"/>
    </font>
    <font>
      <b/>
      <sz val="14"/>
      <color theme="0"/>
      <name val="Calibri"/>
      <family val="2"/>
      <scheme val="minor"/>
    </font>
    <font>
      <b/>
      <sz val="14"/>
      <name val="Calibri"/>
      <family val="2"/>
      <scheme val="minor"/>
    </font>
    <font>
      <sz val="11"/>
      <color rgb="FFFF0000"/>
      <name val="Calibri"/>
      <family val="2"/>
      <scheme val="minor"/>
    </font>
    <font>
      <sz val="9"/>
      <color theme="1"/>
      <name val="Calibri"/>
      <family val="2"/>
      <scheme val="minor"/>
    </font>
    <font>
      <b/>
      <sz val="9"/>
      <color rgb="FFFF0000"/>
      <name val="Calibri"/>
      <family val="2"/>
      <scheme val="minor"/>
    </font>
    <font>
      <b/>
      <sz val="11"/>
      <color rgb="FFFF0000"/>
      <name val="Calibri"/>
      <family val="2"/>
      <scheme val="minor"/>
    </font>
    <font>
      <b/>
      <sz val="18"/>
      <color rgb="FF00A0FF"/>
      <name val="Calibri"/>
      <family val="2"/>
      <scheme val="minor"/>
    </font>
    <font>
      <b/>
      <sz val="18"/>
      <color rgb="FF00A0FF"/>
      <name val="Cambria"/>
      <family val="2"/>
      <scheme val="major"/>
    </font>
    <font>
      <b/>
      <sz val="13"/>
      <color rgb="FF013577"/>
      <name val="Calibri"/>
      <family val="2"/>
      <scheme val="minor"/>
    </font>
    <font>
      <sz val="8"/>
      <name val="Lucida Sans Unicode"/>
      <family val="2"/>
    </font>
  </fonts>
  <fills count="14">
    <fill>
      <patternFill patternType="none"/>
    </fill>
    <fill>
      <patternFill patternType="gray125"/>
    </fill>
    <fill>
      <patternFill patternType="solid">
        <fgColor theme="0" tint="-0.249977111117893"/>
        <bgColor indexed="64"/>
      </patternFill>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0"/>
        <bgColor indexed="64"/>
      </patternFill>
    </fill>
    <fill>
      <patternFill patternType="solid">
        <fgColor rgb="FFFFFF99"/>
        <bgColor indexed="64"/>
      </patternFill>
    </fill>
    <fill>
      <patternFill patternType="solid">
        <fgColor theme="3" tint="-0.249977111117893"/>
        <bgColor indexed="64"/>
      </patternFill>
    </fill>
    <fill>
      <patternFill patternType="solid">
        <fgColor rgb="FF92D050"/>
        <bgColor indexed="64"/>
      </patternFill>
    </fill>
    <fill>
      <patternFill patternType="solid">
        <fgColor rgb="FF17375D"/>
        <bgColor indexed="64"/>
      </patternFill>
    </fill>
    <fill>
      <patternFill patternType="solid">
        <fgColor theme="0" tint="-0.14999847407452621"/>
        <bgColor indexed="64"/>
      </patternFill>
    </fill>
    <fill>
      <patternFill patternType="solid">
        <fgColor rgb="FF00A0FF"/>
        <bgColor indexed="64"/>
      </patternFill>
    </fill>
    <fill>
      <patternFill patternType="solid">
        <fgColor rgb="FF01357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s>
  <cellStyleXfs count="9">
    <xf numFmtId="0" fontId="0" fillId="0" borderId="0"/>
    <xf numFmtId="0" fontId="8" fillId="0" borderId="0"/>
    <xf numFmtId="44" fontId="12" fillId="0" borderId="0" applyFont="0" applyFill="0" applyBorder="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3" borderId="13" applyNumberFormat="0" applyAlignment="0" applyProtection="0"/>
    <xf numFmtId="0" fontId="23" fillId="4" borderId="13" applyNumberFormat="0" applyAlignment="0" applyProtection="0"/>
    <xf numFmtId="0" fontId="6" fillId="5" borderId="0" applyNumberFormat="0" applyBorder="0" applyAlignment="0" applyProtection="0"/>
    <xf numFmtId="43" fontId="12" fillId="0" borderId="0" applyFont="0" applyFill="0" applyBorder="0" applyAlignment="0" applyProtection="0"/>
  </cellStyleXfs>
  <cellXfs count="176">
    <xf numFmtId="0" fontId="0" fillId="0" borderId="0" xfId="0"/>
    <xf numFmtId="49" fontId="17" fillId="0" borderId="0" xfId="0" applyNumberFormat="1" applyFont="1" applyFill="1" applyBorder="1" applyAlignment="1">
      <alignment horizontal="center" vertical="top" wrapText="1"/>
    </xf>
    <xf numFmtId="0" fontId="0" fillId="0" borderId="0" xfId="0" applyBorder="1"/>
    <xf numFmtId="0" fontId="7" fillId="0" borderId="0" xfId="0" applyFont="1" applyBorder="1"/>
    <xf numFmtId="0" fontId="15" fillId="0" borderId="0" xfId="0" applyNumberFormat="1" applyFont="1" applyFill="1" applyBorder="1" applyAlignment="1">
      <alignment vertical="top" wrapText="1"/>
    </xf>
    <xf numFmtId="0" fontId="0" fillId="0" borderId="14" xfId="0" applyBorder="1"/>
    <xf numFmtId="0" fontId="0" fillId="0" borderId="2" xfId="0" applyBorder="1"/>
    <xf numFmtId="0" fontId="0" fillId="0" borderId="15" xfId="0" applyBorder="1"/>
    <xf numFmtId="0" fontId="26" fillId="0" borderId="16" xfId="3" applyFont="1" applyBorder="1" applyAlignment="1">
      <alignment horizontal="left"/>
    </xf>
    <xf numFmtId="0" fontId="0" fillId="0" borderId="10" xfId="0" applyBorder="1"/>
    <xf numFmtId="0" fontId="0" fillId="0" borderId="16" xfId="0" applyBorder="1"/>
    <xf numFmtId="0" fontId="20" fillId="0" borderId="0" xfId="4" applyFont="1" applyBorder="1"/>
    <xf numFmtId="0" fontId="6" fillId="6" borderId="1" xfId="7" applyFont="1" applyFill="1" applyBorder="1"/>
    <xf numFmtId="0" fontId="11" fillId="3" borderId="1" xfId="5" applyFont="1" applyBorder="1" applyAlignment="1">
      <alignment vertical="top"/>
    </xf>
    <xf numFmtId="0" fontId="23" fillId="4" borderId="1" xfId="6" applyFont="1" applyBorder="1"/>
    <xf numFmtId="49" fontId="6" fillId="7" borderId="1" xfId="2" applyNumberFormat="1" applyFont="1" applyFill="1" applyBorder="1" applyAlignment="1" applyProtection="1"/>
    <xf numFmtId="0" fontId="13" fillId="8" borderId="1" xfId="0" applyFont="1" applyFill="1" applyBorder="1"/>
    <xf numFmtId="166" fontId="22" fillId="9" borderId="1" xfId="2" applyNumberFormat="1" applyFont="1" applyFill="1" applyBorder="1" applyAlignment="1" applyProtection="1">
      <alignment vertical="top"/>
      <protection hidden="1"/>
    </xf>
    <xf numFmtId="0" fontId="0" fillId="0" borderId="0" xfId="0" applyFont="1" applyBorder="1"/>
    <xf numFmtId="165" fontId="0" fillId="0" borderId="0" xfId="0" applyNumberFormat="1" applyFont="1" applyBorder="1"/>
    <xf numFmtId="10" fontId="0" fillId="0" borderId="0" xfId="0" applyNumberFormat="1" applyFont="1" applyBorder="1"/>
    <xf numFmtId="0" fontId="0" fillId="6" borderId="22" xfId="0" applyFill="1" applyBorder="1" applyAlignment="1">
      <alignment vertical="top"/>
    </xf>
    <xf numFmtId="0" fontId="0" fillId="6" borderId="24" xfId="0" applyFill="1" applyBorder="1" applyAlignment="1">
      <alignment vertical="top"/>
    </xf>
    <xf numFmtId="2" fontId="13" fillId="8" borderId="30" xfId="0" applyNumberFormat="1" applyFont="1" applyFill="1" applyBorder="1" applyAlignment="1">
      <alignment horizontal="center"/>
    </xf>
    <xf numFmtId="2" fontId="13" fillId="8" borderId="31" xfId="0" applyNumberFormat="1" applyFont="1" applyFill="1" applyBorder="1" applyAlignment="1">
      <alignment horizontal="center"/>
    </xf>
    <xf numFmtId="164" fontId="13" fillId="8" borderId="31" xfId="0" applyNumberFormat="1" applyFont="1" applyFill="1" applyBorder="1"/>
    <xf numFmtId="0" fontId="13" fillId="8" borderId="31" xfId="0" applyFont="1" applyFill="1" applyBorder="1" applyAlignment="1">
      <alignment horizontal="right"/>
    </xf>
    <xf numFmtId="0" fontId="13" fillId="10" borderId="3" xfId="0" applyFont="1" applyFill="1" applyBorder="1"/>
    <xf numFmtId="0" fontId="29" fillId="10" borderId="4" xfId="0" applyFont="1" applyFill="1" applyBorder="1"/>
    <xf numFmtId="0" fontId="0" fillId="0" borderId="32" xfId="0" applyBorder="1"/>
    <xf numFmtId="0" fontId="0" fillId="0" borderId="11" xfId="0" applyBorder="1"/>
    <xf numFmtId="0" fontId="0" fillId="0" borderId="8" xfId="0" applyBorder="1"/>
    <xf numFmtId="0" fontId="17" fillId="0" borderId="1" xfId="0" applyNumberFormat="1" applyFont="1" applyFill="1" applyBorder="1" applyAlignment="1">
      <alignment horizontal="left" vertical="top" wrapText="1"/>
    </xf>
    <xf numFmtId="3" fontId="0" fillId="0" borderId="0" xfId="0" applyNumberFormat="1" applyBorder="1"/>
    <xf numFmtId="3" fontId="14" fillId="0" borderId="0" xfId="0" applyNumberFormat="1" applyFont="1" applyAlignment="1">
      <alignment vertical="top" wrapText="1"/>
    </xf>
    <xf numFmtId="49" fontId="17" fillId="0" borderId="11" xfId="0" applyNumberFormat="1" applyFont="1" applyFill="1" applyBorder="1" applyAlignment="1">
      <alignment horizontal="center" vertical="top" wrapText="1"/>
    </xf>
    <xf numFmtId="0" fontId="17" fillId="0" borderId="11" xfId="0" applyNumberFormat="1" applyFont="1" applyFill="1" applyBorder="1" applyAlignment="1">
      <alignment horizontal="center" vertical="top" wrapText="1"/>
    </xf>
    <xf numFmtId="44" fontId="13" fillId="8" borderId="1" xfId="0" applyNumberFormat="1" applyFont="1" applyFill="1" applyBorder="1"/>
    <xf numFmtId="49" fontId="17" fillId="0" borderId="1" xfId="0" applyNumberFormat="1" applyFont="1" applyFill="1" applyBorder="1" applyAlignment="1">
      <alignment horizontal="left" vertical="top" wrapText="1"/>
    </xf>
    <xf numFmtId="0" fontId="17" fillId="11" borderId="1" xfId="0" applyNumberFormat="1" applyFont="1" applyFill="1" applyBorder="1" applyAlignment="1">
      <alignment horizontal="left" vertical="top" wrapText="1"/>
    </xf>
    <xf numFmtId="0" fontId="18" fillId="6" borderId="1" xfId="0" applyNumberFormat="1" applyFont="1" applyFill="1" applyBorder="1" applyAlignment="1">
      <alignment horizontal="left" vertical="top"/>
    </xf>
    <xf numFmtId="0" fontId="18" fillId="11" borderId="1" xfId="0" applyNumberFormat="1" applyFont="1" applyFill="1" applyBorder="1" applyAlignment="1">
      <alignment horizontal="left" vertical="top"/>
    </xf>
    <xf numFmtId="3" fontId="14" fillId="0" borderId="0" xfId="0" applyNumberFormat="1" applyFont="1" applyBorder="1" applyAlignment="1">
      <alignment vertical="top" wrapText="1"/>
    </xf>
    <xf numFmtId="0" fontId="16" fillId="0" borderId="11" xfId="0" applyNumberFormat="1" applyFont="1" applyFill="1" applyBorder="1" applyAlignment="1">
      <alignment vertical="top"/>
    </xf>
    <xf numFmtId="0" fontId="17" fillId="0" borderId="0" xfId="0" applyNumberFormat="1" applyFont="1" applyFill="1" applyBorder="1" applyAlignment="1">
      <alignment horizontal="left" vertical="top" wrapText="1"/>
    </xf>
    <xf numFmtId="0" fontId="0" fillId="0" borderId="33" xfId="0" applyBorder="1"/>
    <xf numFmtId="0" fontId="32" fillId="0" borderId="0" xfId="0" applyFont="1"/>
    <xf numFmtId="0" fontId="32" fillId="0" borderId="14" xfId="0" applyFont="1" applyBorder="1"/>
    <xf numFmtId="0" fontId="32" fillId="0" borderId="2" xfId="0" applyFont="1" applyBorder="1"/>
    <xf numFmtId="0" fontId="32" fillId="0" borderId="15" xfId="0" applyFont="1" applyBorder="1"/>
    <xf numFmtId="0" fontId="32" fillId="0" borderId="10" xfId="0" applyFont="1" applyBorder="1"/>
    <xf numFmtId="0" fontId="32" fillId="0" borderId="16" xfId="0" applyFont="1" applyBorder="1"/>
    <xf numFmtId="3" fontId="32" fillId="0" borderId="0" xfId="0" applyNumberFormat="1" applyFont="1"/>
    <xf numFmtId="0" fontId="11" fillId="0" borderId="0" xfId="0" applyFont="1"/>
    <xf numFmtId="0" fontId="11" fillId="0" borderId="11" xfId="0" applyFont="1" applyBorder="1"/>
    <xf numFmtId="3" fontId="11" fillId="0" borderId="11" xfId="0" applyNumberFormat="1" applyFont="1" applyBorder="1"/>
    <xf numFmtId="0" fontId="11" fillId="0" borderId="8" xfId="0" applyFont="1" applyBorder="1"/>
    <xf numFmtId="3" fontId="11" fillId="0" borderId="0" xfId="0" applyNumberFormat="1" applyFont="1"/>
    <xf numFmtId="0" fontId="31" fillId="0" borderId="10" xfId="0" applyFont="1" applyBorder="1" applyAlignment="1">
      <alignment wrapText="1"/>
    </xf>
    <xf numFmtId="0" fontId="0" fillId="0" borderId="0" xfId="0" applyAlignment="1">
      <alignment horizontal="left"/>
    </xf>
    <xf numFmtId="0" fontId="0" fillId="0" borderId="16" xfId="0" applyBorder="1" applyAlignment="1">
      <alignment horizontal="left"/>
    </xf>
    <xf numFmtId="49" fontId="18" fillId="11" borderId="1" xfId="0" applyNumberFormat="1" applyFont="1" applyFill="1" applyBorder="1" applyAlignment="1">
      <alignment horizontal="left" vertical="top" wrapText="1"/>
    </xf>
    <xf numFmtId="0" fontId="17" fillId="0" borderId="1" xfId="0" applyFont="1" applyBorder="1" applyAlignment="1">
      <alignment horizontal="left" vertical="top" wrapText="1"/>
    </xf>
    <xf numFmtId="0" fontId="17" fillId="11" borderId="1" xfId="0" applyFont="1" applyFill="1" applyBorder="1" applyAlignment="1">
      <alignment horizontal="left" vertical="top" wrapText="1"/>
    </xf>
    <xf numFmtId="0" fontId="18" fillId="6" borderId="0" xfId="0" applyNumberFormat="1" applyFont="1" applyFill="1" applyBorder="1" applyAlignment="1">
      <alignment horizontal="left" vertical="top"/>
    </xf>
    <xf numFmtId="49" fontId="17" fillId="0" borderId="0" xfId="0" applyNumberFormat="1" applyFont="1" applyFill="1" applyBorder="1" applyAlignment="1">
      <alignment horizontal="left" vertical="top" wrapText="1"/>
    </xf>
    <xf numFmtId="49" fontId="18" fillId="0" borderId="0" xfId="0" applyNumberFormat="1" applyFont="1" applyFill="1" applyBorder="1" applyAlignment="1">
      <alignment horizontal="left" vertical="top" wrapText="1"/>
    </xf>
    <xf numFmtId="0" fontId="17" fillId="0" borderId="0" xfId="0" applyFont="1" applyBorder="1" applyAlignment="1">
      <alignment horizontal="left" vertical="top" wrapText="1"/>
    </xf>
    <xf numFmtId="167" fontId="32" fillId="0" borderId="0" xfId="0" applyNumberFormat="1" applyFont="1"/>
    <xf numFmtId="167" fontId="32" fillId="0" borderId="2" xfId="0" applyNumberFormat="1" applyFont="1" applyBorder="1"/>
    <xf numFmtId="167" fontId="11" fillId="0" borderId="11" xfId="0" applyNumberFormat="1" applyFont="1" applyBorder="1"/>
    <xf numFmtId="167" fontId="11" fillId="0" borderId="0" xfId="0" applyNumberFormat="1" applyFont="1"/>
    <xf numFmtId="43" fontId="11" fillId="0" borderId="11" xfId="8" applyFont="1" applyBorder="1"/>
    <xf numFmtId="167" fontId="11" fillId="3" borderId="1" xfId="2" applyNumberFormat="1" applyFont="1" applyFill="1" applyBorder="1" applyAlignment="1" applyProtection="1">
      <alignment vertical="top"/>
      <protection locked="0"/>
    </xf>
    <xf numFmtId="49" fontId="17" fillId="11" borderId="1" xfId="0" applyNumberFormat="1" applyFont="1" applyFill="1" applyBorder="1" applyAlignment="1">
      <alignment horizontal="left" vertical="top" wrapText="1"/>
    </xf>
    <xf numFmtId="49" fontId="18" fillId="0" borderId="1" xfId="0" applyNumberFormat="1" applyFont="1" applyFill="1" applyBorder="1" applyAlignment="1">
      <alignment horizontal="left" vertical="top" wrapText="1"/>
    </xf>
    <xf numFmtId="0" fontId="33" fillId="0" borderId="0" xfId="0" applyFont="1" applyAlignment="1">
      <alignment horizontal="center" vertical="center"/>
    </xf>
    <xf numFmtId="0" fontId="4" fillId="0" borderId="16" xfId="0" applyFont="1" applyBorder="1"/>
    <xf numFmtId="0" fontId="4" fillId="0" borderId="10" xfId="0" applyFont="1" applyBorder="1"/>
    <xf numFmtId="0" fontId="4" fillId="0" borderId="0" xfId="0" applyFont="1"/>
    <xf numFmtId="0" fontId="4" fillId="0" borderId="16" xfId="0" applyFont="1" applyBorder="1" applyAlignment="1">
      <alignment wrapText="1"/>
    </xf>
    <xf numFmtId="0" fontId="4" fillId="0" borderId="0" xfId="0" applyFont="1" applyAlignment="1">
      <alignment wrapText="1"/>
    </xf>
    <xf numFmtId="3" fontId="27" fillId="0" borderId="1" xfId="0" applyNumberFormat="1" applyFont="1" applyBorder="1"/>
    <xf numFmtId="168" fontId="4" fillId="0" borderId="1" xfId="8" applyNumberFormat="1" applyFont="1" applyBorder="1" applyAlignment="1">
      <alignment horizontal="left" vertical="center"/>
    </xf>
    <xf numFmtId="44" fontId="23" fillId="4" borderId="1" xfId="6" applyNumberFormat="1" applyBorder="1"/>
    <xf numFmtId="168" fontId="4" fillId="0" borderId="10" xfId="0" applyNumberFormat="1" applyFont="1" applyBorder="1"/>
    <xf numFmtId="0" fontId="4" fillId="0" borderId="1" xfId="0" applyFont="1" applyBorder="1"/>
    <xf numFmtId="0" fontId="4" fillId="6" borderId="1" xfId="7" applyFont="1" applyFill="1" applyBorder="1" applyAlignment="1">
      <alignment horizontal="left" wrapText="1"/>
    </xf>
    <xf numFmtId="3" fontId="4" fillId="0" borderId="0" xfId="0" applyNumberFormat="1" applyFont="1"/>
    <xf numFmtId="3" fontId="34" fillId="0" borderId="0" xfId="0" applyNumberFormat="1" applyFont="1"/>
    <xf numFmtId="167" fontId="4" fillId="0" borderId="0" xfId="0" applyNumberFormat="1" applyFont="1"/>
    <xf numFmtId="0" fontId="31" fillId="0" borderId="0" xfId="0" applyFont="1"/>
    <xf numFmtId="44" fontId="23" fillId="4" borderId="1" xfId="6" applyNumberFormat="1" applyBorder="1" applyAlignment="1">
      <alignment horizontal="center"/>
    </xf>
    <xf numFmtId="0" fontId="4" fillId="0" borderId="32" xfId="0" applyFont="1" applyBorder="1"/>
    <xf numFmtId="0" fontId="36" fillId="0" borderId="0" xfId="3" applyFont="1" applyBorder="1" applyAlignment="1">
      <alignment horizontal="left"/>
    </xf>
    <xf numFmtId="0" fontId="37" fillId="0" borderId="0" xfId="4" applyFont="1" applyBorder="1"/>
    <xf numFmtId="0" fontId="25" fillId="13" borderId="1" xfId="5" applyFont="1" applyFill="1" applyBorder="1" applyAlignment="1">
      <alignment horizontal="left" vertical="top" wrapText="1"/>
    </xf>
    <xf numFmtId="167" fontId="25" fillId="13" borderId="1" xfId="5" applyNumberFormat="1" applyFont="1" applyFill="1" applyBorder="1" applyAlignment="1">
      <alignment horizontal="left" vertical="top" wrapText="1"/>
    </xf>
    <xf numFmtId="0" fontId="25" fillId="13" borderId="17" xfId="5" applyFont="1" applyFill="1" applyBorder="1" applyAlignment="1">
      <alignment horizontal="left" vertical="top" wrapText="1"/>
    </xf>
    <xf numFmtId="0" fontId="25" fillId="13" borderId="18" xfId="5" applyFont="1" applyFill="1" applyBorder="1" applyAlignment="1">
      <alignment horizontal="left" vertical="top" wrapText="1"/>
    </xf>
    <xf numFmtId="0" fontId="25" fillId="13" borderId="5" xfId="5" applyFont="1" applyFill="1" applyBorder="1" applyAlignment="1">
      <alignment horizontal="left" vertical="top" wrapText="1"/>
    </xf>
    <xf numFmtId="0" fontId="3" fillId="0" borderId="1" xfId="0" applyFont="1" applyBorder="1"/>
    <xf numFmtId="0" fontId="2" fillId="0" borderId="1" xfId="0" applyFont="1" applyBorder="1"/>
    <xf numFmtId="168" fontId="11" fillId="6" borderId="1" xfId="8" applyNumberFormat="1" applyFont="1" applyFill="1" applyBorder="1" applyAlignment="1">
      <alignment horizontal="left" vertical="center"/>
    </xf>
    <xf numFmtId="168" fontId="4" fillId="0" borderId="1" xfId="8" applyNumberFormat="1" applyFont="1" applyFill="1" applyBorder="1" applyAlignment="1">
      <alignment horizontal="left" vertical="center"/>
    </xf>
    <xf numFmtId="0" fontId="1" fillId="0" borderId="1" xfId="0" applyFont="1" applyBorder="1"/>
    <xf numFmtId="0" fontId="1" fillId="0" borderId="6" xfId="0" applyFont="1" applyBorder="1"/>
    <xf numFmtId="0" fontId="1" fillId="6" borderId="1" xfId="7" applyFont="1" applyFill="1" applyBorder="1" applyAlignment="1">
      <alignment horizontal="left" wrapText="1"/>
    </xf>
    <xf numFmtId="49" fontId="17" fillId="6" borderId="1" xfId="0" applyNumberFormat="1" applyFont="1" applyFill="1" applyBorder="1" applyAlignment="1">
      <alignment horizontal="left" vertical="top" wrapText="1"/>
    </xf>
    <xf numFmtId="0" fontId="17" fillId="6" borderId="1" xfId="0" applyFont="1" applyFill="1" applyBorder="1" applyAlignment="1">
      <alignment horizontal="left" vertical="top" wrapText="1"/>
    </xf>
    <xf numFmtId="49" fontId="18" fillId="6" borderId="1" xfId="0" applyNumberFormat="1" applyFont="1" applyFill="1" applyBorder="1" applyAlignment="1">
      <alignment horizontal="left" vertical="top" wrapText="1"/>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6" borderId="18" xfId="7" applyFont="1" applyFill="1" applyBorder="1" applyAlignment="1">
      <alignment horizontal="left" wrapText="1"/>
    </xf>
    <xf numFmtId="0" fontId="6" fillId="6" borderId="5" xfId="7" applyFont="1" applyFill="1" applyBorder="1" applyAlignment="1">
      <alignment horizontal="left" wrapText="1"/>
    </xf>
    <xf numFmtId="0" fontId="11" fillId="6" borderId="17" xfId="7" applyFont="1" applyFill="1" applyBorder="1" applyAlignment="1">
      <alignment horizontal="left" vertical="top" wrapText="1"/>
    </xf>
    <xf numFmtId="0" fontId="11" fillId="6" borderId="18" xfId="7" applyFont="1" applyFill="1" applyBorder="1" applyAlignment="1">
      <alignment horizontal="left" vertical="top" wrapText="1"/>
    </xf>
    <xf numFmtId="0" fontId="11" fillId="6" borderId="5" xfId="7" applyFont="1" applyFill="1" applyBorder="1" applyAlignment="1">
      <alignment horizontal="left" vertical="top" wrapText="1"/>
    </xf>
    <xf numFmtId="0" fontId="4" fillId="6" borderId="18" xfId="7" applyFont="1" applyFill="1" applyBorder="1" applyAlignment="1">
      <alignment horizontal="left" wrapText="1"/>
    </xf>
    <xf numFmtId="0" fontId="6" fillId="6" borderId="17" xfId="7" applyFont="1" applyFill="1" applyBorder="1" applyAlignment="1">
      <alignment horizontal="left" wrapText="1"/>
    </xf>
    <xf numFmtId="0" fontId="5" fillId="6" borderId="18" xfId="7" applyFont="1" applyFill="1" applyBorder="1" applyAlignment="1">
      <alignment horizontal="left" wrapText="1"/>
    </xf>
    <xf numFmtId="0" fontId="13" fillId="13" borderId="19" xfId="0" applyFont="1" applyFill="1" applyBorder="1" applyAlignment="1">
      <alignment horizontal="left"/>
    </xf>
    <xf numFmtId="0" fontId="13" fillId="13" borderId="20" xfId="0" applyFont="1" applyFill="1" applyBorder="1" applyAlignment="1">
      <alignment horizontal="left"/>
    </xf>
    <xf numFmtId="0" fontId="13" fillId="13" borderId="21" xfId="0" applyFont="1" applyFill="1" applyBorder="1" applyAlignment="1">
      <alignment horizontal="left"/>
    </xf>
    <xf numFmtId="0" fontId="27" fillId="6" borderId="17" xfId="7" applyFont="1" applyFill="1" applyBorder="1" applyAlignment="1">
      <alignment horizontal="left" vertical="top" wrapText="1"/>
    </xf>
    <xf numFmtId="0" fontId="0" fillId="6" borderId="18" xfId="0" applyFill="1" applyBorder="1" applyAlignment="1">
      <alignment vertical="top" wrapText="1"/>
    </xf>
    <xf numFmtId="0" fontId="0" fillId="6" borderId="5" xfId="0" applyFill="1" applyBorder="1" applyAlignment="1">
      <alignment vertical="top" wrapText="1"/>
    </xf>
    <xf numFmtId="0" fontId="11" fillId="3" borderId="17" xfId="5" applyFont="1" applyBorder="1" applyAlignment="1" applyProtection="1">
      <alignment horizontal="center" vertical="top"/>
      <protection locked="0"/>
    </xf>
    <xf numFmtId="0" fontId="11" fillId="3" borderId="18" xfId="5" applyFont="1" applyBorder="1" applyAlignment="1" applyProtection="1">
      <alignment horizontal="center" vertical="top"/>
      <protection locked="0"/>
    </xf>
    <xf numFmtId="0" fontId="11" fillId="3" borderId="23" xfId="5" applyFont="1" applyBorder="1" applyAlignment="1" applyProtection="1">
      <alignment horizontal="center" vertical="top"/>
      <protection locked="0"/>
    </xf>
    <xf numFmtId="0" fontId="11" fillId="3" borderId="25" xfId="5" applyFont="1" applyBorder="1" applyAlignment="1" applyProtection="1">
      <alignment horizontal="center" vertical="top"/>
      <protection locked="0"/>
    </xf>
    <xf numFmtId="0" fontId="11" fillId="3" borderId="26" xfId="5" applyFont="1" applyBorder="1" applyAlignment="1" applyProtection="1">
      <alignment horizontal="center" vertical="top"/>
      <protection locked="0"/>
    </xf>
    <xf numFmtId="0" fontId="11" fillId="3" borderId="27" xfId="5" applyFont="1" applyBorder="1" applyAlignment="1" applyProtection="1">
      <alignment horizontal="center" vertical="top"/>
      <protection locked="0"/>
    </xf>
    <xf numFmtId="44" fontId="13" fillId="8" borderId="31" xfId="2" applyFont="1" applyFill="1" applyBorder="1" applyAlignment="1">
      <alignment horizontal="center"/>
    </xf>
    <xf numFmtId="44" fontId="13" fillId="8" borderId="34" xfId="2" applyFont="1" applyFill="1" applyBorder="1" applyAlignment="1">
      <alignment horizontal="center"/>
    </xf>
    <xf numFmtId="165" fontId="30" fillId="9" borderId="4" xfId="2" applyNumberFormat="1" applyFont="1" applyFill="1" applyBorder="1" applyAlignment="1" applyProtection="1">
      <alignment horizontal="center" vertical="top"/>
      <protection hidden="1"/>
    </xf>
    <xf numFmtId="165" fontId="30" fillId="9" borderId="9" xfId="2" applyNumberFormat="1" applyFont="1" applyFill="1" applyBorder="1" applyAlignment="1" applyProtection="1">
      <alignment horizontal="center" vertical="top"/>
      <protection hidden="1"/>
    </xf>
    <xf numFmtId="0" fontId="10" fillId="2" borderId="28" xfId="0" applyFont="1" applyFill="1" applyBorder="1" applyAlignment="1">
      <alignment horizontal="left"/>
    </xf>
    <xf numFmtId="0" fontId="10" fillId="2" borderId="18" xfId="0" applyFont="1" applyFill="1" applyBorder="1" applyAlignment="1">
      <alignment horizontal="left"/>
    </xf>
    <xf numFmtId="0" fontId="10" fillId="2" borderId="5" xfId="0" applyFont="1" applyFill="1" applyBorder="1" applyAlignment="1">
      <alignment horizontal="left"/>
    </xf>
    <xf numFmtId="0" fontId="10" fillId="2" borderId="17" xfId="0" applyFont="1" applyFill="1" applyBorder="1" applyAlignment="1">
      <alignment horizontal="center"/>
    </xf>
    <xf numFmtId="0" fontId="10" fillId="2" borderId="23" xfId="0" applyFont="1" applyFill="1" applyBorder="1" applyAlignment="1">
      <alignment horizontal="center"/>
    </xf>
    <xf numFmtId="0" fontId="0" fillId="6" borderId="28" xfId="0" applyFill="1" applyBorder="1" applyAlignment="1">
      <alignment horizontal="left"/>
    </xf>
    <xf numFmtId="0" fontId="0" fillId="6" borderId="18" xfId="0" applyFill="1" applyBorder="1" applyAlignment="1">
      <alignment horizontal="left"/>
    </xf>
    <xf numFmtId="0" fontId="0" fillId="6" borderId="5" xfId="0" applyFill="1" applyBorder="1" applyAlignment="1">
      <alignment horizontal="left"/>
    </xf>
    <xf numFmtId="44" fontId="23" fillId="0" borderId="1" xfId="2" applyFont="1" applyFill="1" applyBorder="1" applyAlignment="1">
      <alignment horizontal="left"/>
    </xf>
    <xf numFmtId="44" fontId="23" fillId="0" borderId="29" xfId="2" applyFont="1" applyFill="1" applyBorder="1" applyAlignment="1">
      <alignment horizontal="left"/>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5" xfId="0" applyFont="1" applyBorder="1" applyAlignment="1">
      <alignment horizontal="left" vertical="center" wrapText="1"/>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5" xfId="0" applyFont="1" applyFill="1" applyBorder="1" applyAlignment="1">
      <alignment horizontal="left" vertical="center" wrapText="1"/>
    </xf>
    <xf numFmtId="0" fontId="24" fillId="12" borderId="1" xfId="0" applyFont="1" applyFill="1" applyBorder="1" applyAlignment="1">
      <alignment horizontal="left"/>
    </xf>
    <xf numFmtId="0" fontId="1" fillId="0" borderId="6" xfId="0" applyFont="1" applyBorder="1" applyAlignment="1">
      <alignment horizontal="left" vertical="center"/>
    </xf>
    <xf numFmtId="0" fontId="3" fillId="0" borderId="33" xfId="0" applyFont="1" applyBorder="1" applyAlignment="1">
      <alignment horizontal="left" vertical="center"/>
    </xf>
    <xf numFmtId="0" fontId="3" fillId="0" borderId="7" xfId="0" applyFont="1" applyBorder="1" applyAlignment="1">
      <alignment horizontal="left" vertical="center"/>
    </xf>
    <xf numFmtId="0" fontId="4" fillId="6" borderId="6" xfId="7" applyFont="1" applyFill="1" applyBorder="1" applyAlignment="1">
      <alignment horizontal="left" vertical="center" wrapText="1"/>
    </xf>
    <xf numFmtId="0" fontId="4" fillId="6" borderId="33" xfId="7" applyFont="1" applyFill="1" applyBorder="1" applyAlignment="1">
      <alignment horizontal="left" vertical="center" wrapText="1"/>
    </xf>
    <xf numFmtId="0" fontId="4" fillId="6" borderId="7" xfId="7" applyFont="1" applyFill="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6" borderId="6" xfId="7" applyFont="1" applyFill="1" applyBorder="1" applyAlignment="1">
      <alignment vertical="center" wrapText="1"/>
    </xf>
    <xf numFmtId="0" fontId="4" fillId="6" borderId="7" xfId="7" applyFont="1" applyFill="1" applyBorder="1" applyAlignment="1">
      <alignment vertical="center" wrapText="1"/>
    </xf>
    <xf numFmtId="0" fontId="3" fillId="0" borderId="6" xfId="0" applyFont="1" applyBorder="1" applyAlignment="1">
      <alignment horizontal="left" vertical="center"/>
    </xf>
    <xf numFmtId="0" fontId="4" fillId="0" borderId="33" xfId="0" applyFont="1" applyBorder="1" applyAlignment="1">
      <alignment horizontal="left" vertical="center"/>
    </xf>
    <xf numFmtId="0" fontId="35" fillId="0" borderId="0" xfId="3" applyFont="1" applyBorder="1" applyAlignment="1">
      <alignment horizontal="left"/>
    </xf>
    <xf numFmtId="0" fontId="4" fillId="6" borderId="6" xfId="7" applyFont="1" applyFill="1" applyBorder="1" applyAlignment="1">
      <alignment horizontal="center" vertical="center"/>
    </xf>
    <xf numFmtId="0" fontId="4" fillId="6" borderId="33" xfId="7" applyFont="1" applyFill="1" applyBorder="1" applyAlignment="1">
      <alignment horizontal="center" vertical="center"/>
    </xf>
    <xf numFmtId="0" fontId="4" fillId="6" borderId="7" xfId="7" applyFont="1" applyFill="1" applyBorder="1" applyAlignment="1">
      <alignment horizontal="center" vertical="center"/>
    </xf>
    <xf numFmtId="0" fontId="4" fillId="6" borderId="6" xfId="7" applyFont="1" applyFill="1" applyBorder="1" applyAlignment="1">
      <alignment horizontal="center" vertical="center" wrapText="1"/>
    </xf>
    <xf numFmtId="0" fontId="4" fillId="6" borderId="33" xfId="7" applyFont="1" applyFill="1" applyBorder="1" applyAlignment="1">
      <alignment horizontal="center" vertical="center" wrapText="1"/>
    </xf>
    <xf numFmtId="0" fontId="4" fillId="6" borderId="7" xfId="7" applyFont="1" applyFill="1" applyBorder="1" applyAlignment="1">
      <alignment horizontal="center" vertical="center" wrapText="1"/>
    </xf>
    <xf numFmtId="0" fontId="36" fillId="0" borderId="0" xfId="3" applyFont="1" applyBorder="1" applyAlignment="1">
      <alignment horizontal="left"/>
    </xf>
    <xf numFmtId="0" fontId="24" fillId="12" borderId="1" xfId="0" applyFont="1" applyFill="1" applyBorder="1" applyAlignment="1">
      <alignment horizontal="left" vertical="top"/>
    </xf>
  </cellXfs>
  <cellStyles count="9">
    <cellStyle name="40% - Accent1" xfId="7" builtinId="31"/>
    <cellStyle name="Berekening" xfId="6" builtinId="22"/>
    <cellStyle name="Invoer" xfId="5" builtinId="20"/>
    <cellStyle name="Komma" xfId="8" builtinId="3"/>
    <cellStyle name="Kop 2" xfId="4" builtinId="17"/>
    <cellStyle name="Standaard" xfId="0" builtinId="0"/>
    <cellStyle name="Standaard 2" xfId="1" xr:uid="{00000000-0005-0000-0000-000006000000}"/>
    <cellStyle name="Titel" xfId="3" builtinId="15"/>
    <cellStyle name="Valuta" xfId="2" builtinId="4"/>
  </cellStyles>
  <dxfs count="0"/>
  <tableStyles count="0" defaultTableStyle="TableStyleMedium2" defaultPivotStyle="PivotStyleLight16"/>
  <colors>
    <mruColors>
      <color rgb="FF00A0FF"/>
      <color rgb="FF013577"/>
      <color rgb="FF0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210328</xdr:colOff>
      <xdr:row>1</xdr:row>
      <xdr:rowOff>28575</xdr:rowOff>
    </xdr:from>
    <xdr:to>
      <xdr:col>7</xdr:col>
      <xdr:colOff>1008872</xdr:colOff>
      <xdr:row>5</xdr:row>
      <xdr:rowOff>38100</xdr:rowOff>
    </xdr:to>
    <xdr:pic>
      <xdr:nvPicPr>
        <xdr:cNvPr id="2" name="Picture 1">
          <a:extLst>
            <a:ext uri="{FF2B5EF4-FFF2-40B4-BE49-F238E27FC236}">
              <a16:creationId xmlns:a16="http://schemas.microsoft.com/office/drawing/2014/main" id="{A02EAF42-7A1F-4956-ADE2-9374BE071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64799" y="196663"/>
          <a:ext cx="798544" cy="80514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showGridLines="0" zoomScaleNormal="100" workbookViewId="0">
      <selection activeCell="D22" sqref="D22:H22"/>
    </sheetView>
  </sheetViews>
  <sheetFormatPr defaultColWidth="0" defaultRowHeight="15" customHeight="1" zeroHeight="1" x14ac:dyDescent="0.25"/>
  <cols>
    <col min="1" max="2" width="2.25" customWidth="1"/>
    <col min="3" max="3" width="28.875" customWidth="1"/>
    <col min="4" max="4" width="22.125" customWidth="1"/>
    <col min="5" max="5" width="17.25" customWidth="1"/>
    <col min="6" max="6" width="23.875" customWidth="1"/>
    <col min="7" max="7" width="5.5" customWidth="1"/>
    <col min="8" max="8" width="15.875" customWidth="1"/>
    <col min="9" max="10" width="2.25" customWidth="1"/>
    <col min="11" max="13" width="0" hidden="1" customWidth="1"/>
    <col min="14" max="16384" width="8" hidden="1"/>
  </cols>
  <sheetData>
    <row r="1" spans="2:13" ht="13.5" x14ac:dyDescent="0.25"/>
    <row r="2" spans="2:13" ht="13.5" x14ac:dyDescent="0.25">
      <c r="B2" s="5"/>
      <c r="C2" s="6"/>
      <c r="D2" s="6"/>
      <c r="E2" s="6"/>
      <c r="F2" s="6"/>
      <c r="G2" s="6"/>
      <c r="H2" s="6"/>
      <c r="I2" s="7"/>
    </row>
    <row r="3" spans="2:13" ht="22.5" x14ac:dyDescent="0.3">
      <c r="B3" s="8"/>
      <c r="C3" s="94" t="s">
        <v>81</v>
      </c>
      <c r="D3" s="2"/>
      <c r="E3" s="2"/>
      <c r="F3" s="2"/>
      <c r="G3" s="2"/>
      <c r="H3" s="2"/>
      <c r="I3" s="9"/>
    </row>
    <row r="4" spans="2:13" ht="13.5" x14ac:dyDescent="0.25">
      <c r="B4" s="10"/>
      <c r="C4" s="2"/>
      <c r="D4" s="2"/>
      <c r="E4" s="2"/>
      <c r="F4" s="2"/>
      <c r="G4" s="2"/>
      <c r="H4" s="2"/>
      <c r="I4" s="9"/>
    </row>
    <row r="5" spans="2:13" ht="13.5" x14ac:dyDescent="0.25">
      <c r="B5" s="10"/>
      <c r="C5" s="2"/>
      <c r="D5" s="2"/>
      <c r="E5" s="2"/>
      <c r="F5" s="2"/>
      <c r="G5" s="2"/>
      <c r="H5" s="2"/>
      <c r="I5" s="9"/>
    </row>
    <row r="6" spans="2:13" ht="17.25" x14ac:dyDescent="0.3">
      <c r="B6" s="10"/>
      <c r="C6" s="95" t="s">
        <v>21</v>
      </c>
      <c r="D6" s="2"/>
      <c r="E6" s="2"/>
      <c r="F6" s="2"/>
      <c r="G6" s="2"/>
      <c r="H6" s="2"/>
      <c r="I6" s="9"/>
    </row>
    <row r="7" spans="2:13" ht="32.25" customHeight="1" x14ac:dyDescent="0.25">
      <c r="B7" s="10"/>
      <c r="C7" s="116" t="s">
        <v>82</v>
      </c>
      <c r="D7" s="117"/>
      <c r="E7" s="117"/>
      <c r="F7" s="117"/>
      <c r="G7" s="117"/>
      <c r="H7" s="118"/>
      <c r="I7" s="9"/>
    </row>
    <row r="8" spans="2:13" ht="13.5" x14ac:dyDescent="0.25">
      <c r="B8" s="10"/>
      <c r="C8" s="2"/>
      <c r="D8" s="2"/>
      <c r="E8" s="2"/>
      <c r="F8" s="2"/>
      <c r="G8" s="2"/>
      <c r="H8" s="2"/>
      <c r="I8" s="9"/>
      <c r="L8" s="2"/>
      <c r="M8" s="2"/>
    </row>
    <row r="9" spans="2:13" ht="17.25" x14ac:dyDescent="0.3">
      <c r="B9" s="10"/>
      <c r="C9" s="95" t="s">
        <v>22</v>
      </c>
      <c r="D9" s="2"/>
      <c r="E9" s="2"/>
      <c r="F9" s="2"/>
      <c r="G9" s="2"/>
      <c r="H9" s="2"/>
      <c r="I9" s="9"/>
      <c r="L9" s="2"/>
      <c r="M9" s="2"/>
    </row>
    <row r="10" spans="2:13" x14ac:dyDescent="0.25">
      <c r="B10" s="10"/>
      <c r="C10" s="12" t="s">
        <v>23</v>
      </c>
      <c r="D10" s="119" t="s">
        <v>83</v>
      </c>
      <c r="E10" s="114"/>
      <c r="F10" s="114"/>
      <c r="G10" s="114"/>
      <c r="H10" s="115"/>
      <c r="I10" s="9"/>
    </row>
    <row r="11" spans="2:13" ht="47.25" customHeight="1" x14ac:dyDescent="0.25">
      <c r="B11" s="10"/>
      <c r="C11" s="13" t="s">
        <v>24</v>
      </c>
      <c r="D11" s="120" t="s">
        <v>25</v>
      </c>
      <c r="E11" s="114"/>
      <c r="F11" s="114"/>
      <c r="G11" s="114"/>
      <c r="H11" s="115"/>
      <c r="I11" s="9"/>
    </row>
    <row r="12" spans="2:13" ht="14.45" customHeight="1" x14ac:dyDescent="0.25">
      <c r="B12" s="10"/>
      <c r="C12" s="14" t="s">
        <v>26</v>
      </c>
      <c r="D12" s="120" t="s">
        <v>27</v>
      </c>
      <c r="E12" s="114"/>
      <c r="F12" s="114"/>
      <c r="G12" s="114"/>
      <c r="H12" s="115"/>
      <c r="I12" s="9"/>
    </row>
    <row r="13" spans="2:13" x14ac:dyDescent="0.25">
      <c r="B13" s="10"/>
      <c r="C13" s="15" t="s">
        <v>28</v>
      </c>
      <c r="D13" s="121" t="s">
        <v>74</v>
      </c>
      <c r="E13" s="114"/>
      <c r="F13" s="114"/>
      <c r="G13" s="114"/>
      <c r="H13" s="115"/>
      <c r="I13" s="9"/>
    </row>
    <row r="14" spans="2:13" x14ac:dyDescent="0.25">
      <c r="B14" s="10"/>
      <c r="C14" s="16" t="s">
        <v>29</v>
      </c>
      <c r="D14" s="114" t="s">
        <v>30</v>
      </c>
      <c r="E14" s="114"/>
      <c r="F14" s="114"/>
      <c r="G14" s="114"/>
      <c r="H14" s="115"/>
      <c r="I14" s="9"/>
    </row>
    <row r="15" spans="2:13" ht="15.6" customHeight="1" x14ac:dyDescent="0.25">
      <c r="B15" s="10"/>
      <c r="C15" s="17" t="s">
        <v>31</v>
      </c>
      <c r="D15" s="121" t="s">
        <v>32</v>
      </c>
      <c r="E15" s="114"/>
      <c r="F15" s="114"/>
      <c r="G15" s="114"/>
      <c r="H15" s="115"/>
      <c r="I15" s="9"/>
    </row>
    <row r="16" spans="2:13" ht="13.5" x14ac:dyDescent="0.25">
      <c r="B16" s="10"/>
      <c r="C16" s="2"/>
      <c r="D16" s="2"/>
      <c r="E16" s="2"/>
      <c r="F16" s="2"/>
      <c r="G16" s="2"/>
      <c r="H16" s="2"/>
      <c r="I16" s="9"/>
    </row>
    <row r="17" spans="2:9" ht="17.25" x14ac:dyDescent="0.3">
      <c r="B17" s="10"/>
      <c r="C17" s="95" t="s">
        <v>33</v>
      </c>
      <c r="D17" s="18"/>
      <c r="E17" s="18"/>
      <c r="F17" s="19"/>
      <c r="G17" s="20"/>
      <c r="H17" s="19"/>
      <c r="I17" s="9"/>
    </row>
    <row r="18" spans="2:9" ht="33.75" customHeight="1" x14ac:dyDescent="0.25">
      <c r="B18" s="10"/>
      <c r="C18" s="125" t="s">
        <v>62</v>
      </c>
      <c r="D18" s="126"/>
      <c r="E18" s="126"/>
      <c r="F18" s="126"/>
      <c r="G18" s="126"/>
      <c r="H18" s="127"/>
      <c r="I18" s="9"/>
    </row>
    <row r="19" spans="2:9" ht="13.5" x14ac:dyDescent="0.25">
      <c r="B19" s="10"/>
      <c r="C19" s="2"/>
      <c r="D19" s="2"/>
      <c r="E19" s="2"/>
      <c r="F19" s="2"/>
      <c r="G19" s="2"/>
      <c r="H19" s="2"/>
      <c r="I19" s="9"/>
    </row>
    <row r="20" spans="2:9" ht="18" thickBot="1" x14ac:dyDescent="0.35">
      <c r="B20" s="10"/>
      <c r="C20" s="11" t="s">
        <v>34</v>
      </c>
      <c r="D20" s="2"/>
      <c r="E20" s="2"/>
      <c r="F20" s="2"/>
      <c r="G20" s="2"/>
      <c r="H20" s="2"/>
      <c r="I20" s="9"/>
    </row>
    <row r="21" spans="2:9" x14ac:dyDescent="0.25">
      <c r="B21" s="10"/>
      <c r="C21" s="122" t="s">
        <v>35</v>
      </c>
      <c r="D21" s="123"/>
      <c r="E21" s="123"/>
      <c r="F21" s="123"/>
      <c r="G21" s="123"/>
      <c r="H21" s="124"/>
      <c r="I21" s="9"/>
    </row>
    <row r="22" spans="2:9" x14ac:dyDescent="0.25">
      <c r="B22" s="10"/>
      <c r="C22" s="21" t="s">
        <v>36</v>
      </c>
      <c r="D22" s="128"/>
      <c r="E22" s="129"/>
      <c r="F22" s="129"/>
      <c r="G22" s="129"/>
      <c r="H22" s="130"/>
      <c r="I22" s="9"/>
    </row>
    <row r="23" spans="2:9" x14ac:dyDescent="0.25">
      <c r="B23" s="10"/>
      <c r="C23" s="21" t="s">
        <v>37</v>
      </c>
      <c r="D23" s="128"/>
      <c r="E23" s="129"/>
      <c r="F23" s="129"/>
      <c r="G23" s="129"/>
      <c r="H23" s="130"/>
      <c r="I23" s="9"/>
    </row>
    <row r="24" spans="2:9" x14ac:dyDescent="0.25">
      <c r="B24" s="10"/>
      <c r="C24" s="21" t="s">
        <v>38</v>
      </c>
      <c r="D24" s="128"/>
      <c r="E24" s="129"/>
      <c r="F24" s="129"/>
      <c r="G24" s="129"/>
      <c r="H24" s="130"/>
      <c r="I24" s="9"/>
    </row>
    <row r="25" spans="2:9" x14ac:dyDescent="0.25">
      <c r="B25" s="10"/>
      <c r="C25" s="21" t="s">
        <v>39</v>
      </c>
      <c r="D25" s="128"/>
      <c r="E25" s="129"/>
      <c r="F25" s="129"/>
      <c r="G25" s="129"/>
      <c r="H25" s="130"/>
      <c r="I25" s="9"/>
    </row>
    <row r="26" spans="2:9" ht="15.75" thickBot="1" x14ac:dyDescent="0.3">
      <c r="B26" s="10"/>
      <c r="C26" s="22" t="s">
        <v>40</v>
      </c>
      <c r="D26" s="131"/>
      <c r="E26" s="132"/>
      <c r="F26" s="132"/>
      <c r="G26" s="132"/>
      <c r="H26" s="133"/>
      <c r="I26" s="9"/>
    </row>
    <row r="27" spans="2:9" ht="14.25" thickBot="1" x14ac:dyDescent="0.3">
      <c r="B27" s="10"/>
      <c r="C27" s="2"/>
      <c r="D27" s="2"/>
      <c r="E27" s="2"/>
      <c r="F27" s="2"/>
      <c r="G27" s="2"/>
      <c r="H27" s="2"/>
      <c r="I27" s="9"/>
    </row>
    <row r="28" spans="2:9" x14ac:dyDescent="0.25">
      <c r="B28" s="10"/>
      <c r="C28" s="122" t="s">
        <v>41</v>
      </c>
      <c r="D28" s="123"/>
      <c r="E28" s="123"/>
      <c r="F28" s="123"/>
      <c r="G28" s="123"/>
      <c r="H28" s="124"/>
      <c r="I28" s="9"/>
    </row>
    <row r="29" spans="2:9" x14ac:dyDescent="0.25">
      <c r="B29" s="10"/>
      <c r="C29" s="138" t="s">
        <v>42</v>
      </c>
      <c r="D29" s="139"/>
      <c r="E29" s="139"/>
      <c r="F29" s="140"/>
      <c r="G29" s="141" t="s">
        <v>63</v>
      </c>
      <c r="H29" s="142"/>
      <c r="I29" s="9"/>
    </row>
    <row r="30" spans="2:9" x14ac:dyDescent="0.25">
      <c r="B30" s="10"/>
      <c r="C30" s="143" t="s">
        <v>165</v>
      </c>
      <c r="D30" s="144"/>
      <c r="E30" s="144"/>
      <c r="F30" s="145"/>
      <c r="G30" s="146">
        <f>'2. Invulblad'!I35</f>
        <v>0</v>
      </c>
      <c r="H30" s="147"/>
      <c r="I30" s="9"/>
    </row>
    <row r="31" spans="2:9" x14ac:dyDescent="0.25">
      <c r="B31" s="10"/>
      <c r="C31" s="143" t="s">
        <v>84</v>
      </c>
      <c r="D31" s="144"/>
      <c r="E31" s="144"/>
      <c r="F31" s="145"/>
      <c r="G31" s="146">
        <f>'2. Invulblad'!I90</f>
        <v>0</v>
      </c>
      <c r="H31" s="147"/>
      <c r="I31" s="9"/>
    </row>
    <row r="32" spans="2:9" ht="15.75" thickBot="1" x14ac:dyDescent="0.3">
      <c r="B32" s="10"/>
      <c r="C32" s="23"/>
      <c r="D32" s="24"/>
      <c r="E32" s="25"/>
      <c r="F32" s="26" t="s">
        <v>137</v>
      </c>
      <c r="G32" s="134">
        <f>SUM(G30:H31)</f>
        <v>0</v>
      </c>
      <c r="H32" s="135"/>
      <c r="I32" s="9"/>
    </row>
    <row r="33" spans="2:9" ht="14.25" thickBot="1" x14ac:dyDescent="0.3">
      <c r="B33" s="10"/>
      <c r="C33" s="2"/>
      <c r="D33" s="2"/>
      <c r="E33" s="2"/>
      <c r="F33" s="2"/>
      <c r="G33" s="2"/>
      <c r="H33" s="2"/>
      <c r="I33" s="9"/>
    </row>
    <row r="34" spans="2:9" ht="19.5" thickBot="1" x14ac:dyDescent="0.35">
      <c r="B34" s="10"/>
      <c r="C34" s="27" t="s">
        <v>64</v>
      </c>
      <c r="D34" s="28"/>
      <c r="E34" s="28"/>
      <c r="F34" s="28"/>
      <c r="G34" s="136">
        <f>G32</f>
        <v>0</v>
      </c>
      <c r="H34" s="137"/>
      <c r="I34" s="9"/>
    </row>
    <row r="35" spans="2:9" ht="13.5" x14ac:dyDescent="0.25">
      <c r="B35" s="29"/>
      <c r="C35" s="30"/>
      <c r="D35" s="30"/>
      <c r="E35" s="30"/>
      <c r="F35" s="30"/>
      <c r="G35" s="30"/>
      <c r="H35" s="30"/>
      <c r="I35" s="31"/>
    </row>
    <row r="36" spans="2:9" ht="13.5" x14ac:dyDescent="0.25"/>
    <row r="37" spans="2:9" ht="13.5" hidden="1" x14ac:dyDescent="0.25"/>
    <row r="38" spans="2:9" ht="15" customHeight="1" x14ac:dyDescent="0.25"/>
    <row r="39" spans="2:9" ht="15" customHeight="1" x14ac:dyDescent="0.25"/>
    <row r="40" spans="2:9" ht="15" customHeight="1" x14ac:dyDescent="0.25"/>
  </sheetData>
  <sheetProtection algorithmName="SHA-512" hashValue="OoKsnpFSIFI1Hqk2jsSO6mXNX2bOjCOFDr3kRHqfQrpl7EDmC7T2TRni5q/w6xdeNcdpzhlFQwLQMW/pOYcHHg==" saltValue="tCFAWeLHi6Gueai0yDjeyw==" spinCount="100000" sheet="1" selectLockedCells="1"/>
  <mergeCells count="23">
    <mergeCell ref="G32:H32"/>
    <mergeCell ref="G34:H34"/>
    <mergeCell ref="C29:F29"/>
    <mergeCell ref="G29:H29"/>
    <mergeCell ref="C30:F30"/>
    <mergeCell ref="G30:H30"/>
    <mergeCell ref="C31:F31"/>
    <mergeCell ref="G31:H31"/>
    <mergeCell ref="C28:H28"/>
    <mergeCell ref="D15:H15"/>
    <mergeCell ref="C18:H18"/>
    <mergeCell ref="C21:H21"/>
    <mergeCell ref="D22:H22"/>
    <mergeCell ref="D23:H23"/>
    <mergeCell ref="D24:H24"/>
    <mergeCell ref="D25:H25"/>
    <mergeCell ref="D26:H26"/>
    <mergeCell ref="D14:H14"/>
    <mergeCell ref="C7:H7"/>
    <mergeCell ref="D10:H10"/>
    <mergeCell ref="D11:H11"/>
    <mergeCell ref="D12:H12"/>
    <mergeCell ref="D13:H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0E345-C149-490C-80A1-3D9A281F302D}">
  <dimension ref="A1:L122"/>
  <sheetViews>
    <sheetView showGridLines="0" zoomScaleNormal="100" workbookViewId="0"/>
  </sheetViews>
  <sheetFormatPr defaultColWidth="0" defaultRowHeight="12" zeroHeight="1" x14ac:dyDescent="0.2"/>
  <cols>
    <col min="1" max="1" width="2.5" style="46" customWidth="1"/>
    <col min="2" max="2" width="2.875" style="46" customWidth="1"/>
    <col min="3" max="3" width="4.375" style="46" bestFit="1" customWidth="1"/>
    <col min="4" max="4" width="44.625" style="46" bestFit="1" customWidth="1"/>
    <col min="5" max="5" width="30.375" style="52" customWidth="1"/>
    <col min="6" max="6" width="17.125" style="52" bestFit="1" customWidth="1"/>
    <col min="7" max="7" width="15.5" style="68" bestFit="1" customWidth="1"/>
    <col min="8" max="8" width="22.75" style="46" bestFit="1" customWidth="1"/>
    <col min="9" max="9" width="20" style="46" bestFit="1" customWidth="1"/>
    <col min="10" max="10" width="3.5" style="46" customWidth="1"/>
    <col min="11" max="11" width="2.5" style="46" customWidth="1"/>
    <col min="12" max="12" width="0" style="46" hidden="1" customWidth="1"/>
    <col min="13" max="16384" width="71" style="46" hidden="1"/>
  </cols>
  <sheetData>
    <row r="1" spans="2:11" x14ac:dyDescent="0.2">
      <c r="E1" s="46"/>
      <c r="F1" s="46"/>
    </row>
    <row r="2" spans="2:11" x14ac:dyDescent="0.2">
      <c r="B2" s="47"/>
      <c r="C2" s="48"/>
      <c r="D2" s="48"/>
      <c r="E2" s="48"/>
      <c r="F2" s="48"/>
      <c r="G2" s="69"/>
      <c r="H2" s="48"/>
      <c r="I2" s="48"/>
      <c r="J2" s="49"/>
      <c r="K2" s="50"/>
    </row>
    <row r="3" spans="2:11" ht="23.25" x14ac:dyDescent="0.35">
      <c r="B3" s="51"/>
      <c r="C3" s="167" t="s">
        <v>43</v>
      </c>
      <c r="D3" s="167"/>
      <c r="E3" s="167"/>
      <c r="F3" s="167"/>
      <c r="G3" s="167"/>
      <c r="H3" s="167"/>
      <c r="I3" s="167"/>
      <c r="J3" s="50"/>
      <c r="K3" s="50"/>
    </row>
    <row r="4" spans="2:11" ht="13.5" customHeight="1" x14ac:dyDescent="0.2">
      <c r="B4" s="51"/>
      <c r="H4" s="76"/>
      <c r="J4" s="50"/>
    </row>
    <row r="5" spans="2:11" s="79" customFormat="1" ht="21.75" customHeight="1" x14ac:dyDescent="0.25">
      <c r="B5" s="77"/>
      <c r="C5" s="154" t="s">
        <v>86</v>
      </c>
      <c r="D5" s="154"/>
      <c r="E5" s="154"/>
      <c r="F5" s="154"/>
      <c r="G5" s="154"/>
      <c r="H5" s="154"/>
      <c r="I5" s="154"/>
      <c r="J5" s="78"/>
    </row>
    <row r="6" spans="2:11" s="81" customFormat="1" ht="30" x14ac:dyDescent="0.25">
      <c r="B6" s="80"/>
      <c r="C6" s="96" t="s">
        <v>44</v>
      </c>
      <c r="D6" s="96" t="s">
        <v>42</v>
      </c>
      <c r="E6" s="96" t="s">
        <v>45</v>
      </c>
      <c r="F6" s="96" t="s">
        <v>78</v>
      </c>
      <c r="G6" s="97" t="s">
        <v>135</v>
      </c>
      <c r="H6" s="96" t="s">
        <v>138</v>
      </c>
      <c r="I6" s="96" t="s">
        <v>179</v>
      </c>
      <c r="J6" s="58"/>
    </row>
    <row r="7" spans="2:11" s="79" customFormat="1" ht="13.5" customHeight="1" x14ac:dyDescent="0.25">
      <c r="B7" s="77"/>
      <c r="C7" s="168" t="s">
        <v>7</v>
      </c>
      <c r="D7" s="168" t="s">
        <v>48</v>
      </c>
      <c r="E7" s="171" t="s">
        <v>46</v>
      </c>
      <c r="F7" s="82" t="s">
        <v>163</v>
      </c>
      <c r="G7" s="73">
        <v>0</v>
      </c>
      <c r="H7" s="83">
        <v>2500</v>
      </c>
      <c r="I7" s="84">
        <f>H7*G7</f>
        <v>0</v>
      </c>
      <c r="J7" s="85"/>
    </row>
    <row r="8" spans="2:11" s="79" customFormat="1" ht="13.5" customHeight="1" x14ac:dyDescent="0.25">
      <c r="B8" s="77"/>
      <c r="C8" s="169"/>
      <c r="D8" s="169"/>
      <c r="E8" s="172"/>
      <c r="F8" s="82" t="s">
        <v>164</v>
      </c>
      <c r="G8" s="73">
        <v>0</v>
      </c>
      <c r="H8" s="83">
        <v>3000</v>
      </c>
      <c r="I8" s="84">
        <f t="shared" ref="I8:I34" si="0">H8*G8</f>
        <v>0</v>
      </c>
      <c r="J8" s="85"/>
    </row>
    <row r="9" spans="2:11" s="79" customFormat="1" ht="13.5" customHeight="1" x14ac:dyDescent="0.25">
      <c r="B9" s="77"/>
      <c r="C9" s="169"/>
      <c r="D9" s="169"/>
      <c r="E9" s="172"/>
      <c r="F9" s="82" t="s">
        <v>79</v>
      </c>
      <c r="G9" s="73">
        <v>0</v>
      </c>
      <c r="H9" s="83">
        <v>3000</v>
      </c>
      <c r="I9" s="84">
        <f t="shared" si="0"/>
        <v>0</v>
      </c>
      <c r="J9" s="78"/>
    </row>
    <row r="10" spans="2:11" s="79" customFormat="1" ht="13.5" customHeight="1" x14ac:dyDescent="0.25">
      <c r="B10" s="77"/>
      <c r="C10" s="169"/>
      <c r="D10" s="169"/>
      <c r="E10" s="172"/>
      <c r="F10" s="82" t="s">
        <v>60</v>
      </c>
      <c r="G10" s="73">
        <v>0</v>
      </c>
      <c r="H10" s="83">
        <v>6000</v>
      </c>
      <c r="I10" s="84">
        <f t="shared" si="0"/>
        <v>0</v>
      </c>
      <c r="J10" s="78"/>
    </row>
    <row r="11" spans="2:11" s="79" customFormat="1" ht="13.5" customHeight="1" x14ac:dyDescent="0.25">
      <c r="B11" s="77"/>
      <c r="C11" s="169"/>
      <c r="D11" s="169"/>
      <c r="E11" s="172"/>
      <c r="F11" s="82" t="s">
        <v>61</v>
      </c>
      <c r="G11" s="73">
        <v>0</v>
      </c>
      <c r="H11" s="83">
        <v>2500</v>
      </c>
      <c r="I11" s="84">
        <f t="shared" si="0"/>
        <v>0</v>
      </c>
      <c r="J11" s="78"/>
    </row>
    <row r="12" spans="2:11" s="79" customFormat="1" ht="13.5" customHeight="1" x14ac:dyDescent="0.25">
      <c r="B12" s="77"/>
      <c r="C12" s="169"/>
      <c r="D12" s="169"/>
      <c r="E12" s="172"/>
      <c r="F12" s="82" t="s">
        <v>151</v>
      </c>
      <c r="G12" s="73">
        <v>0</v>
      </c>
      <c r="H12" s="83">
        <v>5000</v>
      </c>
      <c r="I12" s="84">
        <f t="shared" si="0"/>
        <v>0</v>
      </c>
      <c r="J12" s="78"/>
    </row>
    <row r="13" spans="2:11" s="79" customFormat="1" ht="13.5" customHeight="1" x14ac:dyDescent="0.25">
      <c r="B13" s="77"/>
      <c r="C13" s="170"/>
      <c r="D13" s="170"/>
      <c r="E13" s="173"/>
      <c r="F13" s="82" t="s">
        <v>152</v>
      </c>
      <c r="G13" s="73">
        <v>0</v>
      </c>
      <c r="H13" s="83">
        <v>30001</v>
      </c>
      <c r="I13" s="84">
        <f t="shared" si="0"/>
        <v>0</v>
      </c>
      <c r="J13" s="78"/>
    </row>
    <row r="14" spans="2:11" s="79" customFormat="1" ht="13.5" customHeight="1" x14ac:dyDescent="0.25">
      <c r="B14" s="77"/>
      <c r="C14" s="168" t="s">
        <v>9</v>
      </c>
      <c r="D14" s="168" t="s">
        <v>49</v>
      </c>
      <c r="E14" s="171" t="s">
        <v>46</v>
      </c>
      <c r="F14" s="82" t="s">
        <v>163</v>
      </c>
      <c r="G14" s="73">
        <v>0</v>
      </c>
      <c r="H14" s="83">
        <v>16500</v>
      </c>
      <c r="I14" s="84">
        <f t="shared" si="0"/>
        <v>0</v>
      </c>
      <c r="J14" s="78"/>
    </row>
    <row r="15" spans="2:11" s="79" customFormat="1" ht="13.5" customHeight="1" x14ac:dyDescent="0.25">
      <c r="B15" s="77"/>
      <c r="C15" s="169"/>
      <c r="D15" s="169"/>
      <c r="E15" s="172"/>
      <c r="F15" s="82" t="s">
        <v>164</v>
      </c>
      <c r="G15" s="73">
        <v>0</v>
      </c>
      <c r="H15" s="83">
        <v>7500</v>
      </c>
      <c r="I15" s="84">
        <f t="shared" si="0"/>
        <v>0</v>
      </c>
      <c r="J15" s="78"/>
    </row>
    <row r="16" spans="2:11" s="79" customFormat="1" ht="13.5" customHeight="1" x14ac:dyDescent="0.25">
      <c r="B16" s="77"/>
      <c r="C16" s="169"/>
      <c r="D16" s="169"/>
      <c r="E16" s="172"/>
      <c r="F16" s="82" t="s">
        <v>79</v>
      </c>
      <c r="G16" s="73">
        <v>0</v>
      </c>
      <c r="H16" s="83">
        <v>18000</v>
      </c>
      <c r="I16" s="84">
        <f t="shared" si="0"/>
        <v>0</v>
      </c>
      <c r="J16" s="78"/>
    </row>
    <row r="17" spans="2:10" s="79" customFormat="1" ht="13.5" customHeight="1" x14ac:dyDescent="0.25">
      <c r="B17" s="77"/>
      <c r="C17" s="169"/>
      <c r="D17" s="169"/>
      <c r="E17" s="172"/>
      <c r="F17" s="82" t="s">
        <v>60</v>
      </c>
      <c r="G17" s="73">
        <v>0</v>
      </c>
      <c r="H17" s="83">
        <v>12000</v>
      </c>
      <c r="I17" s="84">
        <f t="shared" si="0"/>
        <v>0</v>
      </c>
      <c r="J17" s="78"/>
    </row>
    <row r="18" spans="2:10" s="79" customFormat="1" ht="13.5" customHeight="1" x14ac:dyDescent="0.25">
      <c r="B18" s="77"/>
      <c r="C18" s="169"/>
      <c r="D18" s="169"/>
      <c r="E18" s="172"/>
      <c r="F18" s="82" t="s">
        <v>61</v>
      </c>
      <c r="G18" s="73">
        <v>0</v>
      </c>
      <c r="H18" s="83">
        <v>28000</v>
      </c>
      <c r="I18" s="84">
        <f t="shared" si="0"/>
        <v>0</v>
      </c>
      <c r="J18" s="78"/>
    </row>
    <row r="19" spans="2:10" s="79" customFormat="1" ht="13.5" customHeight="1" x14ac:dyDescent="0.25">
      <c r="B19" s="77"/>
      <c r="C19" s="169"/>
      <c r="D19" s="169"/>
      <c r="E19" s="172"/>
      <c r="F19" s="82" t="s">
        <v>151</v>
      </c>
      <c r="G19" s="73">
        <v>0</v>
      </c>
      <c r="H19" s="83">
        <v>5000</v>
      </c>
      <c r="I19" s="84">
        <f t="shared" si="0"/>
        <v>0</v>
      </c>
      <c r="J19" s="78"/>
    </row>
    <row r="20" spans="2:10" s="79" customFormat="1" ht="13.5" customHeight="1" x14ac:dyDescent="0.25">
      <c r="B20" s="77"/>
      <c r="C20" s="170"/>
      <c r="D20" s="170"/>
      <c r="E20" s="173"/>
      <c r="F20" s="82" t="s">
        <v>152</v>
      </c>
      <c r="G20" s="73">
        <v>0</v>
      </c>
      <c r="H20" s="83">
        <v>30001</v>
      </c>
      <c r="I20" s="84">
        <f t="shared" si="0"/>
        <v>0</v>
      </c>
      <c r="J20" s="78"/>
    </row>
    <row r="21" spans="2:10" s="79" customFormat="1" ht="13.5" customHeight="1" x14ac:dyDescent="0.25">
      <c r="B21" s="77"/>
      <c r="C21" s="161" t="s">
        <v>10</v>
      </c>
      <c r="D21" s="86" t="s">
        <v>65</v>
      </c>
      <c r="E21" s="163" t="s">
        <v>46</v>
      </c>
      <c r="F21" s="82" t="s">
        <v>71</v>
      </c>
      <c r="G21" s="73">
        <v>0</v>
      </c>
      <c r="H21" s="83">
        <v>12000</v>
      </c>
      <c r="I21" s="84">
        <f t="shared" si="0"/>
        <v>0</v>
      </c>
      <c r="J21" s="85"/>
    </row>
    <row r="22" spans="2:10" s="79" customFormat="1" ht="13.5" customHeight="1" x14ac:dyDescent="0.25">
      <c r="B22" s="77"/>
      <c r="C22" s="162"/>
      <c r="D22" s="86" t="s">
        <v>66</v>
      </c>
      <c r="E22" s="164"/>
      <c r="F22" s="82" t="s">
        <v>71</v>
      </c>
      <c r="G22" s="73">
        <v>0</v>
      </c>
      <c r="H22" s="83">
        <v>2000</v>
      </c>
      <c r="I22" s="84">
        <f t="shared" si="0"/>
        <v>0</v>
      </c>
      <c r="J22" s="85"/>
    </row>
    <row r="23" spans="2:10" s="79" customFormat="1" ht="13.5" customHeight="1" x14ac:dyDescent="0.25">
      <c r="B23" s="77"/>
      <c r="C23" s="86" t="s">
        <v>11</v>
      </c>
      <c r="D23" s="86" t="s">
        <v>20</v>
      </c>
      <c r="E23" s="87" t="s">
        <v>46</v>
      </c>
      <c r="F23" s="82" t="s">
        <v>71</v>
      </c>
      <c r="G23" s="73">
        <v>0</v>
      </c>
      <c r="H23" s="83">
        <v>8000</v>
      </c>
      <c r="I23" s="84">
        <f t="shared" si="0"/>
        <v>0</v>
      </c>
      <c r="J23" s="85"/>
    </row>
    <row r="24" spans="2:10" s="79" customFormat="1" ht="13.5" customHeight="1" x14ac:dyDescent="0.25">
      <c r="B24" s="77"/>
      <c r="C24" s="165" t="s">
        <v>12</v>
      </c>
      <c r="D24" s="86" t="s">
        <v>67</v>
      </c>
      <c r="E24" s="158" t="s">
        <v>46</v>
      </c>
      <c r="F24" s="82" t="s">
        <v>71</v>
      </c>
      <c r="G24" s="73">
        <v>0</v>
      </c>
      <c r="H24" s="83">
        <v>100</v>
      </c>
      <c r="I24" s="84">
        <f t="shared" si="0"/>
        <v>0</v>
      </c>
      <c r="J24" s="85"/>
    </row>
    <row r="25" spans="2:10" s="79" customFormat="1" ht="13.5" customHeight="1" x14ac:dyDescent="0.25">
      <c r="B25" s="77"/>
      <c r="C25" s="166"/>
      <c r="D25" s="86" t="s">
        <v>68</v>
      </c>
      <c r="E25" s="159"/>
      <c r="F25" s="82" t="s">
        <v>71</v>
      </c>
      <c r="G25" s="73">
        <v>0</v>
      </c>
      <c r="H25" s="83">
        <v>100</v>
      </c>
      <c r="I25" s="84">
        <f t="shared" si="0"/>
        <v>0</v>
      </c>
      <c r="J25" s="85"/>
    </row>
    <row r="26" spans="2:10" s="79" customFormat="1" ht="13.5" customHeight="1" x14ac:dyDescent="0.25">
      <c r="B26" s="77"/>
      <c r="C26" s="166"/>
      <c r="D26" s="86" t="s">
        <v>69</v>
      </c>
      <c r="E26" s="159"/>
      <c r="F26" s="82" t="s">
        <v>71</v>
      </c>
      <c r="G26" s="73">
        <v>0</v>
      </c>
      <c r="H26" s="83">
        <v>100</v>
      </c>
      <c r="I26" s="84">
        <f t="shared" si="0"/>
        <v>0</v>
      </c>
      <c r="J26" s="85"/>
    </row>
    <row r="27" spans="2:10" s="79" customFormat="1" ht="13.5" customHeight="1" x14ac:dyDescent="0.25">
      <c r="B27" s="77"/>
      <c r="C27" s="162"/>
      <c r="D27" s="86" t="s">
        <v>70</v>
      </c>
      <c r="E27" s="160"/>
      <c r="F27" s="82" t="s">
        <v>71</v>
      </c>
      <c r="G27" s="73">
        <v>0</v>
      </c>
      <c r="H27" s="83">
        <v>100</v>
      </c>
      <c r="I27" s="84">
        <f t="shared" si="0"/>
        <v>0</v>
      </c>
      <c r="J27" s="85"/>
    </row>
    <row r="28" spans="2:10" s="79" customFormat="1" ht="13.5" customHeight="1" x14ac:dyDescent="0.25">
      <c r="B28" s="77"/>
      <c r="C28" s="101" t="s">
        <v>13</v>
      </c>
      <c r="D28" s="86" t="s">
        <v>18</v>
      </c>
      <c r="E28" s="87" t="s">
        <v>46</v>
      </c>
      <c r="F28" s="82" t="s">
        <v>71</v>
      </c>
      <c r="G28" s="73">
        <v>0</v>
      </c>
      <c r="H28" s="83">
        <v>12000</v>
      </c>
      <c r="I28" s="84">
        <f t="shared" si="0"/>
        <v>0</v>
      </c>
      <c r="J28" s="85"/>
    </row>
    <row r="29" spans="2:10" s="79" customFormat="1" ht="13.5" customHeight="1" x14ac:dyDescent="0.25">
      <c r="B29" s="77"/>
      <c r="C29" s="106" t="s">
        <v>14</v>
      </c>
      <c r="D29" s="105" t="s">
        <v>154</v>
      </c>
      <c r="E29" s="107" t="s">
        <v>46</v>
      </c>
      <c r="F29" s="82" t="s">
        <v>71</v>
      </c>
      <c r="G29" s="73">
        <v>0</v>
      </c>
      <c r="H29" s="83">
        <v>1000</v>
      </c>
      <c r="I29" s="84">
        <f t="shared" si="0"/>
        <v>0</v>
      </c>
      <c r="J29" s="85"/>
    </row>
    <row r="30" spans="2:10" s="79" customFormat="1" ht="13.5" customHeight="1" x14ac:dyDescent="0.25">
      <c r="B30" s="77"/>
      <c r="C30" s="155" t="s">
        <v>144</v>
      </c>
      <c r="D30" s="102" t="s">
        <v>139</v>
      </c>
      <c r="E30" s="158" t="s">
        <v>46</v>
      </c>
      <c r="F30" s="82" t="s">
        <v>71</v>
      </c>
      <c r="G30" s="73">
        <v>0</v>
      </c>
      <c r="H30" s="103">
        <v>800</v>
      </c>
      <c r="I30" s="84">
        <f t="shared" si="0"/>
        <v>0</v>
      </c>
      <c r="J30" s="85"/>
    </row>
    <row r="31" spans="2:10" s="79" customFormat="1" ht="13.5" customHeight="1" x14ac:dyDescent="0.25">
      <c r="B31" s="77"/>
      <c r="C31" s="156"/>
      <c r="D31" s="102" t="s">
        <v>140</v>
      </c>
      <c r="E31" s="159"/>
      <c r="F31" s="82" t="s">
        <v>71</v>
      </c>
      <c r="G31" s="73">
        <v>0</v>
      </c>
      <c r="H31" s="103">
        <v>2000</v>
      </c>
      <c r="I31" s="84">
        <f t="shared" si="0"/>
        <v>0</v>
      </c>
      <c r="J31" s="85"/>
    </row>
    <row r="32" spans="2:10" s="79" customFormat="1" ht="13.5" customHeight="1" x14ac:dyDescent="0.25">
      <c r="B32" s="77"/>
      <c r="C32" s="157"/>
      <c r="D32" s="102" t="s">
        <v>141</v>
      </c>
      <c r="E32" s="160"/>
      <c r="F32" s="82" t="s">
        <v>71</v>
      </c>
      <c r="G32" s="73">
        <v>0</v>
      </c>
      <c r="H32" s="103">
        <v>800</v>
      </c>
      <c r="I32" s="84">
        <f t="shared" si="0"/>
        <v>0</v>
      </c>
      <c r="J32" s="85"/>
    </row>
    <row r="33" spans="2:10" s="79" customFormat="1" ht="13.5" customHeight="1" x14ac:dyDescent="0.25">
      <c r="B33" s="77"/>
      <c r="C33" s="105" t="s">
        <v>145</v>
      </c>
      <c r="D33" s="105" t="s">
        <v>146</v>
      </c>
      <c r="E33" s="87" t="s">
        <v>46</v>
      </c>
      <c r="F33" s="82" t="s">
        <v>71</v>
      </c>
      <c r="G33" s="73">
        <v>0</v>
      </c>
      <c r="H33" s="103">
        <v>200</v>
      </c>
      <c r="I33" s="84">
        <f t="shared" si="0"/>
        <v>0</v>
      </c>
      <c r="J33" s="85"/>
    </row>
    <row r="34" spans="2:10" s="79" customFormat="1" ht="13.5" customHeight="1" x14ac:dyDescent="0.25">
      <c r="B34" s="77"/>
      <c r="C34" s="105" t="s">
        <v>153</v>
      </c>
      <c r="D34" s="105" t="s">
        <v>147</v>
      </c>
      <c r="E34" s="87" t="s">
        <v>46</v>
      </c>
      <c r="F34" s="82" t="s">
        <v>71</v>
      </c>
      <c r="G34" s="73">
        <v>0</v>
      </c>
      <c r="H34" s="103">
        <v>200</v>
      </c>
      <c r="I34" s="84">
        <f t="shared" si="0"/>
        <v>0</v>
      </c>
      <c r="J34" s="85"/>
    </row>
    <row r="35" spans="2:10" s="79" customFormat="1" ht="13.5" customHeight="1" x14ac:dyDescent="0.25">
      <c r="B35" s="77"/>
      <c r="E35" s="88"/>
      <c r="F35" s="89"/>
      <c r="G35" s="90"/>
      <c r="I35" s="37">
        <f>SUM(I7:I34)</f>
        <v>0</v>
      </c>
      <c r="J35" s="78"/>
    </row>
    <row r="36" spans="2:10" s="79" customFormat="1" ht="13.5" customHeight="1" x14ac:dyDescent="0.25">
      <c r="B36" s="77"/>
      <c r="E36" s="88"/>
      <c r="F36" s="88"/>
      <c r="G36" s="90"/>
      <c r="J36" s="78"/>
    </row>
    <row r="37" spans="2:10" s="79" customFormat="1" ht="13.5" customHeight="1" x14ac:dyDescent="0.25">
      <c r="B37" s="77"/>
      <c r="D37" s="91"/>
      <c r="E37" s="88"/>
      <c r="F37" s="88"/>
      <c r="G37" s="90"/>
      <c r="J37" s="78"/>
    </row>
    <row r="38" spans="2:10" s="79" customFormat="1" ht="13.5" customHeight="1" x14ac:dyDescent="0.25">
      <c r="B38" s="77"/>
      <c r="C38" s="154" t="s">
        <v>84</v>
      </c>
      <c r="D38" s="154"/>
      <c r="E38" s="154"/>
      <c r="F38" s="154"/>
      <c r="G38" s="154"/>
      <c r="H38" s="154"/>
      <c r="I38" s="154"/>
      <c r="J38" s="78"/>
    </row>
    <row r="39" spans="2:10" s="79" customFormat="1" ht="30" x14ac:dyDescent="0.25">
      <c r="B39" s="77"/>
      <c r="C39" s="96" t="s">
        <v>44</v>
      </c>
      <c r="D39" s="98" t="s">
        <v>42</v>
      </c>
      <c r="E39" s="99"/>
      <c r="F39" s="100"/>
      <c r="G39" s="97" t="s">
        <v>135</v>
      </c>
      <c r="H39" s="96" t="s">
        <v>138</v>
      </c>
      <c r="I39" s="96" t="s">
        <v>179</v>
      </c>
      <c r="J39" s="78"/>
    </row>
    <row r="40" spans="2:10" s="79" customFormat="1" ht="13.5" customHeight="1" x14ac:dyDescent="0.25">
      <c r="B40" s="77"/>
      <c r="C40" s="101" t="s">
        <v>87</v>
      </c>
      <c r="D40" s="151" t="s">
        <v>189</v>
      </c>
      <c r="E40" s="152"/>
      <c r="F40" s="153"/>
      <c r="G40" s="73">
        <v>0</v>
      </c>
      <c r="H40" s="83">
        <v>800000</v>
      </c>
      <c r="I40" s="92">
        <f t="shared" ref="I40:I89" si="1">H40*G40</f>
        <v>0</v>
      </c>
      <c r="J40" s="85"/>
    </row>
    <row r="41" spans="2:10" s="79" customFormat="1" ht="13.5" customHeight="1" x14ac:dyDescent="0.25">
      <c r="B41" s="77"/>
      <c r="C41" s="101" t="s">
        <v>88</v>
      </c>
      <c r="D41" s="151" t="s">
        <v>190</v>
      </c>
      <c r="E41" s="152"/>
      <c r="F41" s="153"/>
      <c r="G41" s="73">
        <v>0</v>
      </c>
      <c r="H41" s="83">
        <v>200000</v>
      </c>
      <c r="I41" s="92">
        <f t="shared" si="1"/>
        <v>0</v>
      </c>
      <c r="J41" s="78"/>
    </row>
    <row r="42" spans="2:10" s="79" customFormat="1" ht="13.5" customHeight="1" x14ac:dyDescent="0.25">
      <c r="B42" s="77"/>
      <c r="C42" s="101" t="s">
        <v>89</v>
      </c>
      <c r="D42" s="151" t="s">
        <v>206</v>
      </c>
      <c r="E42" s="152"/>
      <c r="F42" s="153"/>
      <c r="G42" s="73">
        <v>0</v>
      </c>
      <c r="H42" s="83">
        <v>32000</v>
      </c>
      <c r="I42" s="92">
        <f t="shared" si="1"/>
        <v>0</v>
      </c>
      <c r="J42" s="78"/>
    </row>
    <row r="43" spans="2:10" s="79" customFormat="1" ht="13.5" customHeight="1" x14ac:dyDescent="0.25">
      <c r="B43" s="77"/>
      <c r="C43" s="101" t="s">
        <v>90</v>
      </c>
      <c r="D43" s="151" t="s">
        <v>191</v>
      </c>
      <c r="E43" s="152"/>
      <c r="F43" s="153"/>
      <c r="G43" s="73">
        <v>0</v>
      </c>
      <c r="H43" s="83">
        <v>8000</v>
      </c>
      <c r="I43" s="92">
        <f t="shared" si="1"/>
        <v>0</v>
      </c>
      <c r="J43" s="78"/>
    </row>
    <row r="44" spans="2:10" s="79" customFormat="1" ht="13.5" customHeight="1" x14ac:dyDescent="0.25">
      <c r="B44" s="77"/>
      <c r="C44" s="101" t="s">
        <v>91</v>
      </c>
      <c r="D44" s="151" t="s">
        <v>203</v>
      </c>
      <c r="E44" s="152"/>
      <c r="F44" s="153"/>
      <c r="G44" s="73">
        <v>0</v>
      </c>
      <c r="H44" s="83">
        <v>600000</v>
      </c>
      <c r="I44" s="92">
        <f t="shared" si="1"/>
        <v>0</v>
      </c>
      <c r="J44" s="78"/>
    </row>
    <row r="45" spans="2:10" s="79" customFormat="1" ht="13.5" customHeight="1" x14ac:dyDescent="0.25">
      <c r="B45" s="77"/>
      <c r="C45" s="101" t="s">
        <v>92</v>
      </c>
      <c r="D45" s="151" t="s">
        <v>202</v>
      </c>
      <c r="E45" s="152"/>
      <c r="F45" s="153"/>
      <c r="G45" s="73">
        <v>0</v>
      </c>
      <c r="H45" s="83">
        <v>38000</v>
      </c>
      <c r="I45" s="92">
        <f t="shared" si="1"/>
        <v>0</v>
      </c>
      <c r="J45" s="78"/>
    </row>
    <row r="46" spans="2:10" s="79" customFormat="1" ht="13.5" customHeight="1" x14ac:dyDescent="0.25">
      <c r="B46" s="77"/>
      <c r="C46" s="101" t="s">
        <v>93</v>
      </c>
      <c r="D46" s="151" t="s">
        <v>201</v>
      </c>
      <c r="E46" s="152"/>
      <c r="F46" s="153"/>
      <c r="G46" s="73">
        <v>0</v>
      </c>
      <c r="H46" s="83">
        <v>120000</v>
      </c>
      <c r="I46" s="92">
        <f t="shared" si="1"/>
        <v>0</v>
      </c>
      <c r="J46" s="78"/>
    </row>
    <row r="47" spans="2:10" s="79" customFormat="1" ht="13.5" customHeight="1" x14ac:dyDescent="0.25">
      <c r="B47" s="77"/>
      <c r="C47" s="101" t="s">
        <v>94</v>
      </c>
      <c r="D47" s="151" t="s">
        <v>200</v>
      </c>
      <c r="E47" s="152"/>
      <c r="F47" s="153"/>
      <c r="G47" s="73">
        <v>0</v>
      </c>
      <c r="H47" s="83">
        <v>28000</v>
      </c>
      <c r="I47" s="92">
        <f t="shared" si="1"/>
        <v>0</v>
      </c>
      <c r="J47" s="78"/>
    </row>
    <row r="48" spans="2:10" s="79" customFormat="1" ht="13.5" customHeight="1" x14ac:dyDescent="0.25">
      <c r="B48" s="77"/>
      <c r="C48" s="101" t="s">
        <v>95</v>
      </c>
      <c r="D48" s="151" t="s">
        <v>199</v>
      </c>
      <c r="E48" s="152"/>
      <c r="F48" s="153"/>
      <c r="G48" s="73">
        <v>0</v>
      </c>
      <c r="H48" s="83">
        <v>8000</v>
      </c>
      <c r="I48" s="92">
        <f t="shared" si="1"/>
        <v>0</v>
      </c>
      <c r="J48" s="78"/>
    </row>
    <row r="49" spans="2:10" s="79" customFormat="1" ht="13.5" customHeight="1" x14ac:dyDescent="0.25">
      <c r="B49" s="77"/>
      <c r="C49" s="101" t="s">
        <v>96</v>
      </c>
      <c r="D49" s="151" t="s">
        <v>198</v>
      </c>
      <c r="E49" s="152"/>
      <c r="F49" s="153"/>
      <c r="G49" s="73">
        <v>0</v>
      </c>
      <c r="H49" s="83">
        <v>8000</v>
      </c>
      <c r="I49" s="92">
        <f t="shared" si="1"/>
        <v>0</v>
      </c>
      <c r="J49" s="78"/>
    </row>
    <row r="50" spans="2:10" s="79" customFormat="1" ht="13.5" customHeight="1" x14ac:dyDescent="0.25">
      <c r="B50" s="77"/>
      <c r="C50" s="101" t="s">
        <v>97</v>
      </c>
      <c r="D50" s="111" t="s">
        <v>192</v>
      </c>
      <c r="E50" s="112"/>
      <c r="F50" s="113"/>
      <c r="G50" s="73">
        <v>0</v>
      </c>
      <c r="H50" s="83">
        <v>16000</v>
      </c>
      <c r="I50" s="92">
        <f t="shared" si="1"/>
        <v>0</v>
      </c>
      <c r="J50" s="78"/>
    </row>
    <row r="51" spans="2:10" s="79" customFormat="1" ht="13.5" customHeight="1" x14ac:dyDescent="0.25">
      <c r="B51" s="77"/>
      <c r="C51" s="101" t="s">
        <v>98</v>
      </c>
      <c r="D51" s="111" t="s">
        <v>193</v>
      </c>
      <c r="E51" s="112"/>
      <c r="F51" s="113"/>
      <c r="G51" s="73">
        <v>0</v>
      </c>
      <c r="H51" s="83">
        <v>1000</v>
      </c>
      <c r="I51" s="92">
        <f t="shared" si="1"/>
        <v>0</v>
      </c>
      <c r="J51" s="78"/>
    </row>
    <row r="52" spans="2:10" s="79" customFormat="1" ht="13.5" customHeight="1" x14ac:dyDescent="0.25">
      <c r="B52" s="77"/>
      <c r="C52" s="101" t="s">
        <v>99</v>
      </c>
      <c r="D52" s="111" t="s">
        <v>197</v>
      </c>
      <c r="E52" s="112"/>
      <c r="F52" s="113"/>
      <c r="G52" s="73">
        <v>0</v>
      </c>
      <c r="H52" s="83">
        <v>4000</v>
      </c>
      <c r="I52" s="92">
        <f t="shared" si="1"/>
        <v>0</v>
      </c>
      <c r="J52" s="78"/>
    </row>
    <row r="53" spans="2:10" s="79" customFormat="1" ht="13.5" customHeight="1" x14ac:dyDescent="0.25">
      <c r="B53" s="77"/>
      <c r="C53" s="101" t="s">
        <v>100</v>
      </c>
      <c r="D53" s="111" t="s">
        <v>194</v>
      </c>
      <c r="E53" s="112"/>
      <c r="F53" s="113"/>
      <c r="G53" s="73">
        <v>0</v>
      </c>
      <c r="H53" s="83">
        <v>16000</v>
      </c>
      <c r="I53" s="92">
        <f t="shared" si="1"/>
        <v>0</v>
      </c>
      <c r="J53" s="78"/>
    </row>
    <row r="54" spans="2:10" s="79" customFormat="1" ht="13.5" customHeight="1" x14ac:dyDescent="0.25">
      <c r="B54" s="77"/>
      <c r="C54" s="101" t="s">
        <v>101</v>
      </c>
      <c r="D54" s="111" t="s">
        <v>195</v>
      </c>
      <c r="E54" s="112"/>
      <c r="F54" s="113"/>
      <c r="G54" s="73">
        <v>0</v>
      </c>
      <c r="H54" s="83">
        <v>100</v>
      </c>
      <c r="I54" s="92">
        <f t="shared" si="1"/>
        <v>0</v>
      </c>
      <c r="J54" s="78"/>
    </row>
    <row r="55" spans="2:10" s="79" customFormat="1" ht="13.5" customHeight="1" x14ac:dyDescent="0.25">
      <c r="B55" s="77"/>
      <c r="C55" s="101" t="s">
        <v>102</v>
      </c>
      <c r="D55" s="111" t="s">
        <v>196</v>
      </c>
      <c r="E55" s="112"/>
      <c r="F55" s="113"/>
      <c r="G55" s="73">
        <v>0</v>
      </c>
      <c r="H55" s="83">
        <v>100</v>
      </c>
      <c r="I55" s="92">
        <f t="shared" si="1"/>
        <v>0</v>
      </c>
      <c r="J55" s="78"/>
    </row>
    <row r="56" spans="2:10" s="79" customFormat="1" ht="13.5" customHeight="1" x14ac:dyDescent="0.25">
      <c r="B56" s="77"/>
      <c r="C56" s="101" t="s">
        <v>103</v>
      </c>
      <c r="D56" s="151" t="s">
        <v>205</v>
      </c>
      <c r="E56" s="152"/>
      <c r="F56" s="153"/>
      <c r="G56" s="73">
        <v>0</v>
      </c>
      <c r="H56" s="83">
        <v>100</v>
      </c>
      <c r="I56" s="92">
        <f t="shared" si="1"/>
        <v>0</v>
      </c>
      <c r="J56" s="78"/>
    </row>
    <row r="57" spans="2:10" s="79" customFormat="1" ht="13.5" customHeight="1" x14ac:dyDescent="0.25">
      <c r="B57" s="77"/>
      <c r="C57" s="101" t="s">
        <v>104</v>
      </c>
      <c r="D57" s="111" t="s">
        <v>204</v>
      </c>
      <c r="E57" s="112"/>
      <c r="F57" s="113"/>
      <c r="G57" s="73">
        <v>0</v>
      </c>
      <c r="H57" s="104">
        <v>100</v>
      </c>
      <c r="I57" s="92">
        <f t="shared" si="1"/>
        <v>0</v>
      </c>
      <c r="J57" s="78"/>
    </row>
    <row r="58" spans="2:10" s="79" customFormat="1" ht="13.5" customHeight="1" x14ac:dyDescent="0.25">
      <c r="B58" s="77"/>
      <c r="C58" s="101" t="s">
        <v>105</v>
      </c>
      <c r="D58" s="148" t="s">
        <v>171</v>
      </c>
      <c r="E58" s="149"/>
      <c r="F58" s="150"/>
      <c r="G58" s="73">
        <v>0</v>
      </c>
      <c r="H58" s="104">
        <v>2000</v>
      </c>
      <c r="I58" s="92">
        <f t="shared" si="1"/>
        <v>0</v>
      </c>
      <c r="J58" s="78"/>
    </row>
    <row r="59" spans="2:10" s="79" customFormat="1" ht="13.5" customHeight="1" x14ac:dyDescent="0.25">
      <c r="B59" s="77"/>
      <c r="C59" s="101" t="s">
        <v>106</v>
      </c>
      <c r="D59" s="148" t="s">
        <v>172</v>
      </c>
      <c r="E59" s="149"/>
      <c r="F59" s="150"/>
      <c r="G59" s="73">
        <v>0</v>
      </c>
      <c r="H59" s="104">
        <v>100</v>
      </c>
      <c r="I59" s="92">
        <f t="shared" si="1"/>
        <v>0</v>
      </c>
      <c r="J59" s="78"/>
    </row>
    <row r="60" spans="2:10" s="79" customFormat="1" ht="13.5" customHeight="1" x14ac:dyDescent="0.25">
      <c r="B60" s="77"/>
      <c r="C60" s="101" t="s">
        <v>107</v>
      </c>
      <c r="D60" s="148" t="s">
        <v>173</v>
      </c>
      <c r="E60" s="149"/>
      <c r="F60" s="150"/>
      <c r="G60" s="73">
        <v>0</v>
      </c>
      <c r="H60" s="104">
        <v>1600</v>
      </c>
      <c r="I60" s="92">
        <f t="shared" si="1"/>
        <v>0</v>
      </c>
      <c r="J60" s="78"/>
    </row>
    <row r="61" spans="2:10" s="79" customFormat="1" ht="13.5" customHeight="1" x14ac:dyDescent="0.25">
      <c r="B61" s="77"/>
      <c r="C61" s="101" t="s">
        <v>108</v>
      </c>
      <c r="D61" s="148" t="s">
        <v>174</v>
      </c>
      <c r="E61" s="149"/>
      <c r="F61" s="150"/>
      <c r="G61" s="73">
        <v>0</v>
      </c>
      <c r="H61" s="104">
        <v>100</v>
      </c>
      <c r="I61" s="92">
        <f t="shared" si="1"/>
        <v>0</v>
      </c>
      <c r="J61" s="78"/>
    </row>
    <row r="62" spans="2:10" s="79" customFormat="1" ht="13.5" customHeight="1" x14ac:dyDescent="0.25">
      <c r="B62" s="77"/>
      <c r="C62" s="101" t="s">
        <v>109</v>
      </c>
      <c r="D62" s="148" t="s">
        <v>175</v>
      </c>
      <c r="E62" s="149"/>
      <c r="F62" s="150"/>
      <c r="G62" s="73">
        <v>0</v>
      </c>
      <c r="H62" s="104">
        <v>100</v>
      </c>
      <c r="I62" s="92">
        <f t="shared" si="1"/>
        <v>0</v>
      </c>
      <c r="J62" s="78"/>
    </row>
    <row r="63" spans="2:10" s="79" customFormat="1" ht="13.5" customHeight="1" x14ac:dyDescent="0.25">
      <c r="B63" s="77"/>
      <c r="C63" s="101" t="s">
        <v>110</v>
      </c>
      <c r="D63" s="148" t="s">
        <v>176</v>
      </c>
      <c r="E63" s="149"/>
      <c r="F63" s="150"/>
      <c r="G63" s="73">
        <v>0</v>
      </c>
      <c r="H63" s="104">
        <v>100</v>
      </c>
      <c r="I63" s="92">
        <f t="shared" si="1"/>
        <v>0</v>
      </c>
      <c r="J63" s="78"/>
    </row>
    <row r="64" spans="2:10" s="79" customFormat="1" ht="13.5" customHeight="1" x14ac:dyDescent="0.25">
      <c r="B64" s="77"/>
      <c r="C64" s="101" t="s">
        <v>111</v>
      </c>
      <c r="D64" s="148" t="s">
        <v>177</v>
      </c>
      <c r="E64" s="149"/>
      <c r="F64" s="150"/>
      <c r="G64" s="73">
        <v>0</v>
      </c>
      <c r="H64" s="104">
        <v>100</v>
      </c>
      <c r="I64" s="92">
        <f t="shared" si="1"/>
        <v>0</v>
      </c>
      <c r="J64" s="78"/>
    </row>
    <row r="65" spans="2:10" s="79" customFormat="1" ht="13.5" customHeight="1" x14ac:dyDescent="0.25">
      <c r="B65" s="77"/>
      <c r="C65" s="101" t="s">
        <v>112</v>
      </c>
      <c r="D65" s="148" t="s">
        <v>178</v>
      </c>
      <c r="E65" s="149"/>
      <c r="F65" s="150"/>
      <c r="G65" s="73">
        <v>0</v>
      </c>
      <c r="H65" s="104">
        <v>100</v>
      </c>
      <c r="I65" s="92">
        <f t="shared" si="1"/>
        <v>0</v>
      </c>
      <c r="J65" s="78"/>
    </row>
    <row r="66" spans="2:10" s="79" customFormat="1" ht="13.5" customHeight="1" x14ac:dyDescent="0.25">
      <c r="B66" s="77"/>
      <c r="C66" s="101" t="s">
        <v>113</v>
      </c>
      <c r="D66" s="148" t="s">
        <v>183</v>
      </c>
      <c r="E66" s="149"/>
      <c r="F66" s="150"/>
      <c r="G66" s="73">
        <v>0</v>
      </c>
      <c r="H66" s="104">
        <v>36000</v>
      </c>
      <c r="I66" s="92">
        <f t="shared" si="1"/>
        <v>0</v>
      </c>
      <c r="J66" s="78"/>
    </row>
    <row r="67" spans="2:10" s="79" customFormat="1" ht="13.5" customHeight="1" x14ac:dyDescent="0.25">
      <c r="B67" s="77"/>
      <c r="C67" s="101" t="s">
        <v>142</v>
      </c>
      <c r="D67" s="148" t="s">
        <v>184</v>
      </c>
      <c r="E67" s="149"/>
      <c r="F67" s="150"/>
      <c r="G67" s="73">
        <v>0</v>
      </c>
      <c r="H67" s="104">
        <v>2400</v>
      </c>
      <c r="I67" s="92">
        <f t="shared" si="1"/>
        <v>0</v>
      </c>
      <c r="J67" s="78"/>
    </row>
    <row r="68" spans="2:10" s="79" customFormat="1" ht="13.5" customHeight="1" x14ac:dyDescent="0.25">
      <c r="B68" s="77"/>
      <c r="C68" s="101" t="s">
        <v>114</v>
      </c>
      <c r="D68" s="148" t="s">
        <v>185</v>
      </c>
      <c r="E68" s="149"/>
      <c r="F68" s="150"/>
      <c r="G68" s="73">
        <v>0</v>
      </c>
      <c r="H68" s="104">
        <v>500</v>
      </c>
      <c r="I68" s="92">
        <f t="shared" si="1"/>
        <v>0</v>
      </c>
      <c r="J68" s="78"/>
    </row>
    <row r="69" spans="2:10" s="79" customFormat="1" ht="13.5" customHeight="1" x14ac:dyDescent="0.25">
      <c r="B69" s="77"/>
      <c r="C69" s="101" t="s">
        <v>115</v>
      </c>
      <c r="D69" s="148" t="s">
        <v>186</v>
      </c>
      <c r="E69" s="149"/>
      <c r="F69" s="150"/>
      <c r="G69" s="73">
        <v>0</v>
      </c>
      <c r="H69" s="104">
        <v>100</v>
      </c>
      <c r="I69" s="92">
        <f t="shared" si="1"/>
        <v>0</v>
      </c>
      <c r="J69" s="78"/>
    </row>
    <row r="70" spans="2:10" s="79" customFormat="1" ht="13.5" customHeight="1" x14ac:dyDescent="0.25">
      <c r="B70" s="77"/>
      <c r="C70" s="101" t="s">
        <v>116</v>
      </c>
      <c r="D70" s="148" t="s">
        <v>187</v>
      </c>
      <c r="E70" s="149"/>
      <c r="F70" s="150"/>
      <c r="G70" s="73">
        <v>0</v>
      </c>
      <c r="H70" s="104">
        <v>100</v>
      </c>
      <c r="I70" s="92">
        <f t="shared" si="1"/>
        <v>0</v>
      </c>
      <c r="J70" s="78"/>
    </row>
    <row r="71" spans="2:10" s="79" customFormat="1" ht="13.5" customHeight="1" x14ac:dyDescent="0.25">
      <c r="B71" s="77"/>
      <c r="C71" s="101" t="s">
        <v>117</v>
      </c>
      <c r="D71" s="148" t="s">
        <v>188</v>
      </c>
      <c r="E71" s="149"/>
      <c r="F71" s="150"/>
      <c r="G71" s="73">
        <v>0</v>
      </c>
      <c r="H71" s="104">
        <v>100</v>
      </c>
      <c r="I71" s="92">
        <f t="shared" si="1"/>
        <v>0</v>
      </c>
      <c r="J71" s="78"/>
    </row>
    <row r="72" spans="2:10" s="79" customFormat="1" ht="13.5" customHeight="1" x14ac:dyDescent="0.25">
      <c r="B72" s="77"/>
      <c r="C72" s="101" t="s">
        <v>118</v>
      </c>
      <c r="D72" s="148" t="s">
        <v>217</v>
      </c>
      <c r="E72" s="149"/>
      <c r="F72" s="150"/>
      <c r="G72" s="73">
        <v>0</v>
      </c>
      <c r="H72" s="104">
        <v>68000</v>
      </c>
      <c r="I72" s="92">
        <f t="shared" si="1"/>
        <v>0</v>
      </c>
      <c r="J72" s="78"/>
    </row>
    <row r="73" spans="2:10" s="79" customFormat="1" ht="13.5" customHeight="1" x14ac:dyDescent="0.25">
      <c r="B73" s="77"/>
      <c r="C73" s="101" t="s">
        <v>119</v>
      </c>
      <c r="D73" s="148" t="s">
        <v>211</v>
      </c>
      <c r="E73" s="149"/>
      <c r="F73" s="150"/>
      <c r="G73" s="73">
        <v>0</v>
      </c>
      <c r="H73" s="104">
        <v>15000</v>
      </c>
      <c r="I73" s="92">
        <f t="shared" si="1"/>
        <v>0</v>
      </c>
      <c r="J73" s="78"/>
    </row>
    <row r="74" spans="2:10" s="79" customFormat="1" ht="13.5" customHeight="1" x14ac:dyDescent="0.25">
      <c r="B74" s="77"/>
      <c r="C74" s="101" t="s">
        <v>120</v>
      </c>
      <c r="D74" s="148" t="s">
        <v>212</v>
      </c>
      <c r="E74" s="149"/>
      <c r="F74" s="150"/>
      <c r="G74" s="73">
        <v>0</v>
      </c>
      <c r="H74" s="104">
        <v>15000</v>
      </c>
      <c r="I74" s="92">
        <f t="shared" si="1"/>
        <v>0</v>
      </c>
      <c r="J74" s="78"/>
    </row>
    <row r="75" spans="2:10" s="79" customFormat="1" ht="13.5" customHeight="1" x14ac:dyDescent="0.25">
      <c r="B75" s="77"/>
      <c r="C75" s="101" t="s">
        <v>121</v>
      </c>
      <c r="D75" s="148" t="s">
        <v>213</v>
      </c>
      <c r="E75" s="149"/>
      <c r="F75" s="150"/>
      <c r="G75" s="73">
        <v>0</v>
      </c>
      <c r="H75" s="104">
        <v>15000</v>
      </c>
      <c r="I75" s="92">
        <f t="shared" si="1"/>
        <v>0</v>
      </c>
      <c r="J75" s="78"/>
    </row>
    <row r="76" spans="2:10" s="79" customFormat="1" ht="13.5" customHeight="1" x14ac:dyDescent="0.25">
      <c r="B76" s="77"/>
      <c r="C76" s="101" t="s">
        <v>122</v>
      </c>
      <c r="D76" s="148" t="s">
        <v>214</v>
      </c>
      <c r="E76" s="149"/>
      <c r="F76" s="150"/>
      <c r="G76" s="73">
        <v>0</v>
      </c>
      <c r="H76" s="104">
        <v>15000</v>
      </c>
      <c r="I76" s="92">
        <f t="shared" si="1"/>
        <v>0</v>
      </c>
      <c r="J76" s="78"/>
    </row>
    <row r="77" spans="2:10" s="79" customFormat="1" ht="13.5" customHeight="1" x14ac:dyDescent="0.25">
      <c r="B77" s="77"/>
      <c r="C77" s="101" t="s">
        <v>143</v>
      </c>
      <c r="D77" s="148" t="s">
        <v>215</v>
      </c>
      <c r="E77" s="149"/>
      <c r="F77" s="150"/>
      <c r="G77" s="73">
        <v>0</v>
      </c>
      <c r="H77" s="104">
        <v>15000</v>
      </c>
      <c r="I77" s="92">
        <f t="shared" si="1"/>
        <v>0</v>
      </c>
      <c r="J77" s="78"/>
    </row>
    <row r="78" spans="2:10" s="79" customFormat="1" ht="13.5" customHeight="1" x14ac:dyDescent="0.25">
      <c r="B78" s="77"/>
      <c r="C78" s="101" t="s">
        <v>123</v>
      </c>
      <c r="D78" s="148" t="s">
        <v>216</v>
      </c>
      <c r="E78" s="149"/>
      <c r="F78" s="150"/>
      <c r="G78" s="73">
        <v>0</v>
      </c>
      <c r="H78" s="104">
        <v>15000</v>
      </c>
      <c r="I78" s="92">
        <f t="shared" si="1"/>
        <v>0</v>
      </c>
      <c r="J78" s="78"/>
    </row>
    <row r="79" spans="2:10" s="79" customFormat="1" ht="13.5" customHeight="1" x14ac:dyDescent="0.25">
      <c r="B79" s="77"/>
      <c r="C79" s="101" t="s">
        <v>124</v>
      </c>
      <c r="D79" s="148" t="s">
        <v>207</v>
      </c>
      <c r="E79" s="149"/>
      <c r="F79" s="150"/>
      <c r="G79" s="73">
        <v>0</v>
      </c>
      <c r="H79" s="104">
        <v>200</v>
      </c>
      <c r="I79" s="92">
        <f t="shared" si="1"/>
        <v>0</v>
      </c>
      <c r="J79" s="78"/>
    </row>
    <row r="80" spans="2:10" s="79" customFormat="1" ht="13.5" customHeight="1" x14ac:dyDescent="0.25">
      <c r="B80" s="77"/>
      <c r="C80" s="101" t="s">
        <v>125</v>
      </c>
      <c r="D80" s="148" t="s">
        <v>208</v>
      </c>
      <c r="E80" s="149"/>
      <c r="F80" s="150"/>
      <c r="G80" s="73">
        <v>0</v>
      </c>
      <c r="H80" s="104">
        <v>100</v>
      </c>
      <c r="I80" s="92">
        <f t="shared" si="1"/>
        <v>0</v>
      </c>
      <c r="J80" s="78"/>
    </row>
    <row r="81" spans="2:11" s="79" customFormat="1" ht="13.5" customHeight="1" x14ac:dyDescent="0.25">
      <c r="B81" s="77"/>
      <c r="C81" s="101" t="s">
        <v>126</v>
      </c>
      <c r="D81" s="148" t="s">
        <v>209</v>
      </c>
      <c r="E81" s="149"/>
      <c r="F81" s="150"/>
      <c r="G81" s="73">
        <v>0</v>
      </c>
      <c r="H81" s="104">
        <v>100</v>
      </c>
      <c r="I81" s="92">
        <f t="shared" si="1"/>
        <v>0</v>
      </c>
      <c r="J81" s="78"/>
    </row>
    <row r="82" spans="2:11" s="79" customFormat="1" ht="13.5" customHeight="1" x14ac:dyDescent="0.25">
      <c r="B82" s="77"/>
      <c r="C82" s="101" t="s">
        <v>127</v>
      </c>
      <c r="D82" s="148" t="s">
        <v>210</v>
      </c>
      <c r="E82" s="149"/>
      <c r="F82" s="150"/>
      <c r="G82" s="73">
        <v>0</v>
      </c>
      <c r="H82" s="104">
        <v>100</v>
      </c>
      <c r="I82" s="92">
        <f t="shared" si="1"/>
        <v>0</v>
      </c>
      <c r="J82" s="78"/>
    </row>
    <row r="83" spans="2:11" s="79" customFormat="1" ht="13.5" customHeight="1" x14ac:dyDescent="0.25">
      <c r="B83" s="77"/>
      <c r="C83" s="101" t="s">
        <v>128</v>
      </c>
      <c r="D83" s="148" t="s">
        <v>182</v>
      </c>
      <c r="E83" s="149"/>
      <c r="F83" s="150"/>
      <c r="G83" s="73">
        <v>0</v>
      </c>
      <c r="H83" s="104">
        <v>4000</v>
      </c>
      <c r="I83" s="92">
        <f t="shared" si="1"/>
        <v>0</v>
      </c>
      <c r="J83" s="78"/>
    </row>
    <row r="84" spans="2:11" s="79" customFormat="1" ht="13.5" customHeight="1" x14ac:dyDescent="0.25">
      <c r="B84" s="77"/>
      <c r="C84" s="101" t="s">
        <v>129</v>
      </c>
      <c r="D84" s="148" t="s">
        <v>136</v>
      </c>
      <c r="E84" s="149"/>
      <c r="F84" s="150"/>
      <c r="G84" s="73">
        <v>0</v>
      </c>
      <c r="H84" s="104">
        <v>28000</v>
      </c>
      <c r="I84" s="92">
        <f t="shared" si="1"/>
        <v>0</v>
      </c>
      <c r="J84" s="78"/>
    </row>
    <row r="85" spans="2:11" s="79" customFormat="1" ht="13.5" customHeight="1" x14ac:dyDescent="0.25">
      <c r="B85" s="77"/>
      <c r="C85" s="101" t="s">
        <v>130</v>
      </c>
      <c r="D85" s="148" t="s">
        <v>72</v>
      </c>
      <c r="E85" s="149"/>
      <c r="F85" s="150"/>
      <c r="G85" s="73">
        <v>0</v>
      </c>
      <c r="H85" s="104">
        <v>8000</v>
      </c>
      <c r="I85" s="92">
        <f t="shared" si="1"/>
        <v>0</v>
      </c>
      <c r="J85" s="78"/>
    </row>
    <row r="86" spans="2:11" s="79" customFormat="1" ht="13.5" customHeight="1" x14ac:dyDescent="0.25">
      <c r="B86" s="77"/>
      <c r="C86" s="101" t="s">
        <v>131</v>
      </c>
      <c r="D86" s="148" t="s">
        <v>73</v>
      </c>
      <c r="E86" s="149"/>
      <c r="F86" s="150"/>
      <c r="G86" s="73">
        <v>0</v>
      </c>
      <c r="H86" s="104">
        <v>100</v>
      </c>
      <c r="I86" s="92">
        <f t="shared" si="1"/>
        <v>0</v>
      </c>
      <c r="J86" s="78"/>
    </row>
    <row r="87" spans="2:11" s="79" customFormat="1" ht="13.5" customHeight="1" x14ac:dyDescent="0.25">
      <c r="B87" s="77"/>
      <c r="C87" s="101" t="s">
        <v>132</v>
      </c>
      <c r="D87" s="148" t="s">
        <v>181</v>
      </c>
      <c r="E87" s="149"/>
      <c r="F87" s="150"/>
      <c r="G87" s="73">
        <v>0</v>
      </c>
      <c r="H87" s="104">
        <v>100</v>
      </c>
      <c r="I87" s="92">
        <f t="shared" si="1"/>
        <v>0</v>
      </c>
      <c r="J87" s="78"/>
    </row>
    <row r="88" spans="2:11" s="79" customFormat="1" ht="13.5" customHeight="1" x14ac:dyDescent="0.25">
      <c r="B88" s="77"/>
      <c r="C88" s="101" t="s">
        <v>133</v>
      </c>
      <c r="D88" s="148" t="s">
        <v>180</v>
      </c>
      <c r="E88" s="149"/>
      <c r="F88" s="150"/>
      <c r="G88" s="73">
        <v>0</v>
      </c>
      <c r="H88" s="104">
        <v>100</v>
      </c>
      <c r="I88" s="92">
        <f t="shared" si="1"/>
        <v>0</v>
      </c>
      <c r="J88" s="78"/>
    </row>
    <row r="89" spans="2:11" s="79" customFormat="1" ht="13.5" customHeight="1" x14ac:dyDescent="0.25">
      <c r="B89" s="77"/>
      <c r="C89" s="101" t="s">
        <v>134</v>
      </c>
      <c r="D89" s="148" t="s">
        <v>0</v>
      </c>
      <c r="E89" s="149"/>
      <c r="F89" s="150"/>
      <c r="G89" s="73">
        <v>0</v>
      </c>
      <c r="H89" s="104">
        <v>2000</v>
      </c>
      <c r="I89" s="92">
        <f t="shared" si="1"/>
        <v>0</v>
      </c>
      <c r="J89" s="78"/>
    </row>
    <row r="90" spans="2:11" s="79" customFormat="1" ht="15" x14ac:dyDescent="0.25">
      <c r="B90" s="77"/>
      <c r="D90" s="89"/>
      <c r="E90" s="88"/>
      <c r="G90" s="90"/>
      <c r="H90" s="89"/>
      <c r="I90" s="37">
        <f>SUM(I40:I89)</f>
        <v>0</v>
      </c>
      <c r="J90" s="78"/>
      <c r="K90" s="53"/>
    </row>
    <row r="91" spans="2:11" s="79" customFormat="1" ht="15" x14ac:dyDescent="0.25">
      <c r="B91" s="93"/>
      <c r="C91" s="54"/>
      <c r="D91" s="54"/>
      <c r="E91" s="55"/>
      <c r="F91" s="55"/>
      <c r="G91" s="70"/>
      <c r="H91" s="72"/>
      <c r="I91" s="54"/>
      <c r="J91" s="56"/>
      <c r="K91" s="53"/>
    </row>
    <row r="92" spans="2:11" s="79" customFormat="1" ht="15" x14ac:dyDescent="0.25">
      <c r="C92" s="53"/>
      <c r="D92" s="53"/>
      <c r="E92" s="57"/>
      <c r="F92" s="57"/>
      <c r="G92" s="71"/>
      <c r="H92" s="53"/>
      <c r="I92" s="53"/>
      <c r="J92" s="53"/>
      <c r="K92" s="53"/>
    </row>
    <row r="93" spans="2:11" s="79" customFormat="1" ht="15" x14ac:dyDescent="0.25">
      <c r="C93" s="53"/>
      <c r="D93" s="53"/>
      <c r="E93" s="57"/>
      <c r="F93" s="57"/>
      <c r="G93" s="71"/>
      <c r="H93" s="53"/>
      <c r="I93" s="53"/>
      <c r="J93" s="53"/>
      <c r="K93" s="53"/>
    </row>
    <row r="94" spans="2:11" s="79" customFormat="1" ht="15" hidden="1" x14ac:dyDescent="0.25">
      <c r="E94" s="88"/>
      <c r="F94" s="88"/>
      <c r="G94" s="90"/>
      <c r="H94" s="53"/>
      <c r="I94" s="53"/>
      <c r="J94" s="53"/>
      <c r="K94" s="53"/>
    </row>
    <row r="95" spans="2:11" s="79" customFormat="1" ht="15" hidden="1" x14ac:dyDescent="0.25">
      <c r="E95" s="88"/>
      <c r="F95" s="88"/>
      <c r="G95" s="90"/>
      <c r="H95" s="53"/>
      <c r="I95" s="53"/>
      <c r="J95" s="53"/>
      <c r="K95" s="53"/>
    </row>
    <row r="96" spans="2:11" s="79" customFormat="1" ht="15" hidden="1" x14ac:dyDescent="0.25">
      <c r="E96" s="88"/>
      <c r="F96" s="88"/>
      <c r="G96" s="90"/>
      <c r="H96" s="53"/>
      <c r="I96" s="53"/>
      <c r="J96" s="53"/>
      <c r="K96" s="53"/>
    </row>
    <row r="97" spans="5:11" s="79" customFormat="1" ht="15" hidden="1" x14ac:dyDescent="0.25">
      <c r="E97" s="88"/>
      <c r="F97" s="88"/>
      <c r="G97" s="90"/>
      <c r="H97" s="53"/>
      <c r="I97" s="53"/>
      <c r="J97" s="53"/>
      <c r="K97" s="53"/>
    </row>
    <row r="98" spans="5:11" s="79" customFormat="1" ht="15" hidden="1" x14ac:dyDescent="0.25">
      <c r="E98" s="88"/>
      <c r="F98" s="88"/>
      <c r="G98" s="90"/>
      <c r="H98" s="53"/>
      <c r="I98" s="53"/>
      <c r="J98" s="53"/>
      <c r="K98" s="53"/>
    </row>
    <row r="99" spans="5:11" s="79" customFormat="1" ht="15" hidden="1" x14ac:dyDescent="0.25">
      <c r="E99" s="88"/>
      <c r="F99" s="88"/>
      <c r="G99" s="90"/>
      <c r="H99" s="53"/>
      <c r="I99" s="53"/>
      <c r="J99" s="53"/>
      <c r="K99" s="53"/>
    </row>
    <row r="100" spans="5:11" s="79" customFormat="1" ht="15" hidden="1" x14ac:dyDescent="0.25">
      <c r="E100" s="88"/>
      <c r="F100" s="88"/>
      <c r="G100" s="90"/>
    </row>
    <row r="101" spans="5:11" s="79" customFormat="1" ht="15" hidden="1" x14ac:dyDescent="0.25">
      <c r="E101" s="88"/>
      <c r="F101" s="88"/>
      <c r="G101" s="90"/>
    </row>
    <row r="102" spans="5:11" s="79" customFormat="1" ht="15" hidden="1" x14ac:dyDescent="0.25">
      <c r="E102" s="88"/>
      <c r="F102" s="88"/>
      <c r="G102" s="90"/>
    </row>
    <row r="103" spans="5:11" s="79" customFormat="1" ht="15" hidden="1" x14ac:dyDescent="0.25">
      <c r="E103" s="88"/>
      <c r="F103" s="88"/>
      <c r="G103" s="90"/>
    </row>
    <row r="104" spans="5:11" s="79" customFormat="1" ht="15" hidden="1" x14ac:dyDescent="0.25">
      <c r="E104" s="88"/>
      <c r="F104" s="88"/>
      <c r="G104" s="90"/>
    </row>
    <row r="105" spans="5:11" s="79" customFormat="1" ht="15" hidden="1" x14ac:dyDescent="0.25">
      <c r="E105" s="88"/>
      <c r="F105" s="88"/>
      <c r="G105" s="90"/>
    </row>
    <row r="106" spans="5:11" s="79" customFormat="1" ht="15" hidden="1" x14ac:dyDescent="0.25">
      <c r="E106" s="88"/>
      <c r="F106" s="88"/>
      <c r="G106" s="90"/>
    </row>
    <row r="107" spans="5:11" s="79" customFormat="1" ht="15" hidden="1" x14ac:dyDescent="0.25">
      <c r="E107" s="88"/>
      <c r="F107" s="88"/>
      <c r="G107" s="90"/>
    </row>
    <row r="108" spans="5:11" s="79" customFormat="1" ht="15" hidden="1" x14ac:dyDescent="0.25">
      <c r="E108" s="88"/>
      <c r="F108" s="88"/>
      <c r="G108" s="90"/>
    </row>
    <row r="109" spans="5:11" s="79" customFormat="1" ht="15" hidden="1" x14ac:dyDescent="0.25">
      <c r="E109" s="88"/>
      <c r="F109" s="88"/>
      <c r="G109" s="90"/>
    </row>
    <row r="110" spans="5:11" s="79" customFormat="1" ht="15" hidden="1" x14ac:dyDescent="0.25">
      <c r="E110" s="88"/>
      <c r="F110" s="88"/>
      <c r="G110" s="90"/>
    </row>
    <row r="111" spans="5:11" s="79" customFormat="1" ht="15" hidden="1" x14ac:dyDescent="0.25">
      <c r="E111" s="88"/>
      <c r="F111" s="88"/>
      <c r="G111" s="90"/>
    </row>
    <row r="112" spans="5:11" s="79" customFormat="1" ht="15" hidden="1" x14ac:dyDescent="0.25">
      <c r="E112" s="88"/>
      <c r="F112" s="88"/>
      <c r="G112" s="90"/>
    </row>
    <row r="113" spans="5:7" s="79" customFormat="1" ht="15" hidden="1" x14ac:dyDescent="0.25">
      <c r="E113" s="88"/>
      <c r="F113" s="88"/>
      <c r="G113" s="90"/>
    </row>
    <row r="114" spans="5:7" s="79" customFormat="1" ht="15" hidden="1" x14ac:dyDescent="0.25">
      <c r="E114" s="88"/>
      <c r="F114" s="88"/>
      <c r="G114" s="90"/>
    </row>
    <row r="115" spans="5:7" s="79" customFormat="1" ht="15" hidden="1" x14ac:dyDescent="0.25">
      <c r="E115" s="88"/>
      <c r="F115" s="88"/>
      <c r="G115" s="90"/>
    </row>
    <row r="116" spans="5:7" s="79" customFormat="1" ht="15" hidden="1" x14ac:dyDescent="0.25">
      <c r="E116" s="88"/>
      <c r="F116" s="88"/>
      <c r="G116" s="90"/>
    </row>
    <row r="117" spans="5:7" s="79" customFormat="1" ht="15" hidden="1" x14ac:dyDescent="0.25">
      <c r="E117" s="88"/>
      <c r="F117" s="88"/>
      <c r="G117" s="90"/>
    </row>
    <row r="118" spans="5:7" s="79" customFormat="1" ht="15" hidden="1" x14ac:dyDescent="0.25">
      <c r="E118" s="88"/>
      <c r="F118" s="88"/>
      <c r="G118" s="90"/>
    </row>
    <row r="119" spans="5:7" s="79" customFormat="1" ht="15" hidden="1" x14ac:dyDescent="0.25">
      <c r="E119" s="88"/>
      <c r="F119" s="88"/>
      <c r="G119" s="90"/>
    </row>
    <row r="120" spans="5:7" s="79" customFormat="1" ht="15" hidden="1" x14ac:dyDescent="0.25">
      <c r="E120" s="88"/>
      <c r="F120" s="88"/>
      <c r="G120" s="90"/>
    </row>
    <row r="121" spans="5:7" s="79" customFormat="1" ht="15" hidden="1" x14ac:dyDescent="0.25">
      <c r="E121" s="88"/>
      <c r="F121" s="88"/>
      <c r="G121" s="90"/>
    </row>
    <row r="122" spans="5:7" s="79" customFormat="1" ht="15" hidden="1" x14ac:dyDescent="0.25">
      <c r="E122" s="88"/>
      <c r="F122" s="88"/>
      <c r="G122" s="90"/>
    </row>
  </sheetData>
  <sheetProtection algorithmName="SHA-512" hashValue="rNa7S9lOMpTDLV+Cm0NN8wvbez5W4bWD+31Sld1vsUhHIM8vLK4wkox1hdwFODkkh7Nk+7BWBbN114m/7D2+eg==" saltValue="L4r7iWqgV/fD+Htwi/AExw==" spinCount="100000" sheet="1" objects="1" scenarios="1"/>
  <mergeCells count="58">
    <mergeCell ref="C21:C22"/>
    <mergeCell ref="E21:E22"/>
    <mergeCell ref="C24:C27"/>
    <mergeCell ref="E24:E27"/>
    <mergeCell ref="C3:I3"/>
    <mergeCell ref="C5:I5"/>
    <mergeCell ref="C7:C13"/>
    <mergeCell ref="D7:D13"/>
    <mergeCell ref="E7:E13"/>
    <mergeCell ref="C14:C20"/>
    <mergeCell ref="D14:D20"/>
    <mergeCell ref="E14:E20"/>
    <mergeCell ref="C38:I38"/>
    <mergeCell ref="C30:C32"/>
    <mergeCell ref="E30:E32"/>
    <mergeCell ref="D40:F40"/>
    <mergeCell ref="D41:F41"/>
    <mergeCell ref="D42:F42"/>
    <mergeCell ref="D43:F43"/>
    <mergeCell ref="D78:F78"/>
    <mergeCell ref="D80:F80"/>
    <mergeCell ref="D81:F81"/>
    <mergeCell ref="D76:F76"/>
    <mergeCell ref="D77:F77"/>
    <mergeCell ref="D70:F70"/>
    <mergeCell ref="D71:F71"/>
    <mergeCell ref="D69:F69"/>
    <mergeCell ref="D48:F48"/>
    <mergeCell ref="D49:F49"/>
    <mergeCell ref="D56:F56"/>
    <mergeCell ref="D66:F66"/>
    <mergeCell ref="D67:F67"/>
    <mergeCell ref="D68:F68"/>
    <mergeCell ref="D82:F82"/>
    <mergeCell ref="D83:F83"/>
    <mergeCell ref="D44:F44"/>
    <mergeCell ref="D46:F46"/>
    <mergeCell ref="D47:F47"/>
    <mergeCell ref="D65:F65"/>
    <mergeCell ref="D63:F63"/>
    <mergeCell ref="D58:F58"/>
    <mergeCell ref="D60:F60"/>
    <mergeCell ref="D61:F61"/>
    <mergeCell ref="D59:F59"/>
    <mergeCell ref="D64:F64"/>
    <mergeCell ref="D62:F62"/>
    <mergeCell ref="D45:F45"/>
    <mergeCell ref="D89:F89"/>
    <mergeCell ref="D84:F84"/>
    <mergeCell ref="D85:F85"/>
    <mergeCell ref="D86:F86"/>
    <mergeCell ref="D87:F87"/>
    <mergeCell ref="D88:F88"/>
    <mergeCell ref="D79:F79"/>
    <mergeCell ref="D72:F72"/>
    <mergeCell ref="D73:F73"/>
    <mergeCell ref="D74:F74"/>
    <mergeCell ref="D75:F75"/>
  </mergeCells>
  <phoneticPr fontId="3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97942-FEB7-4A5A-A442-2B64C0701FEB}">
  <dimension ref="A1:U20"/>
  <sheetViews>
    <sheetView showGridLines="0" tabSelected="1" workbookViewId="0"/>
  </sheetViews>
  <sheetFormatPr defaultColWidth="0" defaultRowHeight="13.5" customHeight="1" zeroHeight="1" x14ac:dyDescent="0.25"/>
  <cols>
    <col min="1" max="1" width="2.375" customWidth="1"/>
    <col min="2" max="2" width="1.875" customWidth="1"/>
    <col min="3" max="3" width="4" customWidth="1"/>
    <col min="4" max="4" width="45" bestFit="1" customWidth="1"/>
    <col min="5" max="5" width="13.25" bestFit="1" customWidth="1"/>
    <col min="6" max="6" width="22.625" bestFit="1" customWidth="1"/>
    <col min="7" max="7" width="28.625" bestFit="1" customWidth="1"/>
    <col min="8" max="8" width="32" customWidth="1"/>
    <col min="9" max="9" width="18.75" customWidth="1"/>
    <col min="10" max="10" width="16" bestFit="1" customWidth="1"/>
    <col min="11" max="11" width="14.25" customWidth="1"/>
    <col min="12" max="12" width="14.375" customWidth="1"/>
    <col min="13" max="14" width="1.875" customWidth="1"/>
    <col min="15" max="16" width="9" hidden="1" customWidth="1"/>
    <col min="17" max="17" width="40.875" hidden="1" customWidth="1"/>
    <col min="18" max="21" width="0" hidden="1" customWidth="1"/>
    <col min="22" max="16384" width="9" hidden="1"/>
  </cols>
  <sheetData>
    <row r="1" spans="1:21" x14ac:dyDescent="0.25">
      <c r="K1" s="2"/>
    </row>
    <row r="2" spans="1:21" x14ac:dyDescent="0.25">
      <c r="B2" s="5"/>
      <c r="C2" s="6"/>
      <c r="D2" s="6"/>
      <c r="E2" s="6"/>
      <c r="F2" s="6"/>
      <c r="G2" s="6"/>
      <c r="H2" s="6"/>
      <c r="I2" s="6"/>
      <c r="J2" s="6"/>
      <c r="K2" s="6"/>
      <c r="L2" s="6"/>
      <c r="M2" s="7"/>
    </row>
    <row r="3" spans="1:21" ht="22.5" x14ac:dyDescent="0.3">
      <c r="B3" s="10"/>
      <c r="C3" s="174" t="s">
        <v>85</v>
      </c>
      <c r="D3" s="174"/>
      <c r="E3" s="174"/>
      <c r="F3" s="174"/>
      <c r="G3" s="174"/>
      <c r="H3" s="174"/>
      <c r="I3" s="174"/>
      <c r="J3" s="2"/>
      <c r="K3" s="2"/>
      <c r="L3" s="2"/>
      <c r="M3" s="9"/>
      <c r="N3" s="2"/>
    </row>
    <row r="4" spans="1:21" ht="13.5" customHeight="1" x14ac:dyDescent="0.25">
      <c r="B4" s="10"/>
      <c r="C4" s="2"/>
      <c r="D4" s="2"/>
      <c r="E4" s="33"/>
      <c r="F4" s="33"/>
      <c r="G4" s="2"/>
      <c r="H4" s="2"/>
      <c r="I4" s="2"/>
      <c r="J4" s="2"/>
      <c r="K4" s="2"/>
      <c r="L4" s="2"/>
      <c r="M4" s="9"/>
      <c r="N4" s="2"/>
    </row>
    <row r="5" spans="1:21" x14ac:dyDescent="0.25">
      <c r="B5" s="10"/>
      <c r="C5" s="2"/>
      <c r="D5" s="4"/>
      <c r="E5" s="42"/>
      <c r="F5" s="42"/>
      <c r="G5" s="42"/>
      <c r="H5" s="42"/>
      <c r="I5" s="42"/>
      <c r="J5" s="42"/>
      <c r="K5" s="42"/>
      <c r="L5" s="42"/>
      <c r="M5" s="9"/>
      <c r="N5" s="2"/>
      <c r="O5" s="34"/>
      <c r="P5" s="34"/>
      <c r="Q5" s="34"/>
      <c r="R5" s="34"/>
      <c r="S5" s="34"/>
      <c r="T5" s="34"/>
      <c r="U5" s="34"/>
    </row>
    <row r="6" spans="1:21" ht="13.5" customHeight="1" x14ac:dyDescent="0.25">
      <c r="B6" s="10"/>
      <c r="C6" s="175" t="s">
        <v>47</v>
      </c>
      <c r="D6" s="175"/>
      <c r="E6" s="175"/>
      <c r="F6" s="175"/>
      <c r="G6" s="175"/>
      <c r="H6" s="175"/>
      <c r="I6" s="175"/>
      <c r="J6" s="175"/>
      <c r="K6" s="175"/>
      <c r="L6" s="175"/>
      <c r="M6" s="45"/>
      <c r="N6" s="2"/>
    </row>
    <row r="7" spans="1:21" ht="14.25" customHeight="1" x14ac:dyDescent="0.25">
      <c r="B7" s="10"/>
      <c r="C7" s="96" t="s">
        <v>44</v>
      </c>
      <c r="D7" s="96" t="s">
        <v>42</v>
      </c>
      <c r="E7" s="96" t="s">
        <v>50</v>
      </c>
      <c r="F7" s="96" t="s">
        <v>6</v>
      </c>
      <c r="G7" s="96" t="s">
        <v>77</v>
      </c>
      <c r="H7" s="96" t="s">
        <v>59</v>
      </c>
      <c r="I7" s="96" t="s">
        <v>2</v>
      </c>
      <c r="J7" s="96" t="s">
        <v>3</v>
      </c>
      <c r="K7" s="96" t="s">
        <v>4</v>
      </c>
      <c r="L7" s="96" t="s">
        <v>5</v>
      </c>
      <c r="M7" s="45"/>
      <c r="N7" s="2"/>
    </row>
    <row r="8" spans="1:21" ht="48" x14ac:dyDescent="0.25">
      <c r="A8" s="59"/>
      <c r="B8" s="60"/>
      <c r="C8" s="40" t="s">
        <v>7</v>
      </c>
      <c r="D8" s="40" t="s">
        <v>48</v>
      </c>
      <c r="E8" s="38" t="s">
        <v>15</v>
      </c>
      <c r="F8" s="32">
        <v>2</v>
      </c>
      <c r="G8" s="32" t="s">
        <v>159</v>
      </c>
      <c r="H8" s="38" t="s">
        <v>166</v>
      </c>
      <c r="I8" s="75" t="s">
        <v>168</v>
      </c>
      <c r="J8" s="38"/>
      <c r="K8" s="38" t="s">
        <v>58</v>
      </c>
      <c r="L8" s="62" t="s">
        <v>8</v>
      </c>
      <c r="M8" s="45"/>
      <c r="N8" s="2"/>
      <c r="Q8" s="3"/>
      <c r="R8" s="2"/>
    </row>
    <row r="9" spans="1:21" ht="60" x14ac:dyDescent="0.25">
      <c r="A9" s="59"/>
      <c r="B9" s="60"/>
      <c r="C9" s="41" t="s">
        <v>9</v>
      </c>
      <c r="D9" s="41" t="s">
        <v>49</v>
      </c>
      <c r="E9" s="74" t="s">
        <v>16</v>
      </c>
      <c r="F9" s="39">
        <v>2</v>
      </c>
      <c r="G9" s="39" t="s">
        <v>160</v>
      </c>
      <c r="H9" s="74" t="s">
        <v>167</v>
      </c>
      <c r="I9" s="61" t="s">
        <v>169</v>
      </c>
      <c r="J9" s="74"/>
      <c r="K9" s="74" t="s">
        <v>58</v>
      </c>
      <c r="L9" s="63" t="s">
        <v>8</v>
      </c>
      <c r="M9" s="45"/>
      <c r="N9" s="2"/>
      <c r="Q9" s="3"/>
      <c r="R9" s="2"/>
    </row>
    <row r="10" spans="1:21" x14ac:dyDescent="0.25">
      <c r="A10" s="59"/>
      <c r="B10" s="60"/>
      <c r="C10" s="40" t="s">
        <v>10</v>
      </c>
      <c r="D10" s="40" t="s">
        <v>17</v>
      </c>
      <c r="E10" s="38" t="s">
        <v>57</v>
      </c>
      <c r="F10" s="32">
        <v>2</v>
      </c>
      <c r="G10" s="32" t="s">
        <v>76</v>
      </c>
      <c r="H10" s="38" t="s">
        <v>218</v>
      </c>
      <c r="I10" s="75" t="s">
        <v>55</v>
      </c>
      <c r="J10" s="38"/>
      <c r="K10" s="38" t="s">
        <v>51</v>
      </c>
      <c r="L10" s="62" t="s">
        <v>8</v>
      </c>
      <c r="M10" s="45"/>
      <c r="N10" s="2"/>
      <c r="Q10" s="1"/>
      <c r="R10" s="2"/>
    </row>
    <row r="11" spans="1:21" x14ac:dyDescent="0.25">
      <c r="A11" s="59"/>
      <c r="B11" s="60"/>
      <c r="C11" s="41" t="s">
        <v>11</v>
      </c>
      <c r="D11" s="41" t="s">
        <v>20</v>
      </c>
      <c r="E11" s="74" t="s">
        <v>52</v>
      </c>
      <c r="F11" s="39">
        <v>4</v>
      </c>
      <c r="G11" s="39" t="s">
        <v>76</v>
      </c>
      <c r="H11" s="74" t="s">
        <v>218</v>
      </c>
      <c r="I11" s="61" t="s">
        <v>55</v>
      </c>
      <c r="J11" s="74"/>
      <c r="K11" s="74" t="s">
        <v>53</v>
      </c>
      <c r="L11" s="63" t="s">
        <v>8</v>
      </c>
      <c r="M11" s="45"/>
      <c r="N11" s="2"/>
      <c r="Q11" s="1"/>
      <c r="R11" s="2"/>
    </row>
    <row r="12" spans="1:21" x14ac:dyDescent="0.25">
      <c r="A12" s="59"/>
      <c r="B12" s="60"/>
      <c r="C12" s="40" t="s">
        <v>12</v>
      </c>
      <c r="D12" s="40" t="s">
        <v>1</v>
      </c>
      <c r="E12" s="38" t="s">
        <v>162</v>
      </c>
      <c r="F12" s="32">
        <v>1</v>
      </c>
      <c r="G12" s="32" t="s">
        <v>76</v>
      </c>
      <c r="H12" s="38" t="s">
        <v>219</v>
      </c>
      <c r="I12" s="75" t="s">
        <v>54</v>
      </c>
      <c r="J12" s="38"/>
      <c r="K12" s="38" t="s">
        <v>51</v>
      </c>
      <c r="L12" s="62" t="s">
        <v>8</v>
      </c>
      <c r="M12" s="45"/>
      <c r="N12" s="2"/>
      <c r="Q12" s="1"/>
      <c r="R12" s="2"/>
    </row>
    <row r="13" spans="1:21" ht="48" x14ac:dyDescent="0.25">
      <c r="A13" s="59"/>
      <c r="B13" s="60"/>
      <c r="C13" s="41" t="s">
        <v>13</v>
      </c>
      <c r="D13" s="41" t="s">
        <v>18</v>
      </c>
      <c r="E13" s="74" t="s">
        <v>56</v>
      </c>
      <c r="F13" s="39" t="s">
        <v>80</v>
      </c>
      <c r="G13" s="39" t="s">
        <v>76</v>
      </c>
      <c r="H13" s="74" t="s">
        <v>19</v>
      </c>
      <c r="I13" s="61" t="s">
        <v>54</v>
      </c>
      <c r="J13" s="74" t="s">
        <v>161</v>
      </c>
      <c r="K13" s="74" t="s">
        <v>51</v>
      </c>
      <c r="L13" s="63" t="s">
        <v>8</v>
      </c>
      <c r="M13" s="45"/>
      <c r="N13" s="2"/>
      <c r="Q13" s="1"/>
      <c r="R13" s="2"/>
    </row>
    <row r="14" spans="1:21" x14ac:dyDescent="0.25">
      <c r="A14" s="59"/>
      <c r="B14" s="60"/>
      <c r="C14" s="40" t="s">
        <v>14</v>
      </c>
      <c r="D14" s="40" t="s">
        <v>154</v>
      </c>
      <c r="E14" s="108" t="s">
        <v>156</v>
      </c>
      <c r="F14" s="109">
        <v>1</v>
      </c>
      <c r="G14" s="109" t="s">
        <v>76</v>
      </c>
      <c r="H14" s="108" t="s">
        <v>157</v>
      </c>
      <c r="I14" s="110" t="s">
        <v>55</v>
      </c>
      <c r="J14" s="108"/>
      <c r="K14" s="108" t="s">
        <v>51</v>
      </c>
      <c r="L14" s="109" t="s">
        <v>8</v>
      </c>
      <c r="M14" s="45"/>
      <c r="N14" s="2"/>
      <c r="Q14" s="1"/>
      <c r="R14" s="2"/>
    </row>
    <row r="15" spans="1:21" x14ac:dyDescent="0.25">
      <c r="A15" s="59"/>
      <c r="B15" s="60"/>
      <c r="C15" s="41" t="s">
        <v>144</v>
      </c>
      <c r="D15" s="41" t="s">
        <v>158</v>
      </c>
      <c r="E15" s="74" t="s">
        <v>155</v>
      </c>
      <c r="F15" s="39">
        <v>1</v>
      </c>
      <c r="G15" s="39" t="s">
        <v>76</v>
      </c>
      <c r="H15" s="74" t="s">
        <v>170</v>
      </c>
      <c r="I15" s="61" t="s">
        <v>75</v>
      </c>
      <c r="J15" s="74"/>
      <c r="K15" s="74" t="s">
        <v>53</v>
      </c>
      <c r="L15" s="63" t="s">
        <v>8</v>
      </c>
      <c r="M15" s="45"/>
      <c r="N15" s="2"/>
      <c r="Q15" s="1"/>
      <c r="R15" s="2"/>
    </row>
    <row r="16" spans="1:21" x14ac:dyDescent="0.25">
      <c r="A16" s="59"/>
      <c r="B16" s="60"/>
      <c r="C16" s="40" t="s">
        <v>145</v>
      </c>
      <c r="D16" s="40" t="s">
        <v>146</v>
      </c>
      <c r="E16" s="38" t="s">
        <v>148</v>
      </c>
      <c r="F16" s="32">
        <v>1</v>
      </c>
      <c r="G16" s="32" t="s">
        <v>76</v>
      </c>
      <c r="H16" s="38" t="s">
        <v>149</v>
      </c>
      <c r="I16" s="75" t="s">
        <v>75</v>
      </c>
      <c r="J16" s="38"/>
      <c r="K16" s="38" t="s">
        <v>150</v>
      </c>
      <c r="L16" s="62" t="s">
        <v>8</v>
      </c>
      <c r="M16" s="9"/>
      <c r="N16" s="2"/>
      <c r="Q16" s="1"/>
      <c r="R16" s="2"/>
    </row>
    <row r="17" spans="1:18" x14ac:dyDescent="0.25">
      <c r="A17" s="59"/>
      <c r="B17" s="60"/>
      <c r="C17" s="41" t="s">
        <v>153</v>
      </c>
      <c r="D17" s="41" t="s">
        <v>147</v>
      </c>
      <c r="E17" s="74" t="s">
        <v>148</v>
      </c>
      <c r="F17" s="39">
        <v>1</v>
      </c>
      <c r="G17" s="39" t="s">
        <v>76</v>
      </c>
      <c r="H17" s="74" t="s">
        <v>220</v>
      </c>
      <c r="I17" s="61" t="s">
        <v>75</v>
      </c>
      <c r="J17" s="74"/>
      <c r="K17" s="74" t="s">
        <v>150</v>
      </c>
      <c r="L17" s="63" t="s">
        <v>8</v>
      </c>
      <c r="M17" s="9"/>
      <c r="N17" s="2"/>
      <c r="Q17" s="1"/>
      <c r="R17" s="2"/>
    </row>
    <row r="18" spans="1:18" x14ac:dyDescent="0.25">
      <c r="B18" s="10"/>
      <c r="C18" s="64"/>
      <c r="D18" s="64"/>
      <c r="E18" s="65"/>
      <c r="F18" s="44"/>
      <c r="G18" s="44"/>
      <c r="H18" s="65"/>
      <c r="I18" s="66"/>
      <c r="J18" s="65"/>
      <c r="K18" s="65"/>
      <c r="L18" s="67"/>
      <c r="M18" s="9"/>
      <c r="N18" s="2"/>
      <c r="Q18" s="1"/>
      <c r="R18" s="2"/>
    </row>
    <row r="19" spans="1:18" ht="10.5" customHeight="1" x14ac:dyDescent="0.25">
      <c r="B19" s="29"/>
      <c r="C19" s="43"/>
      <c r="D19" s="43"/>
      <c r="E19" s="35"/>
      <c r="F19" s="36"/>
      <c r="G19" s="36"/>
      <c r="H19" s="35"/>
      <c r="I19" s="35"/>
      <c r="J19" s="35"/>
      <c r="K19" s="35"/>
      <c r="L19" s="30"/>
      <c r="M19" s="31"/>
    </row>
    <row r="20" spans="1:18" x14ac:dyDescent="0.25"/>
  </sheetData>
  <sheetProtection algorithmName="SHA-512" hashValue="uFXdpmEM/WBoXOg9jB4IUpoZvCsPsGPgfS0CDbc4WzUbVEPiCtzbuOAgAlhrsBmbH/XMj7NXjjhy0EY58F0EWg==" saltValue="GagdsRwic6pltreaf79YFg==" spinCount="100000" sheet="1" objects="1" scenarios="1"/>
  <mergeCells count="2">
    <mergeCell ref="C3:I3"/>
    <mergeCell ref="C6:L6"/>
  </mergeCells>
  <phoneticPr fontId="3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1" ma:contentTypeDescription="Een nieuw document maken." ma:contentTypeScope="" ma:versionID="ce3a242f704e7117d17d27c53499da24">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a483d6ea362d84604f454849ff594dd3"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BAEEF6-D15F-4424-A5A9-4445AFB8C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87741C-31AB-452C-B5F2-E3C65B7A6EA4}">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3.xml><?xml version="1.0" encoding="utf-8"?>
<ds:datastoreItem xmlns:ds="http://schemas.openxmlformats.org/officeDocument/2006/customXml" ds:itemID="{05060D3E-43AD-4E9E-A5C7-1E327F28B2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Voorblad</vt:lpstr>
      <vt:lpstr>2. Invulblad</vt:lpstr>
      <vt:lpstr>3. Specificaties</vt:lpstr>
    </vt:vector>
  </TitlesOfParts>
  <Company>Gemeente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3 Concept Prijzenblad Repro Amersfoort</dc:title>
  <dc:creator>Julius Westendorp</dc:creator>
  <cp:lastModifiedBy>Nick Wijnstok</cp:lastModifiedBy>
  <dcterms:created xsi:type="dcterms:W3CDTF">2019-02-12T13:26:35Z</dcterms:created>
  <dcterms:modified xsi:type="dcterms:W3CDTF">2021-01-14T13:28:39Z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IsMyDocuments">
    <vt:bool>true</vt:bool>
  </property>
</Properties>
</file>