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1360" yWindow="460" windowWidth="25360" windowHeight="16240" tabRatio="694" firstSheet="1" activeTab="9"/>
  </bookViews>
  <sheets>
    <sheet name="Totaaloverzicht" sheetId="1" r:id="rId1"/>
    <sheet name="Handling mailing" sheetId="20" r:id="rId2"/>
    <sheet name="Brochure met omslag" sheetId="3" r:id="rId3"/>
    <sheet name="Brochure selfcover" sheetId="2" r:id="rId4"/>
    <sheet name="Flyers" sheetId="15" r:id="rId5"/>
    <sheet name="Posters" sheetId="7" r:id="rId6"/>
    <sheet name="Kaarten" sheetId="16" r:id="rId7"/>
    <sheet name="Krant" sheetId="17" r:id="rId8"/>
    <sheet name="Leperello" sheetId="18" r:id="rId9"/>
    <sheet name="Proefdruk" sheetId="21" r:id="rId10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4" i="2" l="1"/>
  <c r="B90" i="3"/>
  <c r="B67" i="16"/>
  <c r="B52" i="18"/>
  <c r="B34" i="7"/>
  <c r="C13" i="1"/>
  <c r="D13" i="1"/>
  <c r="B45" i="15"/>
  <c r="C11" i="1"/>
  <c r="D11" i="1"/>
  <c r="B16" i="21"/>
  <c r="C17" i="1"/>
  <c r="D17" i="1"/>
  <c r="B18" i="17"/>
  <c r="C10" i="1"/>
  <c r="D10" i="1"/>
  <c r="B22" i="20"/>
  <c r="C9" i="1"/>
  <c r="D9" i="1"/>
  <c r="B18" i="1"/>
  <c r="C16" i="1"/>
  <c r="D16" i="1"/>
  <c r="C12" i="1"/>
  <c r="D12" i="1"/>
  <c r="C15" i="1"/>
  <c r="D15" i="1"/>
  <c r="C14" i="1"/>
  <c r="D14" i="1"/>
  <c r="B83" i="7"/>
  <c r="D18" i="1"/>
</calcChain>
</file>

<file path=xl/sharedStrings.xml><?xml version="1.0" encoding="utf-8"?>
<sst xmlns="http://schemas.openxmlformats.org/spreadsheetml/2006/main" count="902" uniqueCount="159">
  <si>
    <t xml:space="preserve"> </t>
  </si>
  <si>
    <r>
      <t xml:space="preserve">Bijlage </t>
    </r>
    <r>
      <rPr>
        <b/>
        <sz val="11"/>
        <color rgb="FFFF0000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- Prijzenblad aanbesteding 'Marketingdrukwerk'</t>
    </r>
  </si>
  <si>
    <t>Perceel 2</t>
  </si>
  <si>
    <t>Blad</t>
  </si>
  <si>
    <t>punten</t>
  </si>
  <si>
    <t>prijs inschrijvers</t>
  </si>
  <si>
    <t>vergelijkingsprijs</t>
  </si>
  <si>
    <t>Handling mailings</t>
  </si>
  <si>
    <t>Brochure met omslag</t>
  </si>
  <si>
    <t>Brochure selfcover</t>
  </si>
  <si>
    <t>Flyers</t>
  </si>
  <si>
    <t>Posters</t>
  </si>
  <si>
    <t>Kaarten</t>
  </si>
  <si>
    <t>Krant</t>
  </si>
  <si>
    <t>Leperello</t>
  </si>
  <si>
    <t>Proefdruk</t>
  </si>
  <si>
    <t>Toelichting op invulling en beoordeling prijzentabel.</t>
  </si>
  <si>
    <t>&gt; Prijzen zijn inclusief bestel-, handling-, order-, factuur- en afleveringskosten</t>
  </si>
  <si>
    <t>&gt; Prijzen zijn inclusief BTW.</t>
  </si>
  <si>
    <t>Alle gevraagde tarieven moeten opgegeven worden door een inschrijver, bij het achterwege laten van het invullen van bepaalde velden volgt uitsluiting van de aanbesteding.</t>
  </si>
  <si>
    <t>De aangeboden tarieven zijn maximale tarieven.</t>
  </si>
  <si>
    <t>Naam organisatie</t>
  </si>
  <si>
    <t xml:space="preserve">Naam </t>
  </si>
  <si>
    <t>Functie</t>
  </si>
  <si>
    <t xml:space="preserve">Rechtsgeldige handtekening 
</t>
  </si>
  <si>
    <t>Plaats en datum</t>
  </si>
  <si>
    <t>Brochure insealen. Voorzien van adresdrager en gereed maken voor ter post bezorging.</t>
  </si>
  <si>
    <t>Adressenbestand bijgeleverd</t>
  </si>
  <si>
    <t>Oplage</t>
  </si>
  <si>
    <t>Verzendklaar maken</t>
  </si>
  <si>
    <t>Extra kosten 2e bijlage</t>
  </si>
  <si>
    <t>100 meer</t>
  </si>
  <si>
    <t>Brochure en meegeleverde brief insteken in meegeleverde envelop.</t>
  </si>
  <si>
    <t>Adresseren en gereed maken voor ter post bezorging.</t>
  </si>
  <si>
    <t>Inprinten meegeleverde brieven</t>
  </si>
  <si>
    <t>brief 1x vouwen</t>
  </si>
  <si>
    <t>Som</t>
  </si>
  <si>
    <t>Beoordeling</t>
  </si>
  <si>
    <t>pnt</t>
  </si>
  <si>
    <t>Object</t>
  </si>
  <si>
    <t>Omvang</t>
  </si>
  <si>
    <t>van 16 tot 64 pagina's met een 4 of 6 pagina omslag</t>
  </si>
  <si>
    <t>Formaat</t>
  </si>
  <si>
    <t>A4</t>
  </si>
  <si>
    <t>Bedrukking</t>
  </si>
  <si>
    <r>
      <t xml:space="preserve">4/4 </t>
    </r>
    <r>
      <rPr>
        <b/>
        <sz val="11"/>
        <color theme="0"/>
        <rFont val="Calibri"/>
        <family val="2"/>
        <scheme val="minor"/>
      </rPr>
      <t>OFFSET</t>
    </r>
  </si>
  <si>
    <r>
      <t xml:space="preserve">4/4 </t>
    </r>
    <r>
      <rPr>
        <b/>
        <sz val="11"/>
        <color theme="0"/>
        <rFont val="Calibri"/>
        <family val="2"/>
        <scheme val="minor"/>
      </rPr>
      <t>DIGITAAL</t>
    </r>
  </si>
  <si>
    <t>Papier</t>
  </si>
  <si>
    <t>Twee papiercombinaties</t>
  </si>
  <si>
    <t>Afwerking</t>
  </si>
  <si>
    <t>Geniet gebrocheerd</t>
  </si>
  <si>
    <t>Verpakken</t>
  </si>
  <si>
    <t>Handzaam in dozen, niet zwaarder dan 8 kilo met inhoudsetiket</t>
  </si>
  <si>
    <t>Levering</t>
  </si>
  <si>
    <t>Op 1 adres in NL</t>
  </si>
  <si>
    <t>Houtvrij offset 250 grams omslag en 120 grams binnenwerk</t>
  </si>
  <si>
    <t>16+4</t>
  </si>
  <si>
    <t>32+4</t>
  </si>
  <si>
    <t>64+6</t>
  </si>
  <si>
    <t>50 meer</t>
  </si>
  <si>
    <t>1000 meer</t>
  </si>
  <si>
    <t>Houtvrij gesat. of mat mc 300 grams omslag en 135 grams binnenwerk</t>
  </si>
  <si>
    <t>van 16 tot 32 pagina's met 6 pagina's omslag</t>
  </si>
  <si>
    <t>A5</t>
  </si>
  <si>
    <t>24+4</t>
  </si>
  <si>
    <t>32+6</t>
  </si>
  <si>
    <t>170 x 240</t>
  </si>
  <si>
    <t>Drie papiercombinaties</t>
  </si>
  <si>
    <t>Houtvrij offset 170 grams omslag en 100 grams binnenwerk</t>
  </si>
  <si>
    <t>48+4</t>
  </si>
  <si>
    <t>Som brochures</t>
  </si>
  <si>
    <t>van 8 tot 36 pagina's</t>
  </si>
  <si>
    <t>Vier papiersoorten</t>
  </si>
  <si>
    <t>Houtvrij offset 120 grams</t>
  </si>
  <si>
    <t>250 meer</t>
  </si>
  <si>
    <t>Houtvrij offset 140 grams</t>
  </si>
  <si>
    <t>Houtvrij gesatineerd of mat m: 135 grams</t>
  </si>
  <si>
    <t>Houtvrij gesatineerd of mat mc 170 grams</t>
  </si>
  <si>
    <t>Drie papiersoorten</t>
  </si>
  <si>
    <t>Houtvrij gesat. of mat mc 135 grams</t>
  </si>
  <si>
    <t>Houtvrij gesat. of mat mc 170 grams</t>
  </si>
  <si>
    <t>A6</t>
  </si>
  <si>
    <t>170 x 240 staand</t>
  </si>
  <si>
    <t>2 pagina's</t>
  </si>
  <si>
    <t>Afgewerkt A4 - A5 - A6</t>
  </si>
  <si>
    <r>
      <t xml:space="preserve">Tweezijdig full colour </t>
    </r>
    <r>
      <rPr>
        <b/>
        <sz val="11"/>
        <color theme="0"/>
        <rFont val="Calibri"/>
        <family val="2"/>
        <scheme val="minor"/>
      </rPr>
      <t>OFFSET</t>
    </r>
  </si>
  <si>
    <t>Vier soorten</t>
  </si>
  <si>
    <t>Schoonsnijden</t>
  </si>
  <si>
    <t>Verpakken per 250 exemplaren voorzien van inhoudsetiket</t>
  </si>
  <si>
    <t>Houtvrij offset 170 grams</t>
  </si>
  <si>
    <t>Houtvrij offset 300 grams</t>
  </si>
  <si>
    <t>Houtvrij gesat. of mat mc 300 grams</t>
  </si>
  <si>
    <t>oplage</t>
  </si>
  <si>
    <t>prijs incl dispersielak</t>
  </si>
  <si>
    <r>
      <t xml:space="preserve">Eenzijdig of tweezijdig full colour </t>
    </r>
    <r>
      <rPr>
        <b/>
        <sz val="11"/>
        <color theme="0"/>
        <rFont val="Calibri"/>
        <family val="2"/>
        <scheme val="minor"/>
      </rPr>
      <t>DIGITAAL</t>
    </r>
  </si>
  <si>
    <t>4/0 bedrukking</t>
  </si>
  <si>
    <t>4/4 bedrukking</t>
  </si>
  <si>
    <t xml:space="preserve">Som </t>
  </si>
  <si>
    <t>A0 - A1 - A2 - A3</t>
  </si>
  <si>
    <r>
      <t xml:space="preserve">Eenzijdig full colour </t>
    </r>
    <r>
      <rPr>
        <b/>
        <sz val="11"/>
        <color theme="0"/>
        <rFont val="Calibri"/>
        <family val="2"/>
        <scheme val="minor"/>
      </rPr>
      <t>OFFSET</t>
    </r>
  </si>
  <si>
    <r>
      <t xml:space="preserve">Eenzijdig full colour </t>
    </r>
    <r>
      <rPr>
        <b/>
        <sz val="11"/>
        <color theme="0"/>
        <rFont val="Calibri"/>
        <family val="2"/>
        <scheme val="minor"/>
      </rPr>
      <t>DIGITAAL</t>
    </r>
  </si>
  <si>
    <t>In drie soorten</t>
  </si>
  <si>
    <t>In dubbelgolf dozen. Niet zwaarder dan 8 kilo</t>
  </si>
  <si>
    <t>Blueback 115 grams</t>
  </si>
  <si>
    <t>A0</t>
  </si>
  <si>
    <t>A1</t>
  </si>
  <si>
    <t>A2</t>
  </si>
  <si>
    <t>A3</t>
  </si>
  <si>
    <t>10 meer</t>
  </si>
  <si>
    <t>105 x 148 mm</t>
  </si>
  <si>
    <r>
      <t xml:space="preserve">2/2, 4/0 of 4/4 </t>
    </r>
    <r>
      <rPr>
        <b/>
        <sz val="11"/>
        <color theme="0"/>
        <rFont val="Calibri"/>
        <family val="2"/>
        <scheme val="minor"/>
      </rPr>
      <t>OFFSET</t>
    </r>
  </si>
  <si>
    <r>
      <t xml:space="preserve">4/0 of 4/4 </t>
    </r>
    <r>
      <rPr>
        <b/>
        <sz val="11"/>
        <color theme="0"/>
        <rFont val="Calibri"/>
        <family val="2"/>
        <scheme val="minor"/>
      </rPr>
      <t>DIGITAAL</t>
    </r>
  </si>
  <si>
    <t>In dubbelgolf dozen niet zwaarder dan 8 kilo en voorzien van inhoudsetiket</t>
  </si>
  <si>
    <t>Houtvrij offset 250 grams</t>
  </si>
  <si>
    <t>Oplage en bedrukking</t>
  </si>
  <si>
    <t>2/2</t>
  </si>
  <si>
    <t>4/0</t>
  </si>
  <si>
    <t>4/4</t>
  </si>
  <si>
    <t>500 meer</t>
  </si>
  <si>
    <t>260 grams eenzijdig gestreken sulfaatkarton</t>
  </si>
  <si>
    <t>4/1</t>
  </si>
  <si>
    <t>148 x 210 mm</t>
  </si>
  <si>
    <t>Variabel, zie hieronder</t>
  </si>
  <si>
    <t>235 x 315</t>
  </si>
  <si>
    <t>Twee kleuren rotatie coldset</t>
  </si>
  <si>
    <t>52 grams</t>
  </si>
  <si>
    <t>hechten met 2 nietjes, rotatiegevouwen</t>
  </si>
  <si>
    <t>handzaam gebundeld</t>
  </si>
  <si>
    <t>2/2 bedrukt</t>
  </si>
  <si>
    <t>Aantal pagina's</t>
  </si>
  <si>
    <t>oplages</t>
  </si>
  <si>
    <t>1000 meerprijs</t>
  </si>
  <si>
    <t>Leperello creditcard formaat</t>
  </si>
  <si>
    <t>16 pagina's</t>
  </si>
  <si>
    <t>Plano 440 x 85 mm</t>
  </si>
  <si>
    <t>Tweezijdig full colour</t>
  </si>
  <si>
    <t>160 grs. Hvo</t>
  </si>
  <si>
    <t>Rillen, schoonsnijden en zigzag vouwen tot 55 x 85 mm</t>
  </si>
  <si>
    <t>handzaam gebundeld en in dozen van maximaal 8 kg.</t>
  </si>
  <si>
    <t>Leperello ansichtkaartformaat</t>
  </si>
  <si>
    <t>Plano 840 x 148 mm</t>
  </si>
  <si>
    <t>Twee soorten</t>
  </si>
  <si>
    <t>Rillen, schoonsnijden en zigzag vouwen tot 105 x 148 mm</t>
  </si>
  <si>
    <t>160 grams HVO</t>
  </si>
  <si>
    <t>Eenzijdig gestreken sulfaatkarton 260 grams</t>
  </si>
  <si>
    <t>Leperello special</t>
  </si>
  <si>
    <t>Plano 880 x 170 mm</t>
  </si>
  <si>
    <t>Rillen, schoonsnijden en zigzag vouwen tot 110 x 170 mm</t>
  </si>
  <si>
    <t>Standaard</t>
  </si>
  <si>
    <t>conform ISO12647-7 normering of vergelijkbaar</t>
  </si>
  <si>
    <t>full-colour</t>
  </si>
  <si>
    <t>Aantal</t>
  </si>
  <si>
    <t>PSO gestreken en ongestreken</t>
  </si>
  <si>
    <t>nvt</t>
  </si>
  <si>
    <t>In overleg</t>
  </si>
  <si>
    <t>Gestreken</t>
  </si>
  <si>
    <t>Ongestreken</t>
  </si>
  <si>
    <t>Bij D10 begint de formule, moet D9 zijn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</si>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</sst>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€&quot;\ #,##0_);\(&quot;€&quot;\ #,##0\)"/>
    <numFmt numFmtId="44" formatCode="_(&quot;€&quot;\ * #,##0.00_);_(&quot;€&quot;\ * \(#,##0.00\);_(&quot;€&quot;\ * &quot;-&quot;??_);_(@_)"/>
    <numFmt numFmtId="164" formatCode="&quot;€&quot;\ #,##0.00;&quot;€&quot;\ \-#,##0.00"/>
    <numFmt numFmtId="165" formatCode="&quot;€&quot;\ #,##0.00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13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rgb="FFFFE139"/>
        <bgColor rgb="FF000000"/>
      </patternFill>
    </fill>
    <fill>
      <patternFill patternType="solid">
        <fgColor rgb="FFF2DCDB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2"/>
      </right>
      <top style="thin">
        <color theme="0"/>
      </top>
      <bottom style="thin">
        <color theme="0"/>
      </bottom>
      <diagonal/>
    </border>
    <border>
      <left style="medium">
        <color theme="2"/>
      </left>
      <right style="medium">
        <color theme="2"/>
      </right>
      <top style="thin">
        <color theme="0"/>
      </top>
      <bottom style="thin">
        <color theme="0"/>
      </bottom>
      <diagonal/>
    </border>
    <border>
      <left style="medium">
        <color theme="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E7E6E6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88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165" fontId="0" fillId="0" borderId="0" xfId="0" applyNumberFormat="1"/>
    <xf numFmtId="0" fontId="0" fillId="0" borderId="0" xfId="0" applyProtection="1"/>
    <xf numFmtId="0" fontId="0" fillId="0" borderId="0" xfId="0" applyFont="1" applyProtection="1"/>
    <xf numFmtId="0" fontId="2" fillId="4" borderId="0" xfId="0" applyFont="1" applyFill="1" applyProtection="1"/>
    <xf numFmtId="0" fontId="2" fillId="4" borderId="0" xfId="0" applyFont="1" applyFill="1" applyBorder="1" applyProtection="1"/>
    <xf numFmtId="3" fontId="2" fillId="5" borderId="3" xfId="0" applyNumberFormat="1" applyFont="1" applyFill="1" applyBorder="1" applyProtection="1"/>
    <xf numFmtId="0" fontId="2" fillId="6" borderId="0" xfId="0" applyFont="1" applyFill="1" applyProtection="1"/>
    <xf numFmtId="0" fontId="0" fillId="0" borderId="0" xfId="0" applyFill="1"/>
    <xf numFmtId="0" fontId="0" fillId="0" borderId="0" xfId="0" applyAlignment="1"/>
    <xf numFmtId="3" fontId="0" fillId="0" borderId="0" xfId="0" applyNumberFormat="1"/>
    <xf numFmtId="0" fontId="12" fillId="0" borderId="0" xfId="0" applyFont="1" applyAlignment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14" fillId="0" borderId="0" xfId="0" applyFont="1"/>
    <xf numFmtId="0" fontId="15" fillId="0" borderId="0" xfId="0" applyFont="1"/>
    <xf numFmtId="164" fontId="4" fillId="3" borderId="3" xfId="0" applyNumberFormat="1" applyFont="1" applyFill="1" applyBorder="1" applyProtection="1">
      <protection locked="0"/>
    </xf>
    <xf numFmtId="0" fontId="2" fillId="7" borderId="0" xfId="0" applyFont="1" applyFill="1" applyProtection="1"/>
    <xf numFmtId="0" fontId="2" fillId="7" borderId="0" xfId="0" applyFont="1" applyFill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3" xfId="0" applyFont="1" applyFill="1" applyBorder="1"/>
    <xf numFmtId="0" fontId="2" fillId="8" borderId="0" xfId="0" applyFont="1" applyFill="1" applyBorder="1"/>
    <xf numFmtId="0" fontId="2" fillId="8" borderId="2" xfId="0" applyFont="1" applyFill="1" applyBorder="1"/>
    <xf numFmtId="0" fontId="13" fillId="8" borderId="2" xfId="0" applyFont="1" applyFill="1" applyBorder="1"/>
    <xf numFmtId="0" fontId="16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0" xfId="0" applyFont="1" applyFill="1"/>
    <xf numFmtId="5" fontId="0" fillId="0" borderId="0" xfId="0" applyNumberFormat="1" applyFont="1"/>
    <xf numFmtId="5" fontId="5" fillId="7" borderId="0" xfId="1" applyNumberFormat="1" applyFont="1" applyFill="1"/>
    <xf numFmtId="164" fontId="5" fillId="7" borderId="0" xfId="1" applyNumberFormat="1" applyFont="1" applyFill="1"/>
    <xf numFmtId="0" fontId="0" fillId="0" borderId="0" xfId="0" applyBorder="1"/>
    <xf numFmtId="0" fontId="13" fillId="0" borderId="0" xfId="0" applyFont="1" applyFill="1"/>
    <xf numFmtId="5" fontId="18" fillId="3" borderId="18" xfId="0" applyNumberFormat="1" applyFont="1" applyFill="1" applyBorder="1"/>
    <xf numFmtId="0" fontId="17" fillId="5" borderId="0" xfId="0" applyFont="1" applyFill="1"/>
    <xf numFmtId="0" fontId="17" fillId="7" borderId="1" xfId="0" applyFont="1" applyFill="1" applyBorder="1" applyAlignment="1"/>
    <xf numFmtId="0" fontId="2" fillId="5" borderId="3" xfId="0" applyFont="1" applyFill="1" applyBorder="1" applyAlignment="1">
      <alignment horizontal="right"/>
    </xf>
    <xf numFmtId="0" fontId="20" fillId="9" borderId="0" xfId="0" applyFont="1" applyFill="1"/>
    <xf numFmtId="0" fontId="13" fillId="9" borderId="0" xfId="0" applyFont="1" applyFill="1"/>
    <xf numFmtId="0" fontId="21" fillId="0" borderId="0" xfId="0" applyFont="1"/>
    <xf numFmtId="0" fontId="20" fillId="10" borderId="0" xfId="0" applyFont="1" applyFill="1"/>
    <xf numFmtId="0" fontId="20" fillId="11" borderId="20" xfId="0" applyFont="1" applyFill="1" applyBorder="1"/>
    <xf numFmtId="3" fontId="2" fillId="0" borderId="0" xfId="0" applyNumberFormat="1" applyFont="1" applyFill="1" applyBorder="1" applyProtection="1"/>
    <xf numFmtId="0" fontId="17" fillId="12" borderId="0" xfId="0" applyFont="1" applyFill="1" applyProtection="1"/>
    <xf numFmtId="0" fontId="17" fillId="0" borderId="0" xfId="0" applyFont="1" applyFill="1" applyProtection="1"/>
    <xf numFmtId="0" fontId="17" fillId="5" borderId="0" xfId="0" applyFont="1" applyFill="1" applyAlignment="1">
      <alignment horizontal="right"/>
    </xf>
    <xf numFmtId="164" fontId="18" fillId="3" borderId="3" xfId="0" applyNumberFormat="1" applyFont="1" applyFill="1" applyBorder="1" applyProtection="1">
      <protection locked="0"/>
    </xf>
    <xf numFmtId="0" fontId="13" fillId="8" borderId="0" xfId="0" applyFont="1" applyFill="1"/>
    <xf numFmtId="16" fontId="2" fillId="8" borderId="0" xfId="0" applyNumberFormat="1" applyFont="1" applyFill="1"/>
    <xf numFmtId="0" fontId="2" fillId="0" borderId="0" xfId="0" applyFont="1" applyFill="1" applyBorder="1"/>
    <xf numFmtId="164" fontId="4" fillId="0" borderId="0" xfId="0" applyNumberFormat="1" applyFont="1" applyFill="1" applyBorder="1" applyProtection="1">
      <protection locked="0"/>
    </xf>
    <xf numFmtId="0" fontId="2" fillId="8" borderId="2" xfId="0" applyFont="1" applyFill="1" applyBorder="1" applyAlignment="1"/>
    <xf numFmtId="3" fontId="2" fillId="5" borderId="11" xfId="0" applyNumberFormat="1" applyFont="1" applyFill="1" applyBorder="1" applyAlignment="1">
      <alignment horizontal="center"/>
    </xf>
    <xf numFmtId="3" fontId="2" fillId="5" borderId="12" xfId="0" applyNumberFormat="1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center"/>
    </xf>
    <xf numFmtId="0" fontId="2" fillId="0" borderId="1" xfId="0" applyFont="1" applyFill="1" applyBorder="1"/>
    <xf numFmtId="164" fontId="4" fillId="3" borderId="3" xfId="0" applyNumberFormat="1" applyFont="1" applyFill="1" applyBorder="1" applyAlignment="1" applyProtection="1">
      <alignment horizontal="center"/>
      <protection locked="0"/>
    </xf>
    <xf numFmtId="5" fontId="0" fillId="0" borderId="0" xfId="0" applyNumberFormat="1" applyFont="1" applyBorder="1"/>
    <xf numFmtId="0" fontId="2" fillId="5" borderId="22" xfId="0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9" fontId="2" fillId="5" borderId="3" xfId="0" applyNumberFormat="1" applyFont="1" applyFill="1" applyBorder="1" applyAlignment="1">
      <alignment horizontal="center"/>
    </xf>
    <xf numFmtId="0" fontId="2" fillId="5" borderId="22" xfId="0" applyFont="1" applyFill="1" applyBorder="1" applyAlignment="1">
      <alignment horizontal="right"/>
    </xf>
    <xf numFmtId="0" fontId="2" fillId="5" borderId="22" xfId="0" applyFont="1" applyFill="1" applyBorder="1"/>
    <xf numFmtId="164" fontId="4" fillId="3" borderId="22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164" fontId="4" fillId="0" borderId="0" xfId="0" applyNumberFormat="1" applyFont="1" applyProtection="1">
      <protection locked="0"/>
    </xf>
    <xf numFmtId="0" fontId="2" fillId="5" borderId="15" xfId="0" applyFont="1" applyFill="1" applyBorder="1" applyAlignment="1">
      <alignment wrapText="1"/>
    </xf>
    <xf numFmtId="0" fontId="0" fillId="0" borderId="0" xfId="0" applyAlignment="1">
      <alignment wrapText="1"/>
    </xf>
    <xf numFmtId="0" fontId="17" fillId="7" borderId="0" xfId="0" applyFont="1" applyFill="1"/>
    <xf numFmtId="0" fontId="2" fillId="5" borderId="0" xfId="0" applyFont="1" applyFill="1" applyAlignment="1">
      <alignment horizontal="right"/>
    </xf>
    <xf numFmtId="0" fontId="0" fillId="0" borderId="0" xfId="0" applyFill="1" applyProtection="1"/>
    <xf numFmtId="0" fontId="3" fillId="7" borderId="0" xfId="0" applyFont="1" applyFill="1" applyAlignment="1">
      <alignment horizontal="center"/>
    </xf>
    <xf numFmtId="0" fontId="0" fillId="6" borderId="0" xfId="0" applyFill="1" applyAlignment="1"/>
    <xf numFmtId="0" fontId="2" fillId="5" borderId="15" xfId="0" applyFont="1" applyFill="1" applyBorder="1" applyAlignment="1">
      <alignment horizontal="center"/>
    </xf>
    <xf numFmtId="3" fontId="20" fillId="11" borderId="23" xfId="0" applyNumberFormat="1" applyFont="1" applyFill="1" applyBorder="1" applyAlignment="1">
      <alignment horizontal="center"/>
    </xf>
    <xf numFmtId="0" fontId="20" fillId="11" borderId="24" xfId="0" applyFont="1" applyFill="1" applyBorder="1"/>
    <xf numFmtId="164" fontId="22" fillId="13" borderId="24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22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2" fillId="5" borderId="22" xfId="0" applyFont="1" applyFill="1" applyBorder="1" applyAlignment="1">
      <alignment horizontal="left"/>
    </xf>
    <xf numFmtId="0" fontId="2" fillId="6" borderId="0" xfId="0" applyFont="1" applyFill="1"/>
    <xf numFmtId="0" fontId="0" fillId="6" borderId="0" xfId="0" applyFill="1"/>
    <xf numFmtId="0" fontId="2" fillId="5" borderId="0" xfId="0" applyFont="1" applyFill="1"/>
    <xf numFmtId="0" fontId="5" fillId="5" borderId="0" xfId="0" applyFont="1" applyFill="1" applyAlignment="1">
      <alignment horizontal="right"/>
    </xf>
    <xf numFmtId="0" fontId="2" fillId="7" borderId="0" xfId="0" applyFont="1" applyFill="1" applyBorder="1" applyAlignment="1"/>
    <xf numFmtId="0" fontId="18" fillId="0" borderId="0" xfId="0" applyFont="1"/>
    <xf numFmtId="0" fontId="16" fillId="0" borderId="0" xfId="0" applyFont="1" applyFill="1" applyProtection="1"/>
    <xf numFmtId="0" fontId="9" fillId="0" borderId="0" xfId="0" applyFont="1" applyFill="1" applyProtection="1"/>
    <xf numFmtId="0" fontId="18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8" fillId="0" borderId="5" xfId="0" applyFont="1" applyFill="1" applyBorder="1"/>
    <xf numFmtId="0" fontId="18" fillId="0" borderId="6" xfId="0" applyFont="1" applyFill="1" applyBorder="1"/>
    <xf numFmtId="0" fontId="2" fillId="7" borderId="0" xfId="0" applyFont="1" applyFill="1" applyAlignment="1">
      <alignment horizontal="center" vertical="center"/>
    </xf>
    <xf numFmtId="0" fontId="18" fillId="0" borderId="0" xfId="0" applyFont="1" applyProtection="1"/>
    <xf numFmtId="0" fontId="12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12" fillId="14" borderId="26" xfId="0" applyFont="1" applyFill="1" applyBorder="1" applyAlignment="1" applyProtection="1">
      <alignment horizontal="left" vertical="center"/>
    </xf>
    <xf numFmtId="0" fontId="0" fillId="14" borderId="25" xfId="0" applyFont="1" applyFill="1" applyBorder="1" applyProtection="1"/>
    <xf numFmtId="0" fontId="0" fillId="14" borderId="0" xfId="0" applyFill="1" applyProtection="1"/>
    <xf numFmtId="0" fontId="18" fillId="2" borderId="3" xfId="0" applyNumberFormat="1" applyFont="1" applyFill="1" applyBorder="1" applyProtection="1"/>
    <xf numFmtId="165" fontId="18" fillId="2" borderId="3" xfId="0" applyNumberFormat="1" applyFont="1" applyFill="1" applyBorder="1" applyProtection="1"/>
    <xf numFmtId="0" fontId="12" fillId="14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3" fontId="20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20" fillId="9" borderId="19" xfId="0" applyFont="1" applyFill="1" applyBorder="1"/>
    <xf numFmtId="0" fontId="2" fillId="8" borderId="1" xfId="0" applyFont="1" applyFill="1" applyBorder="1"/>
    <xf numFmtId="0" fontId="2" fillId="8" borderId="0" xfId="0" applyFont="1" applyFill="1"/>
    <xf numFmtId="0" fontId="17" fillId="0" borderId="0" xfId="0" applyFont="1" applyFill="1" applyAlignment="1" applyProtection="1">
      <alignment horizontal="left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/>
    <xf numFmtId="0" fontId="2" fillId="7" borderId="0" xfId="0" applyFont="1" applyFill="1" applyAlignment="1">
      <alignment horizontal="center"/>
    </xf>
    <xf numFmtId="0" fontId="2" fillId="7" borderId="1" xfId="0" applyFont="1" applyFill="1" applyBorder="1" applyAlignment="1"/>
    <xf numFmtId="0" fontId="2" fillId="8" borderId="1" xfId="0" applyFont="1" applyFill="1" applyBorder="1" applyAlignment="1"/>
    <xf numFmtId="0" fontId="2" fillId="8" borderId="0" xfId="0" applyFont="1" applyFill="1" applyAlignment="1">
      <alignment horizontal="left"/>
    </xf>
    <xf numFmtId="0" fontId="2" fillId="8" borderId="0" xfId="0" applyFont="1" applyFill="1" applyAlignment="1"/>
    <xf numFmtId="0" fontId="16" fillId="0" borderId="0" xfId="0" applyFont="1" applyProtection="1"/>
    <xf numFmtId="165" fontId="2" fillId="4" borderId="0" xfId="1" applyNumberFormat="1" applyFont="1" applyFill="1" applyBorder="1" applyProtection="1"/>
    <xf numFmtId="0" fontId="18" fillId="0" borderId="7" xfId="0" applyFont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left" vertical="center" wrapText="1"/>
    </xf>
    <xf numFmtId="0" fontId="2" fillId="8" borderId="10" xfId="0" applyFont="1" applyFill="1" applyBorder="1" applyAlignment="1" applyProtection="1">
      <alignment horizontal="left" vertical="center" wrapText="1"/>
    </xf>
    <xf numFmtId="0" fontId="17" fillId="0" borderId="0" xfId="0" applyFont="1" applyFill="1" applyAlignment="1" applyProtection="1">
      <alignment horizontal="left"/>
    </xf>
    <xf numFmtId="0" fontId="7" fillId="0" borderId="7" xfId="0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left" vertical="justify"/>
    </xf>
    <xf numFmtId="0" fontId="2" fillId="8" borderId="0" xfId="0" applyFont="1" applyFill="1" applyBorder="1" applyAlignment="1" applyProtection="1">
      <alignment horizontal="left"/>
    </xf>
    <xf numFmtId="0" fontId="2" fillId="7" borderId="0" xfId="0" applyFont="1" applyFill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0" xfId="0" applyFont="1" applyFill="1" applyAlignment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2" fillId="7" borderId="1" xfId="0" applyFont="1" applyFill="1" applyBorder="1" applyAlignment="1"/>
    <xf numFmtId="0" fontId="20" fillId="9" borderId="19" xfId="0" applyFont="1" applyFill="1" applyBorder="1" applyAlignment="1"/>
    <xf numFmtId="0" fontId="20" fillId="9" borderId="21" xfId="0" applyFont="1" applyFill="1" applyBorder="1" applyAlignment="1">
      <alignment horizontal="left"/>
    </xf>
    <xf numFmtId="0" fontId="2" fillId="8" borderId="1" xfId="0" applyFont="1" applyFill="1" applyBorder="1" applyAlignment="1"/>
    <xf numFmtId="0" fontId="2" fillId="8" borderId="0" xfId="0" applyFont="1" applyFill="1" applyAlignment="1">
      <alignment horizontal="left"/>
    </xf>
    <xf numFmtId="0" fontId="2" fillId="8" borderId="0" xfId="0" applyFont="1" applyFill="1" applyAlignment="1"/>
    <xf numFmtId="0" fontId="2" fillId="8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</cellXfs>
  <cellStyles count="488">
    <cellStyle name="Gevolgde hyperlink" xfId="177" builtinId="9" hidden="1"/>
    <cellStyle name="Gevolgde hyperlink" xfId="185" builtinId="9" hidden="1"/>
    <cellStyle name="Gevolgde hyperlink" xfId="193" builtinId="9" hidden="1"/>
    <cellStyle name="Gevolgde hyperlink" xfId="201" builtinId="9" hidden="1"/>
    <cellStyle name="Gevolgde hyperlink" xfId="209" builtinId="9" hidden="1"/>
    <cellStyle name="Gevolgde hyperlink" xfId="217" builtinId="9" hidden="1"/>
    <cellStyle name="Gevolgde hyperlink" xfId="225" builtinId="9" hidden="1"/>
    <cellStyle name="Gevolgde hyperlink" xfId="233" builtinId="9" hidden="1"/>
    <cellStyle name="Gevolgde hyperlink" xfId="241" builtinId="9" hidden="1"/>
    <cellStyle name="Gevolgde hyperlink" xfId="249" builtinId="9" hidden="1"/>
    <cellStyle name="Gevolgde hyperlink" xfId="257" builtinId="9" hidden="1"/>
    <cellStyle name="Gevolgde hyperlink" xfId="265" builtinId="9" hidden="1"/>
    <cellStyle name="Gevolgde hyperlink" xfId="273" builtinId="9" hidden="1"/>
    <cellStyle name="Gevolgde hyperlink" xfId="281" builtinId="9" hidden="1"/>
    <cellStyle name="Gevolgde hyperlink" xfId="289" builtinId="9" hidden="1"/>
    <cellStyle name="Gevolgde hyperlink" xfId="297" builtinId="9" hidden="1"/>
    <cellStyle name="Gevolgde hyperlink" xfId="305" builtinId="9" hidden="1"/>
    <cellStyle name="Gevolgde hyperlink" xfId="313" builtinId="9" hidden="1"/>
    <cellStyle name="Gevolgde hyperlink" xfId="321" builtinId="9" hidden="1"/>
    <cellStyle name="Gevolgde hyperlink" xfId="329" builtinId="9" hidden="1"/>
    <cellStyle name="Gevolgde hyperlink" xfId="337" builtinId="9" hidden="1"/>
    <cellStyle name="Gevolgde hyperlink" xfId="345" builtinId="9" hidden="1"/>
    <cellStyle name="Gevolgde hyperlink" xfId="353" builtinId="9" hidden="1"/>
    <cellStyle name="Gevolgde hyperlink" xfId="361" builtinId="9" hidden="1"/>
    <cellStyle name="Gevolgde hyperlink" xfId="369" builtinId="9" hidden="1"/>
    <cellStyle name="Gevolgde hyperlink" xfId="377" builtinId="9" hidden="1"/>
    <cellStyle name="Gevolgde hyperlink" xfId="385" builtinId="9" hidden="1"/>
    <cellStyle name="Gevolgde hyperlink" xfId="393" builtinId="9" hidden="1"/>
    <cellStyle name="Gevolgde hyperlink" xfId="401" builtinId="9" hidden="1"/>
    <cellStyle name="Gevolgde hyperlink" xfId="409" builtinId="9" hidden="1"/>
    <cellStyle name="Gevolgde hyperlink" xfId="417" builtinId="9" hidden="1"/>
    <cellStyle name="Gevolgde hyperlink" xfId="425" builtinId="9" hidden="1"/>
    <cellStyle name="Gevolgde hyperlink" xfId="433" builtinId="9" hidden="1"/>
    <cellStyle name="Gevolgde hyperlink" xfId="441" builtinId="9" hidden="1"/>
    <cellStyle name="Gevolgde hyperlink" xfId="449" builtinId="9" hidden="1"/>
    <cellStyle name="Gevolgde hyperlink" xfId="457" builtinId="9" hidden="1"/>
    <cellStyle name="Gevolgde hyperlink" xfId="465" builtinId="9" hidden="1"/>
    <cellStyle name="Gevolgde hyperlink" xfId="473" builtinId="9" hidden="1"/>
    <cellStyle name="Gevolgde hyperlink" xfId="481" builtinId="9" hidden="1"/>
    <cellStyle name="Gevolgde hyperlink" xfId="479" builtinId="9" hidden="1"/>
    <cellStyle name="Gevolgde hyperlink" xfId="471" builtinId="9" hidden="1"/>
    <cellStyle name="Gevolgde hyperlink" xfId="463" builtinId="9" hidden="1"/>
    <cellStyle name="Gevolgde hyperlink" xfId="455" builtinId="9" hidden="1"/>
    <cellStyle name="Gevolgde hyperlink" xfId="447" builtinId="9" hidden="1"/>
    <cellStyle name="Gevolgde hyperlink" xfId="439" builtinId="9" hidden="1"/>
    <cellStyle name="Gevolgde hyperlink" xfId="431" builtinId="9" hidden="1"/>
    <cellStyle name="Gevolgde hyperlink" xfId="423" builtinId="9" hidden="1"/>
    <cellStyle name="Gevolgde hyperlink" xfId="415" builtinId="9" hidden="1"/>
    <cellStyle name="Gevolgde hyperlink" xfId="407" builtinId="9" hidden="1"/>
    <cellStyle name="Gevolgde hyperlink" xfId="399" builtinId="9" hidden="1"/>
    <cellStyle name="Gevolgde hyperlink" xfId="391" builtinId="9" hidden="1"/>
    <cellStyle name="Gevolgde hyperlink" xfId="383" builtinId="9" hidden="1"/>
    <cellStyle name="Gevolgde hyperlink" xfId="375" builtinId="9" hidden="1"/>
    <cellStyle name="Gevolgde hyperlink" xfId="367" builtinId="9" hidden="1"/>
    <cellStyle name="Gevolgde hyperlink" xfId="359" builtinId="9" hidden="1"/>
    <cellStyle name="Gevolgde hyperlink" xfId="351" builtinId="9" hidden="1"/>
    <cellStyle name="Gevolgde hyperlink" xfId="343" builtinId="9" hidden="1"/>
    <cellStyle name="Gevolgde hyperlink" xfId="335" builtinId="9" hidden="1"/>
    <cellStyle name="Gevolgde hyperlink" xfId="327" builtinId="9" hidden="1"/>
    <cellStyle name="Gevolgde hyperlink" xfId="319" builtinId="9" hidden="1"/>
    <cellStyle name="Gevolgde hyperlink" xfId="311" builtinId="9" hidden="1"/>
    <cellStyle name="Gevolgde hyperlink" xfId="303" builtinId="9" hidden="1"/>
    <cellStyle name="Gevolgde hyperlink" xfId="295" builtinId="9" hidden="1"/>
    <cellStyle name="Gevolgde hyperlink" xfId="287" builtinId="9" hidden="1"/>
    <cellStyle name="Gevolgde hyperlink" xfId="279" builtinId="9" hidden="1"/>
    <cellStyle name="Gevolgde hyperlink" xfId="271" builtinId="9" hidden="1"/>
    <cellStyle name="Gevolgde hyperlink" xfId="263" builtinId="9" hidden="1"/>
    <cellStyle name="Gevolgde hyperlink" xfId="255" builtinId="9" hidden="1"/>
    <cellStyle name="Gevolgde hyperlink" xfId="247" builtinId="9" hidden="1"/>
    <cellStyle name="Gevolgde hyperlink" xfId="239" builtinId="9" hidden="1"/>
    <cellStyle name="Gevolgde hyperlink" xfId="231" builtinId="9" hidden="1"/>
    <cellStyle name="Gevolgde hyperlink" xfId="223" builtinId="9" hidden="1"/>
    <cellStyle name="Gevolgde hyperlink" xfId="215" builtinId="9" hidden="1"/>
    <cellStyle name="Gevolgde hyperlink" xfId="207" builtinId="9" hidden="1"/>
    <cellStyle name="Gevolgde hyperlink" xfId="199" builtinId="9" hidden="1"/>
    <cellStyle name="Gevolgde hyperlink" xfId="191" builtinId="9" hidden="1"/>
    <cellStyle name="Gevolgde hyperlink" xfId="183" builtinId="9" hidden="1"/>
    <cellStyle name="Gevolgde hyperlink" xfId="175" builtinId="9" hidden="1"/>
    <cellStyle name="Gevolgde hyperlink" xfId="167" builtinId="9" hidden="1"/>
    <cellStyle name="Gevolgde hyperlink" xfId="159" builtinId="9" hidden="1"/>
    <cellStyle name="Gevolgde hyperlink" xfId="151" builtinId="9" hidden="1"/>
    <cellStyle name="Gevolgde hyperlink" xfId="143" builtinId="9" hidden="1"/>
    <cellStyle name="Gevolgde hyperlink" xfId="135" builtinId="9" hidden="1"/>
    <cellStyle name="Gevolgde hyperlink" xfId="127" builtinId="9" hidden="1"/>
    <cellStyle name="Gevolgde hyperlink" xfId="119" builtinId="9" hidden="1"/>
    <cellStyle name="Gevolgde hyperlink" xfId="111" builtinId="9" hidden="1"/>
    <cellStyle name="Gevolgde hyperlink" xfId="103" builtinId="9" hidden="1"/>
    <cellStyle name="Gevolgde hyperlink" xfId="95" builtinId="9" hidden="1"/>
    <cellStyle name="Gevolgde hyperlink" xfId="87" builtinId="9" hidden="1"/>
    <cellStyle name="Gevolgde hyperlink" xfId="79" builtinId="9" hidden="1"/>
    <cellStyle name="Gevolgde hyperlink" xfId="71" builtinId="9" hidden="1"/>
    <cellStyle name="Gevolgde hyperlink" xfId="63" builtinId="9" hidden="1"/>
    <cellStyle name="Gevolgde hyperlink" xfId="21" builtinId="9" hidden="1"/>
    <cellStyle name="Gevolgde hyperlink" xfId="27" builtinId="9" hidden="1"/>
    <cellStyle name="Gevolgde hyperlink" xfId="33" builtinId="9" hidden="1"/>
    <cellStyle name="Gevolgde hyperlink" xfId="37" builtinId="9" hidden="1"/>
    <cellStyle name="Gevolgde hyperlink" xfId="43" builtinId="9" hidden="1"/>
    <cellStyle name="Gevolgde hyperlink" xfId="49" builtinId="9" hidden="1"/>
    <cellStyle name="Gevolgde hyperlink" xfId="53" builtinId="9" hidden="1"/>
    <cellStyle name="Gevolgde hyperlink" xfId="55" builtinId="9" hidden="1"/>
    <cellStyle name="Gevolgde hyperlink" xfId="39" builtinId="9" hidden="1"/>
    <cellStyle name="Gevolgde hyperlink" xfId="23" builtinId="9" hidden="1"/>
    <cellStyle name="Gevolgde hyperlink" xfId="13" builtinId="9" hidden="1"/>
    <cellStyle name="Gevolgde hyperlink" xfId="17" builtinId="9" hidden="1"/>
    <cellStyle name="Gevolgde hyperlink" xfId="5" builtinId="9" hidden="1"/>
    <cellStyle name="Gevolgde hyperlink" xfId="7" builtinId="9" hidden="1"/>
    <cellStyle name="Gevolgde hyperlink" xfId="3" builtinId="9" hidden="1"/>
    <cellStyle name="Gevolgde hyperlink" xfId="9" builtinId="9" hidden="1"/>
    <cellStyle name="Gevolgde hyperlink" xfId="19" builtinId="9" hidden="1"/>
    <cellStyle name="Gevolgde hyperlink" xfId="15" builtinId="9" hidden="1"/>
    <cellStyle name="Gevolgde hyperlink" xfId="11" builtinId="9" hidden="1"/>
    <cellStyle name="Gevolgde hyperlink" xfId="31" builtinId="9" hidden="1"/>
    <cellStyle name="Gevolgde hyperlink" xfId="47" builtinId="9" hidden="1"/>
    <cellStyle name="Gevolgde hyperlink" xfId="57" builtinId="9" hidden="1"/>
    <cellStyle name="Gevolgde hyperlink" xfId="51" builtinId="9" hidden="1"/>
    <cellStyle name="Gevolgde hyperlink" xfId="45" builtinId="9" hidden="1"/>
    <cellStyle name="Gevolgde hyperlink" xfId="41" builtinId="9" hidden="1"/>
    <cellStyle name="Gevolgde hyperlink" xfId="35" builtinId="9" hidden="1"/>
    <cellStyle name="Gevolgde hyperlink" xfId="29" builtinId="9" hidden="1"/>
    <cellStyle name="Gevolgde hyperlink" xfId="25" builtinId="9" hidden="1"/>
    <cellStyle name="Gevolgde hyperlink" xfId="59" builtinId="9" hidden="1"/>
    <cellStyle name="Gevolgde hyperlink" xfId="67" builtinId="9" hidden="1"/>
    <cellStyle name="Gevolgde hyperlink" xfId="75" builtinId="9" hidden="1"/>
    <cellStyle name="Gevolgde hyperlink" xfId="83" builtinId="9" hidden="1"/>
    <cellStyle name="Gevolgde hyperlink" xfId="91" builtinId="9" hidden="1"/>
    <cellStyle name="Gevolgde hyperlink" xfId="99" builtinId="9" hidden="1"/>
    <cellStyle name="Gevolgde hyperlink" xfId="107" builtinId="9" hidden="1"/>
    <cellStyle name="Gevolgde hyperlink" xfId="115" builtinId="9" hidden="1"/>
    <cellStyle name="Gevolgde hyperlink" xfId="123" builtinId="9" hidden="1"/>
    <cellStyle name="Gevolgde hyperlink" xfId="131" builtinId="9" hidden="1"/>
    <cellStyle name="Gevolgde hyperlink" xfId="139" builtinId="9" hidden="1"/>
    <cellStyle name="Gevolgde hyperlink" xfId="147" builtinId="9" hidden="1"/>
    <cellStyle name="Gevolgde hyperlink" xfId="155" builtinId="9" hidden="1"/>
    <cellStyle name="Gevolgde hyperlink" xfId="163" builtinId="9" hidden="1"/>
    <cellStyle name="Gevolgde hyperlink" xfId="171" builtinId="9" hidden="1"/>
    <cellStyle name="Gevolgde hyperlink" xfId="179" builtinId="9" hidden="1"/>
    <cellStyle name="Gevolgde hyperlink" xfId="187" builtinId="9" hidden="1"/>
    <cellStyle name="Gevolgde hyperlink" xfId="195" builtinId="9" hidden="1"/>
    <cellStyle name="Gevolgde hyperlink" xfId="203" builtinId="9" hidden="1"/>
    <cellStyle name="Gevolgde hyperlink" xfId="211" builtinId="9" hidden="1"/>
    <cellStyle name="Gevolgde hyperlink" xfId="219" builtinId="9" hidden="1"/>
    <cellStyle name="Gevolgde hyperlink" xfId="227" builtinId="9" hidden="1"/>
    <cellStyle name="Gevolgde hyperlink" xfId="235" builtinId="9" hidden="1"/>
    <cellStyle name="Gevolgde hyperlink" xfId="243" builtinId="9" hidden="1"/>
    <cellStyle name="Gevolgde hyperlink" xfId="251" builtinId="9" hidden="1"/>
    <cellStyle name="Gevolgde hyperlink" xfId="259" builtinId="9" hidden="1"/>
    <cellStyle name="Gevolgde hyperlink" xfId="267" builtinId="9" hidden="1"/>
    <cellStyle name="Gevolgde hyperlink" xfId="275" builtinId="9" hidden="1"/>
    <cellStyle name="Gevolgde hyperlink" xfId="283" builtinId="9" hidden="1"/>
    <cellStyle name="Gevolgde hyperlink" xfId="291" builtinId="9" hidden="1"/>
    <cellStyle name="Gevolgde hyperlink" xfId="299" builtinId="9" hidden="1"/>
    <cellStyle name="Gevolgde hyperlink" xfId="307" builtinId="9" hidden="1"/>
    <cellStyle name="Gevolgde hyperlink" xfId="315" builtinId="9" hidden="1"/>
    <cellStyle name="Gevolgde hyperlink" xfId="323" builtinId="9" hidden="1"/>
    <cellStyle name="Gevolgde hyperlink" xfId="331" builtinId="9" hidden="1"/>
    <cellStyle name="Gevolgde hyperlink" xfId="339" builtinId="9" hidden="1"/>
    <cellStyle name="Gevolgde hyperlink" xfId="347" builtinId="9" hidden="1"/>
    <cellStyle name="Gevolgde hyperlink" xfId="355" builtinId="9" hidden="1"/>
    <cellStyle name="Gevolgde hyperlink" xfId="363" builtinId="9" hidden="1"/>
    <cellStyle name="Gevolgde hyperlink" xfId="371" builtinId="9" hidden="1"/>
    <cellStyle name="Gevolgde hyperlink" xfId="379" builtinId="9" hidden="1"/>
    <cellStyle name="Gevolgde hyperlink" xfId="387" builtinId="9" hidden="1"/>
    <cellStyle name="Gevolgde hyperlink" xfId="395" builtinId="9" hidden="1"/>
    <cellStyle name="Gevolgde hyperlink" xfId="403" builtinId="9" hidden="1"/>
    <cellStyle name="Gevolgde hyperlink" xfId="411" builtinId="9" hidden="1"/>
    <cellStyle name="Gevolgde hyperlink" xfId="419" builtinId="9" hidden="1"/>
    <cellStyle name="Gevolgde hyperlink" xfId="427" builtinId="9" hidden="1"/>
    <cellStyle name="Gevolgde hyperlink" xfId="435" builtinId="9" hidden="1"/>
    <cellStyle name="Gevolgde hyperlink" xfId="443" builtinId="9" hidden="1"/>
    <cellStyle name="Gevolgde hyperlink" xfId="451" builtinId="9" hidden="1"/>
    <cellStyle name="Gevolgde hyperlink" xfId="459" builtinId="9" hidden="1"/>
    <cellStyle name="Gevolgde hyperlink" xfId="467" builtinId="9" hidden="1"/>
    <cellStyle name="Gevolgde hyperlink" xfId="475" builtinId="9" hidden="1"/>
    <cellStyle name="Gevolgde hyperlink" xfId="483" builtinId="9" hidden="1"/>
    <cellStyle name="Gevolgde hyperlink" xfId="477" builtinId="9" hidden="1"/>
    <cellStyle name="Gevolgde hyperlink" xfId="469" builtinId="9" hidden="1"/>
    <cellStyle name="Gevolgde hyperlink" xfId="461" builtinId="9" hidden="1"/>
    <cellStyle name="Gevolgde hyperlink" xfId="453" builtinId="9" hidden="1"/>
    <cellStyle name="Gevolgde hyperlink" xfId="445" builtinId="9" hidden="1"/>
    <cellStyle name="Gevolgde hyperlink" xfId="437" builtinId="9" hidden="1"/>
    <cellStyle name="Gevolgde hyperlink" xfId="429" builtinId="9" hidden="1"/>
    <cellStyle name="Gevolgde hyperlink" xfId="421" builtinId="9" hidden="1"/>
    <cellStyle name="Gevolgde hyperlink" xfId="413" builtinId="9" hidden="1"/>
    <cellStyle name="Gevolgde hyperlink" xfId="405" builtinId="9" hidden="1"/>
    <cellStyle name="Gevolgde hyperlink" xfId="397" builtinId="9" hidden="1"/>
    <cellStyle name="Gevolgde hyperlink" xfId="389" builtinId="9" hidden="1"/>
    <cellStyle name="Gevolgde hyperlink" xfId="381" builtinId="9" hidden="1"/>
    <cellStyle name="Gevolgde hyperlink" xfId="373" builtinId="9" hidden="1"/>
    <cellStyle name="Gevolgde hyperlink" xfId="365" builtinId="9" hidden="1"/>
    <cellStyle name="Gevolgde hyperlink" xfId="357" builtinId="9" hidden="1"/>
    <cellStyle name="Gevolgde hyperlink" xfId="349" builtinId="9" hidden="1"/>
    <cellStyle name="Gevolgde hyperlink" xfId="341" builtinId="9" hidden="1"/>
    <cellStyle name="Gevolgde hyperlink" xfId="333" builtinId="9" hidden="1"/>
    <cellStyle name="Gevolgde hyperlink" xfId="325" builtinId="9" hidden="1"/>
    <cellStyle name="Gevolgde hyperlink" xfId="317" builtinId="9" hidden="1"/>
    <cellStyle name="Gevolgde hyperlink" xfId="309" builtinId="9" hidden="1"/>
    <cellStyle name="Gevolgde hyperlink" xfId="301" builtinId="9" hidden="1"/>
    <cellStyle name="Gevolgde hyperlink" xfId="293" builtinId="9" hidden="1"/>
    <cellStyle name="Gevolgde hyperlink" xfId="285" builtinId="9" hidden="1"/>
    <cellStyle name="Gevolgde hyperlink" xfId="277" builtinId="9" hidden="1"/>
    <cellStyle name="Gevolgde hyperlink" xfId="269" builtinId="9" hidden="1"/>
    <cellStyle name="Gevolgde hyperlink" xfId="261" builtinId="9" hidden="1"/>
    <cellStyle name="Gevolgde hyperlink" xfId="253" builtinId="9" hidden="1"/>
    <cellStyle name="Gevolgde hyperlink" xfId="245" builtinId="9" hidden="1"/>
    <cellStyle name="Gevolgde hyperlink" xfId="237" builtinId="9" hidden="1"/>
    <cellStyle name="Gevolgde hyperlink" xfId="229" builtinId="9" hidden="1"/>
    <cellStyle name="Gevolgde hyperlink" xfId="221" builtinId="9" hidden="1"/>
    <cellStyle name="Gevolgde hyperlink" xfId="213" builtinId="9" hidden="1"/>
    <cellStyle name="Gevolgde hyperlink" xfId="205" builtinId="9" hidden="1"/>
    <cellStyle name="Gevolgde hyperlink" xfId="197" builtinId="9" hidden="1"/>
    <cellStyle name="Gevolgde hyperlink" xfId="189" builtinId="9" hidden="1"/>
    <cellStyle name="Gevolgde hyperlink" xfId="181" builtinId="9" hidden="1"/>
    <cellStyle name="Gevolgde hyperlink" xfId="173" builtinId="9" hidden="1"/>
    <cellStyle name="Gevolgde hyperlink" xfId="97" builtinId="9" hidden="1"/>
    <cellStyle name="Gevolgde hyperlink" xfId="105" builtinId="9" hidden="1"/>
    <cellStyle name="Gevolgde hyperlink" xfId="109" builtinId="9" hidden="1"/>
    <cellStyle name="Gevolgde hyperlink" xfId="113" builtinId="9" hidden="1"/>
    <cellStyle name="Gevolgde hyperlink" xfId="121" builtinId="9" hidden="1"/>
    <cellStyle name="Gevolgde hyperlink" xfId="125" builtinId="9" hidden="1"/>
    <cellStyle name="Gevolgde hyperlink" xfId="129" builtinId="9" hidden="1"/>
    <cellStyle name="Gevolgde hyperlink" xfId="137" builtinId="9" hidden="1"/>
    <cellStyle name="Gevolgde hyperlink" xfId="141" builtinId="9" hidden="1"/>
    <cellStyle name="Gevolgde hyperlink" xfId="145" builtinId="9" hidden="1"/>
    <cellStyle name="Gevolgde hyperlink" xfId="153" builtinId="9" hidden="1"/>
    <cellStyle name="Gevolgde hyperlink" xfId="157" builtinId="9" hidden="1"/>
    <cellStyle name="Gevolgde hyperlink" xfId="161" builtinId="9" hidden="1"/>
    <cellStyle name="Gevolgde hyperlink" xfId="169" builtinId="9" hidden="1"/>
    <cellStyle name="Gevolgde hyperlink" xfId="165" builtinId="9" hidden="1"/>
    <cellStyle name="Gevolgde hyperlink" xfId="149" builtinId="9" hidden="1"/>
    <cellStyle name="Gevolgde hyperlink" xfId="133" builtinId="9" hidden="1"/>
    <cellStyle name="Gevolgde hyperlink" xfId="117" builtinId="9" hidden="1"/>
    <cellStyle name="Gevolgde hyperlink" xfId="101" builtinId="9" hidden="1"/>
    <cellStyle name="Gevolgde hyperlink" xfId="77" builtinId="9" hidden="1"/>
    <cellStyle name="Gevolgde hyperlink" xfId="81" builtinId="9" hidden="1"/>
    <cellStyle name="Gevolgde hyperlink" xfId="85" builtinId="9" hidden="1"/>
    <cellStyle name="Gevolgde hyperlink" xfId="89" builtinId="9" hidden="1"/>
    <cellStyle name="Gevolgde hyperlink" xfId="93" builtinId="9" hidden="1"/>
    <cellStyle name="Gevolgde hyperlink" xfId="65" builtinId="9" hidden="1"/>
    <cellStyle name="Gevolgde hyperlink" xfId="73" builtinId="9" hidden="1"/>
    <cellStyle name="Gevolgde hyperlink" xfId="69" builtinId="9" hidden="1"/>
    <cellStyle name="Gevolgde hyperlink" xfId="61" builtinId="9" hidden="1"/>
    <cellStyle name="Gevolgde hyperlink" xfId="485" builtinId="9" hidden="1"/>
    <cellStyle name="Gevolgde hyperlink" xfId="487" builtinId="9" hidden="1"/>
    <cellStyle name="Hyperlink" xfId="422" builtinId="8" hidden="1"/>
    <cellStyle name="Hyperlink" xfId="424" builtinId="8" hidden="1"/>
    <cellStyle name="Hyperlink" xfId="430" builtinId="8" hidden="1"/>
    <cellStyle name="Hyperlink" xfId="432" builtinId="8" hidden="1"/>
    <cellStyle name="Hyperlink" xfId="436" builtinId="8" hidden="1"/>
    <cellStyle name="Hyperlink" xfId="440" builtinId="8" hidden="1"/>
    <cellStyle name="Hyperlink" xfId="444" builtinId="8" hidden="1"/>
    <cellStyle name="Hyperlink" xfId="446" builtinId="8" hidden="1"/>
    <cellStyle name="Hyperlink" xfId="452" builtinId="8" hidden="1"/>
    <cellStyle name="Hyperlink" xfId="454" builtinId="8" hidden="1"/>
    <cellStyle name="Hyperlink" xfId="456" builtinId="8" hidden="1"/>
    <cellStyle name="Hyperlink" xfId="462" builtinId="8" hidden="1"/>
    <cellStyle name="Hyperlink" xfId="464" builtinId="8" hidden="1"/>
    <cellStyle name="Hyperlink" xfId="468" builtinId="8" hidden="1"/>
    <cellStyle name="Hyperlink" xfId="472" builtinId="8" hidden="1"/>
    <cellStyle name="Hyperlink" xfId="476" builtinId="8" hidden="1"/>
    <cellStyle name="Hyperlink" xfId="478" builtinId="8" hidden="1"/>
    <cellStyle name="Hyperlink" xfId="482" builtinId="8" hidden="1"/>
    <cellStyle name="Hyperlink" xfId="474" builtinId="8" hidden="1"/>
    <cellStyle name="Hyperlink" xfId="466" builtinId="8" hidden="1"/>
    <cellStyle name="Hyperlink" xfId="450" builtinId="8" hidden="1"/>
    <cellStyle name="Hyperlink" xfId="442" builtinId="8" hidden="1"/>
    <cellStyle name="Hyperlink" xfId="434" builtinId="8" hidden="1"/>
    <cellStyle name="Hyperlink" xfId="418" builtinId="8" hidden="1"/>
    <cellStyle name="Hyperlink" xfId="410" builtinId="8" hidden="1"/>
    <cellStyle name="Hyperlink" xfId="402" builtinId="8" hidden="1"/>
    <cellStyle name="Hyperlink" xfId="386" builtinId="8" hidden="1"/>
    <cellStyle name="Hyperlink" xfId="378" builtinId="8" hidden="1"/>
    <cellStyle name="Hyperlink" xfId="370" builtinId="8" hidden="1"/>
    <cellStyle name="Hyperlink" xfId="354" builtinId="8" hidden="1"/>
    <cellStyle name="Hyperlink" xfId="346" builtinId="8" hidden="1"/>
    <cellStyle name="Hyperlink" xfId="338" builtinId="8" hidden="1"/>
    <cellStyle name="Hyperlink" xfId="322" builtinId="8" hidden="1"/>
    <cellStyle name="Hyperlink" xfId="314" builtinId="8" hidden="1"/>
    <cellStyle name="Hyperlink" xfId="306" builtinId="8" hidden="1"/>
    <cellStyle name="Hyperlink" xfId="290" builtinId="8" hidden="1"/>
    <cellStyle name="Hyperlink" xfId="282" builtinId="8" hidden="1"/>
    <cellStyle name="Hyperlink" xfId="274" builtinId="8" hidden="1"/>
    <cellStyle name="Hyperlink" xfId="258" builtinId="8" hidden="1"/>
    <cellStyle name="Hyperlink" xfId="250" builtinId="8" hidden="1"/>
    <cellStyle name="Hyperlink" xfId="242" builtinId="8" hidden="1"/>
    <cellStyle name="Hyperlink" xfId="226" builtinId="8" hidden="1"/>
    <cellStyle name="Hyperlink" xfId="218" builtinId="8" hidden="1"/>
    <cellStyle name="Hyperlink" xfId="210" builtinId="8" hidden="1"/>
    <cellStyle name="Hyperlink" xfId="194" builtinId="8" hidden="1"/>
    <cellStyle name="Hyperlink" xfId="186" builtinId="8" hidden="1"/>
    <cellStyle name="Hyperlink" xfId="78" builtinId="8" hidden="1"/>
    <cellStyle name="Hyperlink" xfId="84" builtinId="8" hidden="1"/>
    <cellStyle name="Hyperlink" xfId="86" builtinId="8" hidden="1"/>
    <cellStyle name="Hyperlink" xfId="88" builtinId="8" hidden="1"/>
    <cellStyle name="Hyperlink" xfId="92" builtinId="8" hidden="1"/>
    <cellStyle name="Hyperlink" xfId="94" builtinId="8" hidden="1"/>
    <cellStyle name="Hyperlink" xfId="96" builtinId="8" hidden="1"/>
    <cellStyle name="Hyperlink" xfId="102" builtinId="8" hidden="1"/>
    <cellStyle name="Hyperlink" xfId="104" builtinId="8" hidden="1"/>
    <cellStyle name="Hyperlink" xfId="106" builtinId="8" hidden="1"/>
    <cellStyle name="Hyperlink" xfId="110" builtinId="8" hidden="1"/>
    <cellStyle name="Hyperlink" xfId="112" builtinId="8" hidden="1"/>
    <cellStyle name="Hyperlink" xfId="116" builtinId="8" hidden="1"/>
    <cellStyle name="Hyperlink" xfId="120" builtinId="8" hidden="1"/>
    <cellStyle name="Hyperlink" xfId="122" builtinId="8" hidden="1"/>
    <cellStyle name="Hyperlink" xfId="124" builtinId="8" hidden="1"/>
    <cellStyle name="Hyperlink" xfId="128" builtinId="8" hidden="1"/>
    <cellStyle name="Hyperlink" xfId="132" builtinId="8" hidden="1"/>
    <cellStyle name="Hyperlink" xfId="134" builtinId="8" hidden="1"/>
    <cellStyle name="Hyperlink" xfId="138" builtinId="8" hidden="1"/>
    <cellStyle name="Hyperlink" xfId="140" builtinId="8" hidden="1"/>
    <cellStyle name="Hyperlink" xfId="142" builtinId="8" hidden="1"/>
    <cellStyle name="Hyperlink" xfId="148" builtinId="8" hidden="1"/>
    <cellStyle name="Hyperlink" xfId="150" builtinId="8" hidden="1"/>
    <cellStyle name="Hyperlink" xfId="152" builtinId="8" hidden="1"/>
    <cellStyle name="Hyperlink" xfId="156" builtinId="8" hidden="1"/>
    <cellStyle name="Hyperlink" xfId="158" builtinId="8" hidden="1"/>
    <cellStyle name="Hyperlink" xfId="160" builtinId="8" hidden="1"/>
    <cellStyle name="Hyperlink" xfId="166" builtinId="8" hidden="1"/>
    <cellStyle name="Hyperlink" xfId="168" builtinId="8" hidden="1"/>
    <cellStyle name="Hyperlink" xfId="170" builtinId="8" hidden="1"/>
    <cellStyle name="Hyperlink" xfId="174" builtinId="8" hidden="1"/>
    <cellStyle name="Hyperlink" xfId="176" builtinId="8" hidden="1"/>
    <cellStyle name="Hyperlink" xfId="180" builtinId="8" hidden="1"/>
    <cellStyle name="Hyperlink" xfId="162" builtinId="8" hidden="1"/>
    <cellStyle name="Hyperlink" xfId="146" builtinId="8" hidden="1"/>
    <cellStyle name="Hyperlink" xfId="130" builtinId="8" hidden="1"/>
    <cellStyle name="Hyperlink" xfId="98" builtinId="8" hidden="1"/>
    <cellStyle name="Hyperlink" xfId="82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8" builtinId="8" hidden="1"/>
    <cellStyle name="Hyperlink" xfId="70" builtinId="8" hidden="1"/>
    <cellStyle name="Hyperlink" xfId="72" builtinId="8" hidden="1"/>
    <cellStyle name="Hyperlink" xfId="76" builtinId="8" hidden="1"/>
    <cellStyle name="Hyperlink" xfId="66" builtinId="8" hidden="1"/>
    <cellStyle name="Hyperlink" xfId="18" builtinId="8" hidden="1"/>
    <cellStyle name="Hyperlink" xfId="22" builtinId="8" hidden="1"/>
    <cellStyle name="Hyperlink" xfId="24" builtinId="8" hidden="1"/>
    <cellStyle name="Hyperlink" xfId="26" builtinId="8" hidden="1"/>
    <cellStyle name="Hyperlink" xfId="30" builtinId="8" hidden="1"/>
    <cellStyle name="Hyperlink" xfId="32" builtinId="8" hidden="1"/>
    <cellStyle name="Hyperlink" xfId="36" builtinId="8" hidden="1"/>
    <cellStyle name="Hyperlink" xfId="10" builtinId="8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4" builtinId="8" hidden="1"/>
    <cellStyle name="Hyperlink" xfId="2" builtinId="8" hidden="1"/>
    <cellStyle name="Hyperlink" xfId="16" builtinId="8" hidden="1"/>
    <cellStyle name="Hyperlink" xfId="34" builtinId="8" hidden="1"/>
    <cellStyle name="Hyperlink" xfId="28" builtinId="8" hidden="1"/>
    <cellStyle name="Hyperlink" xfId="20" builtinId="8" hidden="1"/>
    <cellStyle name="Hyperlink" xfId="74" builtinId="8" hidden="1"/>
    <cellStyle name="Hyperlink" xfId="64" builtinId="8" hidden="1"/>
    <cellStyle name="Hyperlink" xfId="56" builtinId="8" hidden="1"/>
    <cellStyle name="Hyperlink" xfId="48" builtinId="8" hidden="1"/>
    <cellStyle name="Hyperlink" xfId="40" builtinId="8" hidden="1"/>
    <cellStyle name="Hyperlink" xfId="114" builtinId="8" hidden="1"/>
    <cellStyle name="Hyperlink" xfId="178" builtinId="8" hidden="1"/>
    <cellStyle name="Hyperlink" xfId="172" builtinId="8" hidden="1"/>
    <cellStyle name="Hyperlink" xfId="164" builtinId="8" hidden="1"/>
    <cellStyle name="Hyperlink" xfId="154" builtinId="8" hidden="1"/>
    <cellStyle name="Hyperlink" xfId="144" builtinId="8" hidden="1"/>
    <cellStyle name="Hyperlink" xfId="136" builtinId="8" hidden="1"/>
    <cellStyle name="Hyperlink" xfId="126" builtinId="8" hidden="1"/>
    <cellStyle name="Hyperlink" xfId="118" builtinId="8" hidden="1"/>
    <cellStyle name="Hyperlink" xfId="108" builtinId="8" hidden="1"/>
    <cellStyle name="Hyperlink" xfId="100" builtinId="8" hidden="1"/>
    <cellStyle name="Hyperlink" xfId="90" builtinId="8" hidden="1"/>
    <cellStyle name="Hyperlink" xfId="80" builtinId="8" hidden="1"/>
    <cellStyle name="Hyperlink" xfId="202" builtinId="8" hidden="1"/>
    <cellStyle name="Hyperlink" xfId="234" builtinId="8" hidden="1"/>
    <cellStyle name="Hyperlink" xfId="266" builtinId="8" hidden="1"/>
    <cellStyle name="Hyperlink" xfId="298" builtinId="8" hidden="1"/>
    <cellStyle name="Hyperlink" xfId="330" builtinId="8" hidden="1"/>
    <cellStyle name="Hyperlink" xfId="362" builtinId="8" hidden="1"/>
    <cellStyle name="Hyperlink" xfId="394" builtinId="8" hidden="1"/>
    <cellStyle name="Hyperlink" xfId="426" builtinId="8" hidden="1"/>
    <cellStyle name="Hyperlink" xfId="458" builtinId="8" hidden="1"/>
    <cellStyle name="Hyperlink" xfId="480" builtinId="8" hidden="1"/>
    <cellStyle name="Hyperlink" xfId="470" builtinId="8" hidden="1"/>
    <cellStyle name="Hyperlink" xfId="460" builtinId="8" hidden="1"/>
    <cellStyle name="Hyperlink" xfId="448" builtinId="8" hidden="1"/>
    <cellStyle name="Hyperlink" xfId="438" builtinId="8" hidden="1"/>
    <cellStyle name="Hyperlink" xfId="428" builtinId="8" hidden="1"/>
    <cellStyle name="Hyperlink" xfId="284" builtinId="8" hidden="1"/>
    <cellStyle name="Hyperlink" xfId="286" builtinId="8" hidden="1"/>
    <cellStyle name="Hyperlink" xfId="292" builtinId="8" hidden="1"/>
    <cellStyle name="Hyperlink" xfId="294" builtinId="8" hidden="1"/>
    <cellStyle name="Hyperlink" xfId="296" builtinId="8" hidden="1"/>
    <cellStyle name="Hyperlink" xfId="300" builtinId="8" hidden="1"/>
    <cellStyle name="Hyperlink" xfId="302" builtinId="8" hidden="1"/>
    <cellStyle name="Hyperlink" xfId="304" builtinId="8" hidden="1"/>
    <cellStyle name="Hyperlink" xfId="308" builtinId="8" hidden="1"/>
    <cellStyle name="Hyperlink" xfId="312" builtinId="8" hidden="1"/>
    <cellStyle name="Hyperlink" xfId="316" builtinId="8" hidden="1"/>
    <cellStyle name="Hyperlink" xfId="318" builtinId="8" hidden="1"/>
    <cellStyle name="Hyperlink" xfId="320" builtinId="8" hidden="1"/>
    <cellStyle name="Hyperlink" xfId="324" builtinId="8" hidden="1"/>
    <cellStyle name="Hyperlink" xfId="326" builtinId="8" hidden="1"/>
    <cellStyle name="Hyperlink" xfId="328" builtinId="8" hidden="1"/>
    <cellStyle name="Hyperlink" xfId="334" builtinId="8" hidden="1"/>
    <cellStyle name="Hyperlink" xfId="336" builtinId="8" hidden="1"/>
    <cellStyle name="Hyperlink" xfId="340" builtinId="8" hidden="1"/>
    <cellStyle name="Hyperlink" xfId="342" builtinId="8" hidden="1"/>
    <cellStyle name="Hyperlink" xfId="344" builtinId="8" hidden="1"/>
    <cellStyle name="Hyperlink" xfId="348" builtinId="8" hidden="1"/>
    <cellStyle name="Hyperlink" xfId="350" builtinId="8" hidden="1"/>
    <cellStyle name="Hyperlink" xfId="356" builtinId="8" hidden="1"/>
    <cellStyle name="Hyperlink" xfId="358" builtinId="8" hidden="1"/>
    <cellStyle name="Hyperlink" xfId="360" builtinId="8" hidden="1"/>
    <cellStyle name="Hyperlink" xfId="364" builtinId="8" hidden="1"/>
    <cellStyle name="Hyperlink" xfId="366" builtinId="8" hidden="1"/>
    <cellStyle name="Hyperlink" xfId="368" builtinId="8" hidden="1"/>
    <cellStyle name="Hyperlink" xfId="372" builtinId="8" hidden="1"/>
    <cellStyle name="Hyperlink" xfId="376" builtinId="8" hidden="1"/>
    <cellStyle name="Hyperlink" xfId="380" builtinId="8" hidden="1"/>
    <cellStyle name="Hyperlink" xfId="382" builtinId="8" hidden="1"/>
    <cellStyle name="Hyperlink" xfId="384" builtinId="8" hidden="1"/>
    <cellStyle name="Hyperlink" xfId="388" builtinId="8" hidden="1"/>
    <cellStyle name="Hyperlink" xfId="390" builtinId="8" hidden="1"/>
    <cellStyle name="Hyperlink" xfId="392" builtinId="8" hidden="1"/>
    <cellStyle name="Hyperlink" xfId="398" builtinId="8" hidden="1"/>
    <cellStyle name="Hyperlink" xfId="400" builtinId="8" hidden="1"/>
    <cellStyle name="Hyperlink" xfId="404" builtinId="8" hidden="1"/>
    <cellStyle name="Hyperlink" xfId="406" builtinId="8" hidden="1"/>
    <cellStyle name="Hyperlink" xfId="408" builtinId="8" hidden="1"/>
    <cellStyle name="Hyperlink" xfId="412" builtinId="8" hidden="1"/>
    <cellStyle name="Hyperlink" xfId="414" builtinId="8" hidden="1"/>
    <cellStyle name="Hyperlink" xfId="420" builtinId="8" hidden="1"/>
    <cellStyle name="Hyperlink" xfId="416" builtinId="8" hidden="1"/>
    <cellStyle name="Hyperlink" xfId="396" builtinId="8" hidden="1"/>
    <cellStyle name="Hyperlink" xfId="374" builtinId="8" hidden="1"/>
    <cellStyle name="Hyperlink" xfId="352" builtinId="8" hidden="1"/>
    <cellStyle name="Hyperlink" xfId="332" builtinId="8" hidden="1"/>
    <cellStyle name="Hyperlink" xfId="310" builtinId="8" hidden="1"/>
    <cellStyle name="Hyperlink" xfId="288" builtinId="8" hidden="1"/>
    <cellStyle name="Hyperlink" xfId="230" builtinId="8" hidden="1"/>
    <cellStyle name="Hyperlink" xfId="232" builtinId="8" hidden="1"/>
    <cellStyle name="Hyperlink" xfId="236" builtinId="8" hidden="1"/>
    <cellStyle name="Hyperlink" xfId="238" builtinId="8" hidden="1"/>
    <cellStyle name="Hyperlink" xfId="240" builtinId="8" hidden="1"/>
    <cellStyle name="Hyperlink" xfId="244" builtinId="8" hidden="1"/>
    <cellStyle name="Hyperlink" xfId="246" builtinId="8" hidden="1"/>
    <cellStyle name="Hyperlink" xfId="248" builtinId="8" hidden="1"/>
    <cellStyle name="Hyperlink" xfId="252" builtinId="8" hidden="1"/>
    <cellStyle name="Hyperlink" xfId="254" builtinId="8" hidden="1"/>
    <cellStyle name="Hyperlink" xfId="256" builtinId="8" hidden="1"/>
    <cellStyle name="Hyperlink" xfId="260" builtinId="8" hidden="1"/>
    <cellStyle name="Hyperlink" xfId="262" builtinId="8" hidden="1"/>
    <cellStyle name="Hyperlink" xfId="264" builtinId="8" hidden="1"/>
    <cellStyle name="Hyperlink" xfId="270" builtinId="8" hidden="1"/>
    <cellStyle name="Hyperlink" xfId="272" builtinId="8" hidden="1"/>
    <cellStyle name="Hyperlink" xfId="276" builtinId="8" hidden="1"/>
    <cellStyle name="Hyperlink" xfId="278" builtinId="8" hidden="1"/>
    <cellStyle name="Hyperlink" xfId="280" builtinId="8" hidden="1"/>
    <cellStyle name="Hyperlink" xfId="268" builtinId="8" hidden="1"/>
    <cellStyle name="Hyperlink" xfId="204" builtinId="8" hidden="1"/>
    <cellStyle name="Hyperlink" xfId="206" builtinId="8" hidden="1"/>
    <cellStyle name="Hyperlink" xfId="208" builtinId="8" hidden="1"/>
    <cellStyle name="Hyperlink" xfId="212" builtinId="8" hidden="1"/>
    <cellStyle name="Hyperlink" xfId="214" builtinId="8" hidden="1"/>
    <cellStyle name="Hyperlink" xfId="216" builtinId="8" hidden="1"/>
    <cellStyle name="Hyperlink" xfId="220" builtinId="8" hidden="1"/>
    <cellStyle name="Hyperlink" xfId="222" builtinId="8" hidden="1"/>
    <cellStyle name="Hyperlink" xfId="228" builtinId="8" hidden="1"/>
    <cellStyle name="Hyperlink" xfId="224" builtinId="8" hidden="1"/>
    <cellStyle name="Hyperlink" xfId="192" builtinId="8" hidden="1"/>
    <cellStyle name="Hyperlink" xfId="196" builtinId="8" hidden="1"/>
    <cellStyle name="Hyperlink" xfId="198" builtinId="8" hidden="1"/>
    <cellStyle name="Hyperlink" xfId="200" builtinId="8" hidden="1"/>
    <cellStyle name="Hyperlink" xfId="188" builtinId="8" hidden="1"/>
    <cellStyle name="Hyperlink" xfId="190" builtinId="8" hidden="1"/>
    <cellStyle name="Hyperlink" xfId="184" builtinId="8" hidden="1"/>
    <cellStyle name="Hyperlink" xfId="182" builtinId="8" hidden="1"/>
    <cellStyle name="Hyperlink" xfId="484" builtinId="8" hidden="1"/>
    <cellStyle name="Hyperlink" xfId="486" builtinId="8" hidden="1"/>
    <cellStyle name="Normaal" xfId="0" builtinId="0"/>
    <cellStyle name="Valuta" xfId="1" builtinId="4"/>
  </cellStyles>
  <dxfs count="0"/>
  <tableStyles count="0" defaultTableStyle="TableStyleMedium2" defaultPivotStyle="PivotStyleLight16"/>
  <colors>
    <mruColors>
      <color rgb="FF92D050"/>
      <color rgb="FF0000FF"/>
      <color rgb="FFFFE139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5" Type="http://schemas.openxmlformats.org/officeDocument/2006/relationships/customXml" Target="../customXml/item1.xml"/><Relationship Id="rId16" Type="http://schemas.openxmlformats.org/officeDocument/2006/relationships/customXml" Target="../customXml/item2.xml"/><Relationship Id="rId17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2</xdr:col>
      <xdr:colOff>1099819</xdr:colOff>
      <xdr:row>2</xdr:row>
      <xdr:rowOff>136606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6690F695-B2FD-C04C-9BF4-98B0B573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0160"/>
          <a:ext cx="4655819" cy="51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J36"/>
  <sheetViews>
    <sheetView topLeftCell="A6" zoomScale="125" zoomScaleNormal="125" zoomScalePageLayoutView="125" workbookViewId="0">
      <selection activeCell="D18" sqref="D18"/>
    </sheetView>
  </sheetViews>
  <sheetFormatPr baseColWidth="10" defaultColWidth="8.83203125" defaultRowHeight="15" x14ac:dyDescent="0"/>
  <cols>
    <col min="1" max="1" width="24.5" style="2" bestFit="1" customWidth="1"/>
    <col min="2" max="2" width="22.1640625" style="2" customWidth="1"/>
    <col min="3" max="4" width="26.5" style="2" customWidth="1"/>
    <col min="5" max="5" width="8.5" style="2" customWidth="1"/>
    <col min="6" max="6" width="9.1640625" style="2" hidden="1" customWidth="1"/>
    <col min="7" max="16384" width="8.83203125" style="2"/>
  </cols>
  <sheetData>
    <row r="1" spans="1:10" ht="15" customHeight="1">
      <c r="A1" s="100" t="s">
        <v>0</v>
      </c>
      <c r="B1" s="101"/>
    </row>
    <row r="2" spans="1:10" ht="15" customHeight="1">
      <c r="A2" s="102" t="s">
        <v>0</v>
      </c>
      <c r="B2" s="103" t="s">
        <v>0</v>
      </c>
    </row>
    <row r="3" spans="1:10" ht="15" customHeight="1">
      <c r="A3" s="102"/>
      <c r="B3" s="103"/>
    </row>
    <row r="4" spans="1:10" ht="16" customHeight="1" thickBot="1">
      <c r="A4" s="104" t="s">
        <v>1</v>
      </c>
      <c r="B4" s="105"/>
      <c r="C4" s="106"/>
      <c r="D4" s="106"/>
    </row>
    <row r="5" spans="1:10" ht="31" customHeight="1">
      <c r="A5" s="109" t="s">
        <v>2</v>
      </c>
      <c r="B5" s="106"/>
      <c r="C5" s="106"/>
      <c r="D5" s="106"/>
    </row>
    <row r="8" spans="1:10">
      <c r="A8" s="4" t="s">
        <v>3</v>
      </c>
      <c r="B8" s="6" t="s">
        <v>4</v>
      </c>
      <c r="C8" s="6" t="s">
        <v>5</v>
      </c>
      <c r="D8" s="6" t="s">
        <v>6</v>
      </c>
      <c r="G8" s="44" t="s">
        <v>0</v>
      </c>
      <c r="H8" s="133"/>
      <c r="I8" s="133"/>
      <c r="J8" s="133"/>
    </row>
    <row r="9" spans="1:10">
      <c r="A9" s="7" t="s">
        <v>7</v>
      </c>
      <c r="B9" s="107">
        <v>10</v>
      </c>
      <c r="C9" s="108">
        <f>'Handling mailing'!B22</f>
        <v>0</v>
      </c>
      <c r="D9" s="108">
        <f>B9*C9</f>
        <v>0</v>
      </c>
      <c r="G9" s="44"/>
      <c r="H9" s="117"/>
      <c r="I9" s="117"/>
      <c r="J9" s="117"/>
    </row>
    <row r="10" spans="1:10">
      <c r="A10" s="7" t="s">
        <v>8</v>
      </c>
      <c r="B10" s="107">
        <v>22</v>
      </c>
      <c r="C10" s="108">
        <f>'Brochure met omslag'!B90</f>
        <v>0</v>
      </c>
      <c r="D10" s="108">
        <f>B10*C10</f>
        <v>0</v>
      </c>
      <c r="E10" s="73"/>
      <c r="H10" s="91"/>
      <c r="I10" s="73"/>
      <c r="J10" s="73"/>
    </row>
    <row r="11" spans="1:10">
      <c r="A11" s="7" t="s">
        <v>9</v>
      </c>
      <c r="B11" s="107">
        <v>22</v>
      </c>
      <c r="C11" s="108">
        <f>'Brochure selfcover'!B144</f>
        <v>0</v>
      </c>
      <c r="D11" s="108">
        <f>B11*C11</f>
        <v>0</v>
      </c>
      <c r="E11" s="73"/>
      <c r="F11" s="45"/>
      <c r="G11" s="46"/>
      <c r="H11" s="91"/>
      <c r="I11" s="73"/>
      <c r="J11" s="73"/>
    </row>
    <row r="12" spans="1:10">
      <c r="A12" s="7" t="s">
        <v>10</v>
      </c>
      <c r="B12" s="107">
        <v>15</v>
      </c>
      <c r="C12" s="108">
        <f>Flyers!B45</f>
        <v>0</v>
      </c>
      <c r="D12" s="108">
        <f t="shared" ref="D12:D17" si="0">B12*C12</f>
        <v>0</v>
      </c>
      <c r="E12" s="73"/>
      <c r="H12" s="91"/>
      <c r="I12" s="73"/>
      <c r="J12" s="73"/>
    </row>
    <row r="13" spans="1:10">
      <c r="A13" s="7" t="s">
        <v>11</v>
      </c>
      <c r="B13" s="107">
        <v>15</v>
      </c>
      <c r="C13" s="108">
        <f>Posters!B34</f>
        <v>0</v>
      </c>
      <c r="D13" s="108">
        <f t="shared" si="0"/>
        <v>0</v>
      </c>
      <c r="E13" s="73"/>
      <c r="H13" s="91"/>
      <c r="I13" s="73"/>
      <c r="J13" s="73"/>
    </row>
    <row r="14" spans="1:10">
      <c r="A14" s="7" t="s">
        <v>12</v>
      </c>
      <c r="B14" s="107">
        <v>5</v>
      </c>
      <c r="C14" s="108">
        <f>Kaarten!B67</f>
        <v>0</v>
      </c>
      <c r="D14" s="108">
        <f t="shared" ref="D14" si="1">B14*C14</f>
        <v>0</v>
      </c>
      <c r="E14" s="73"/>
      <c r="H14" s="91"/>
      <c r="I14" s="73"/>
      <c r="J14" s="73"/>
    </row>
    <row r="15" spans="1:10">
      <c r="A15" s="7" t="s">
        <v>13</v>
      </c>
      <c r="B15" s="107">
        <v>5</v>
      </c>
      <c r="C15" s="108">
        <f>Krant!B18</f>
        <v>0</v>
      </c>
      <c r="D15" s="108">
        <f t="shared" si="0"/>
        <v>0</v>
      </c>
      <c r="E15" s="73"/>
      <c r="H15" s="91"/>
      <c r="I15" s="73"/>
      <c r="J15" s="73"/>
    </row>
    <row r="16" spans="1:10">
      <c r="A16" s="18" t="s">
        <v>14</v>
      </c>
      <c r="B16" s="107">
        <v>5</v>
      </c>
      <c r="C16" s="108">
        <f>Leperello!B52</f>
        <v>0</v>
      </c>
      <c r="D16" s="108">
        <f t="shared" ref="D16" si="2">B16*C16</f>
        <v>0</v>
      </c>
      <c r="H16" s="91"/>
      <c r="I16" s="73"/>
      <c r="J16" s="73"/>
    </row>
    <row r="17" spans="1:10">
      <c r="A17" s="18" t="s">
        <v>15</v>
      </c>
      <c r="B17" s="107">
        <v>1</v>
      </c>
      <c r="C17" s="108">
        <f>Proefdruk!B16</f>
        <v>0</v>
      </c>
      <c r="D17" s="108">
        <f t="shared" si="0"/>
        <v>0</v>
      </c>
      <c r="H17" s="91"/>
      <c r="I17" s="73"/>
      <c r="J17" s="73"/>
    </row>
    <row r="18" spans="1:10">
      <c r="A18" s="5"/>
      <c r="B18" s="5">
        <f>SUM(B9:B17)</f>
        <v>100</v>
      </c>
      <c r="C18" s="5"/>
      <c r="D18" s="126">
        <f>SUM(D9:D17)</f>
        <v>0</v>
      </c>
      <c r="H18" s="92"/>
      <c r="I18" s="73"/>
      <c r="J18" s="73"/>
    </row>
    <row r="20" spans="1:10">
      <c r="A20" s="134" t="s">
        <v>16</v>
      </c>
      <c r="B20" s="134"/>
      <c r="C20" s="134"/>
      <c r="D20" s="134"/>
      <c r="E20" s="134"/>
      <c r="F20" s="134"/>
    </row>
    <row r="21" spans="1:10">
      <c r="A21" s="135" t="s">
        <v>17</v>
      </c>
      <c r="B21" s="136"/>
      <c r="C21" s="136"/>
      <c r="D21" s="136"/>
      <c r="E21" s="136"/>
      <c r="F21" s="137"/>
    </row>
    <row r="22" spans="1:10">
      <c r="A22" s="127" t="s">
        <v>18</v>
      </c>
      <c r="B22" s="127"/>
      <c r="C22" s="127"/>
      <c r="D22" s="127"/>
      <c r="E22" s="127"/>
      <c r="F22" s="127"/>
      <c r="G22" s="2" t="s">
        <v>0</v>
      </c>
    </row>
    <row r="23" spans="1:10">
      <c r="A23" s="138" t="s">
        <v>19</v>
      </c>
      <c r="B23" s="138"/>
      <c r="C23" s="138"/>
      <c r="D23" s="138"/>
      <c r="E23" s="138"/>
      <c r="F23" s="138"/>
      <c r="I23" s="2" t="s">
        <v>0</v>
      </c>
    </row>
    <row r="24" spans="1:10">
      <c r="A24" s="138"/>
      <c r="B24" s="138"/>
      <c r="C24" s="138"/>
      <c r="D24" s="138"/>
      <c r="E24" s="138"/>
      <c r="F24" s="138"/>
      <c r="H24" s="2" t="s">
        <v>0</v>
      </c>
    </row>
    <row r="25" spans="1:10">
      <c r="A25" s="127" t="s">
        <v>20</v>
      </c>
      <c r="B25" s="127"/>
      <c r="C25" s="127"/>
      <c r="D25" s="127"/>
      <c r="E25" s="127"/>
      <c r="F25" s="127"/>
    </row>
    <row r="26" spans="1:10">
      <c r="A26" s="99"/>
      <c r="B26" s="3"/>
      <c r="C26" s="3"/>
      <c r="D26" s="3"/>
      <c r="E26" s="3"/>
      <c r="F26" s="3"/>
    </row>
    <row r="27" spans="1:10">
      <c r="A27" s="128" t="s">
        <v>21</v>
      </c>
      <c r="B27" s="129"/>
      <c r="C27" s="130"/>
      <c r="D27" s="130"/>
      <c r="E27" s="130"/>
      <c r="F27" s="130"/>
      <c r="H27" s="2" t="s">
        <v>0</v>
      </c>
    </row>
    <row r="28" spans="1:10">
      <c r="A28" s="128" t="s">
        <v>22</v>
      </c>
      <c r="B28" s="129"/>
      <c r="C28" s="130" t="s">
        <v>0</v>
      </c>
      <c r="D28" s="130"/>
      <c r="E28" s="130"/>
      <c r="F28" s="130"/>
    </row>
    <row r="29" spans="1:10">
      <c r="A29" s="128" t="s">
        <v>23</v>
      </c>
      <c r="B29" s="129"/>
      <c r="C29" s="130"/>
      <c r="D29" s="130"/>
      <c r="E29" s="130"/>
      <c r="F29" s="130"/>
    </row>
    <row r="30" spans="1:10" ht="96" customHeight="1">
      <c r="A30" s="128" t="s">
        <v>24</v>
      </c>
      <c r="B30" s="129"/>
      <c r="C30" s="130"/>
      <c r="D30" s="130"/>
      <c r="E30" s="130"/>
      <c r="F30" s="130"/>
      <c r="J30" s="2" t="s">
        <v>0</v>
      </c>
    </row>
    <row r="31" spans="1:10">
      <c r="A31" s="131" t="s">
        <v>25</v>
      </c>
      <c r="B31" s="132"/>
      <c r="C31" s="130"/>
      <c r="D31" s="130"/>
      <c r="E31" s="130"/>
      <c r="F31" s="130"/>
    </row>
    <row r="32" spans="1:10">
      <c r="A32" s="3"/>
      <c r="B32" s="3"/>
      <c r="C32" s="3"/>
      <c r="D32" s="3"/>
      <c r="E32" s="3"/>
      <c r="F32" s="3"/>
    </row>
    <row r="34" spans="2:3" ht="112" customHeight="1"/>
    <row r="35" spans="2:3" ht="29" customHeight="1">
      <c r="B35" s="125" t="s">
        <v>157</v>
      </c>
    </row>
    <row r="36" spans="2:3">
      <c r="C36" s="2" t="s">
        <v>0</v>
      </c>
    </row>
  </sheetData>
  <mergeCells count="16">
    <mergeCell ref="H8:J8"/>
    <mergeCell ref="A20:F20"/>
    <mergeCell ref="A21:F21"/>
    <mergeCell ref="A22:F22"/>
    <mergeCell ref="A23:F24"/>
    <mergeCell ref="A25:F25"/>
    <mergeCell ref="A30:B30"/>
    <mergeCell ref="C30:F30"/>
    <mergeCell ref="A31:B31"/>
    <mergeCell ref="C31:F31"/>
    <mergeCell ref="A27:B27"/>
    <mergeCell ref="C27:F27"/>
    <mergeCell ref="A28:B28"/>
    <mergeCell ref="C28:F28"/>
    <mergeCell ref="A29:B29"/>
    <mergeCell ref="C29:F29"/>
  </mergeCell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M17"/>
  <sheetViews>
    <sheetView tabSelected="1" zoomScale="125" zoomScaleNormal="125" zoomScalePageLayoutView="125" workbookViewId="0">
      <selection activeCell="D21" sqref="D21"/>
    </sheetView>
  </sheetViews>
  <sheetFormatPr baseColWidth="10" defaultColWidth="11" defaultRowHeight="15" x14ac:dyDescent="0"/>
  <sheetData>
    <row r="1" spans="1:5">
      <c r="A1" s="115" t="s">
        <v>39</v>
      </c>
      <c r="B1" s="151" t="s">
        <v>15</v>
      </c>
      <c r="C1" s="151"/>
      <c r="D1" s="151"/>
      <c r="E1" s="151"/>
    </row>
    <row r="2" spans="1:5">
      <c r="A2" s="116" t="s">
        <v>148</v>
      </c>
      <c r="B2" s="116" t="s">
        <v>149</v>
      </c>
      <c r="C2" s="116"/>
      <c r="D2" s="116"/>
      <c r="E2" s="116"/>
    </row>
    <row r="3" spans="1:5">
      <c r="A3" s="116" t="s">
        <v>44</v>
      </c>
      <c r="B3" s="116" t="s">
        <v>150</v>
      </c>
      <c r="C3" s="116"/>
      <c r="D3" s="116"/>
      <c r="E3" s="116"/>
    </row>
    <row r="4" spans="1:5">
      <c r="A4" s="116" t="s">
        <v>151</v>
      </c>
      <c r="B4" s="123">
        <v>1</v>
      </c>
      <c r="C4" s="116"/>
      <c r="D4" s="116"/>
      <c r="E4" s="116"/>
    </row>
    <row r="5" spans="1:5">
      <c r="A5" s="116" t="s">
        <v>47</v>
      </c>
      <c r="B5" s="116" t="s">
        <v>152</v>
      </c>
      <c r="C5" s="116"/>
      <c r="D5" s="116"/>
      <c r="E5" s="116"/>
    </row>
    <row r="6" spans="1:5">
      <c r="A6" s="116" t="s">
        <v>49</v>
      </c>
      <c r="B6" s="116" t="s">
        <v>153</v>
      </c>
      <c r="C6" s="116"/>
      <c r="D6" s="116"/>
      <c r="E6" s="116"/>
    </row>
    <row r="7" spans="1:5">
      <c r="A7" s="116" t="s">
        <v>51</v>
      </c>
      <c r="B7" s="116" t="s">
        <v>153</v>
      </c>
      <c r="C7" s="116"/>
      <c r="D7" s="116"/>
      <c r="E7" s="116"/>
    </row>
    <row r="8" spans="1:5">
      <c r="A8" s="116" t="s">
        <v>53</v>
      </c>
      <c r="B8" s="116" t="s">
        <v>154</v>
      </c>
      <c r="C8" s="116"/>
      <c r="D8" s="116"/>
      <c r="E8" s="116"/>
    </row>
    <row r="10" spans="1:5">
      <c r="B10" s="98" t="s">
        <v>155</v>
      </c>
      <c r="C10" s="98" t="s">
        <v>156</v>
      </c>
    </row>
    <row r="11" spans="1:5">
      <c r="A11" s="88" t="s">
        <v>107</v>
      </c>
      <c r="B11" s="17">
        <v>0</v>
      </c>
      <c r="C11" s="17">
        <v>0</v>
      </c>
    </row>
    <row r="12" spans="1:5">
      <c r="A12" s="88" t="s">
        <v>43</v>
      </c>
      <c r="B12" s="17">
        <v>0</v>
      </c>
      <c r="C12" s="17">
        <v>0</v>
      </c>
    </row>
    <row r="13" spans="1:5">
      <c r="A13" s="88" t="s">
        <v>63</v>
      </c>
      <c r="B13" s="17">
        <v>0</v>
      </c>
      <c r="C13" s="17">
        <v>0</v>
      </c>
    </row>
    <row r="16" spans="1:5">
      <c r="A16" s="116" t="s">
        <v>97</v>
      </c>
      <c r="B16" s="31">
        <f>SUM(B11:C13)/6</f>
        <v>0</v>
      </c>
    </row>
    <row r="17" spans="1:13">
      <c r="A17" s="93" t="s">
        <v>37</v>
      </c>
      <c r="B17" s="96">
        <v>1</v>
      </c>
      <c r="C17" s="97" t="s">
        <v>38</v>
      </c>
      <c r="E17" s="27" t="s">
        <v>0</v>
      </c>
      <c r="M17" s="16"/>
    </row>
  </sheetData>
  <mergeCells count="1">
    <mergeCell ref="B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D23"/>
  <sheetViews>
    <sheetView zoomScale="125" zoomScaleNormal="125" zoomScalePageLayoutView="125" workbookViewId="0">
      <selection activeCell="B22" sqref="B22"/>
    </sheetView>
  </sheetViews>
  <sheetFormatPr baseColWidth="10" defaultColWidth="11" defaultRowHeight="15" x14ac:dyDescent="0"/>
  <cols>
    <col min="1" max="1" width="17.83203125" customWidth="1"/>
    <col min="2" max="4" width="22.6640625" customWidth="1"/>
  </cols>
  <sheetData>
    <row r="1" spans="1:4">
      <c r="A1" s="139" t="s">
        <v>26</v>
      </c>
      <c r="B1" s="139"/>
      <c r="C1" s="139"/>
      <c r="D1" s="139"/>
    </row>
    <row r="2" spans="1:4">
      <c r="A2" s="139" t="s">
        <v>27</v>
      </c>
      <c r="B2" s="139"/>
      <c r="C2" s="139"/>
      <c r="D2" s="139"/>
    </row>
    <row r="3" spans="1:4" s="9" customFormat="1" ht="15" customHeight="1">
      <c r="A3" s="19" t="s">
        <v>28</v>
      </c>
      <c r="B3" s="76" t="s">
        <v>29</v>
      </c>
      <c r="C3" s="76" t="s">
        <v>30</v>
      </c>
    </row>
    <row r="4" spans="1:4">
      <c r="A4" s="20">
        <v>100</v>
      </c>
      <c r="B4" s="17">
        <v>0</v>
      </c>
      <c r="C4" s="17">
        <v>0</v>
      </c>
    </row>
    <row r="5" spans="1:4">
      <c r="A5" s="21">
        <v>250</v>
      </c>
      <c r="B5" s="17">
        <v>0</v>
      </c>
      <c r="C5" s="17">
        <v>0</v>
      </c>
    </row>
    <row r="6" spans="1:4">
      <c r="A6" s="21">
        <v>500</v>
      </c>
      <c r="B6" s="17">
        <v>0</v>
      </c>
      <c r="C6" s="17">
        <v>0</v>
      </c>
    </row>
    <row r="7" spans="1:4">
      <c r="A7" s="21">
        <v>1000</v>
      </c>
      <c r="B7" s="17">
        <v>0</v>
      </c>
      <c r="C7" s="17">
        <v>0</v>
      </c>
    </row>
    <row r="8" spans="1:4">
      <c r="A8" s="21" t="s">
        <v>31</v>
      </c>
      <c r="B8" s="17">
        <v>0</v>
      </c>
      <c r="C8" s="17">
        <v>0</v>
      </c>
    </row>
    <row r="9" spans="1:4" s="8" customFormat="1">
      <c r="A9" s="51"/>
      <c r="B9" s="52"/>
      <c r="C9" s="52"/>
    </row>
    <row r="10" spans="1:4">
      <c r="A10" s="67"/>
      <c r="B10" s="68"/>
      <c r="C10" s="68"/>
    </row>
    <row r="11" spans="1:4">
      <c r="A11" s="139" t="s">
        <v>32</v>
      </c>
      <c r="B11" s="139"/>
      <c r="C11" s="139"/>
      <c r="D11" s="139"/>
    </row>
    <row r="12" spans="1:4">
      <c r="A12" s="139" t="s">
        <v>33</v>
      </c>
      <c r="B12" s="139"/>
      <c r="C12" s="139"/>
      <c r="D12" s="139"/>
    </row>
    <row r="13" spans="1:4">
      <c r="A13" s="139" t="s">
        <v>27</v>
      </c>
      <c r="B13" s="139"/>
      <c r="C13" s="139"/>
      <c r="D13" s="139"/>
    </row>
    <row r="14" spans="1:4" s="70" customFormat="1" ht="32">
      <c r="A14" s="19" t="s">
        <v>28</v>
      </c>
      <c r="B14" s="69" t="s">
        <v>29</v>
      </c>
      <c r="C14" s="69" t="s">
        <v>34</v>
      </c>
      <c r="D14" s="69" t="s">
        <v>35</v>
      </c>
    </row>
    <row r="15" spans="1:4">
      <c r="A15" s="20">
        <v>100</v>
      </c>
      <c r="B15" s="17">
        <v>0</v>
      </c>
      <c r="C15" s="58">
        <v>0</v>
      </c>
      <c r="D15" s="66">
        <v>0</v>
      </c>
    </row>
    <row r="16" spans="1:4">
      <c r="A16" s="21">
        <v>250</v>
      </c>
      <c r="B16" s="17">
        <v>0</v>
      </c>
      <c r="C16" s="58">
        <v>0</v>
      </c>
      <c r="D16" s="66">
        <v>0</v>
      </c>
    </row>
    <row r="17" spans="1:4">
      <c r="A17" s="21">
        <v>500</v>
      </c>
      <c r="B17" s="17">
        <v>0</v>
      </c>
      <c r="C17" s="58">
        <v>0</v>
      </c>
      <c r="D17" s="66">
        <v>0</v>
      </c>
    </row>
    <row r="18" spans="1:4">
      <c r="A18" s="21">
        <v>1000</v>
      </c>
      <c r="B18" s="17">
        <v>0</v>
      </c>
      <c r="C18" s="58">
        <v>0</v>
      </c>
      <c r="D18" s="66">
        <v>0</v>
      </c>
    </row>
    <row r="19" spans="1:4">
      <c r="A19" s="21" t="s">
        <v>31</v>
      </c>
      <c r="B19" s="17">
        <v>0</v>
      </c>
      <c r="C19" s="58">
        <v>0</v>
      </c>
      <c r="D19" s="66">
        <v>0</v>
      </c>
    </row>
    <row r="22" spans="1:4">
      <c r="A22" s="116" t="s">
        <v>36</v>
      </c>
      <c r="B22" s="32">
        <f>SUM(B4:C8,B15:D19)/10</f>
        <v>0</v>
      </c>
    </row>
    <row r="23" spans="1:4">
      <c r="A23" s="93" t="s">
        <v>37</v>
      </c>
      <c r="B23" s="94">
        <v>10</v>
      </c>
      <c r="C23" s="95" t="s">
        <v>38</v>
      </c>
    </row>
  </sheetData>
  <mergeCells count="5">
    <mergeCell ref="A1:D1"/>
    <mergeCell ref="A2:D2"/>
    <mergeCell ref="A11:D11"/>
    <mergeCell ref="A12:D12"/>
    <mergeCell ref="A13:D13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O98"/>
  <sheetViews>
    <sheetView topLeftCell="A80" zoomScale="125" zoomScaleNormal="125" zoomScalePageLayoutView="125" workbookViewId="0">
      <selection activeCell="E99" sqref="E99"/>
    </sheetView>
  </sheetViews>
  <sheetFormatPr baseColWidth="10" defaultColWidth="8.83203125" defaultRowHeight="15" x14ac:dyDescent="0"/>
  <cols>
    <col min="1" max="1" width="19.6640625" customWidth="1"/>
    <col min="2" max="6" width="12.5" customWidth="1"/>
    <col min="7" max="7" width="6.33203125" customWidth="1"/>
    <col min="8" max="8" width="21.6640625" customWidth="1"/>
    <col min="9" max="12" width="13" customWidth="1"/>
    <col min="13" max="13" width="12.6640625" customWidth="1"/>
  </cols>
  <sheetData>
    <row r="1" spans="1:15">
      <c r="A1" s="115" t="s">
        <v>39</v>
      </c>
      <c r="B1" s="122" t="s">
        <v>8</v>
      </c>
      <c r="C1" s="122"/>
      <c r="D1" s="122"/>
      <c r="E1" s="122"/>
      <c r="H1" s="115" t="s">
        <v>39</v>
      </c>
      <c r="I1" s="122" t="s">
        <v>8</v>
      </c>
      <c r="J1" s="122"/>
      <c r="K1" s="122"/>
      <c r="L1" s="122"/>
    </row>
    <row r="2" spans="1:15">
      <c r="A2" s="116" t="s">
        <v>40</v>
      </c>
      <c r="B2" s="53" t="s">
        <v>41</v>
      </c>
      <c r="C2" s="53"/>
      <c r="D2" s="53"/>
      <c r="E2" s="53"/>
      <c r="H2" s="116" t="s">
        <v>40</v>
      </c>
      <c r="I2" s="53" t="s">
        <v>41</v>
      </c>
      <c r="J2" s="53"/>
      <c r="K2" s="53"/>
      <c r="L2" s="53"/>
    </row>
    <row r="3" spans="1:15">
      <c r="A3" s="116" t="s">
        <v>42</v>
      </c>
      <c r="B3" s="116" t="s">
        <v>43</v>
      </c>
      <c r="C3" s="49"/>
      <c r="D3" s="49"/>
      <c r="E3" s="49"/>
      <c r="H3" s="116" t="s">
        <v>42</v>
      </c>
      <c r="I3" s="116" t="s">
        <v>43</v>
      </c>
      <c r="J3" s="49"/>
      <c r="K3" s="49"/>
      <c r="L3" s="49"/>
    </row>
    <row r="4" spans="1:15">
      <c r="A4" s="116" t="s">
        <v>44</v>
      </c>
      <c r="B4" s="116" t="s">
        <v>45</v>
      </c>
      <c r="C4" s="49"/>
      <c r="D4" s="49"/>
      <c r="E4" s="49"/>
      <c r="H4" s="116" t="s">
        <v>44</v>
      </c>
      <c r="I4" s="116" t="s">
        <v>46</v>
      </c>
      <c r="J4" s="49"/>
      <c r="K4" s="49"/>
      <c r="L4" s="49"/>
    </row>
    <row r="5" spans="1:15">
      <c r="A5" s="116" t="s">
        <v>47</v>
      </c>
      <c r="B5" s="116" t="s">
        <v>48</v>
      </c>
      <c r="C5" s="49"/>
      <c r="D5" s="49"/>
      <c r="E5" s="49"/>
      <c r="H5" s="116" t="s">
        <v>47</v>
      </c>
      <c r="I5" s="116" t="s">
        <v>48</v>
      </c>
      <c r="J5" s="49"/>
      <c r="K5" s="49"/>
      <c r="L5" s="49"/>
    </row>
    <row r="6" spans="1:15">
      <c r="A6" s="116" t="s">
        <v>49</v>
      </c>
      <c r="B6" s="116" t="s">
        <v>50</v>
      </c>
      <c r="C6" s="49"/>
      <c r="D6" s="49"/>
      <c r="E6" s="49"/>
      <c r="H6" s="116" t="s">
        <v>49</v>
      </c>
      <c r="I6" s="116" t="s">
        <v>50</v>
      </c>
      <c r="J6" s="49"/>
      <c r="K6" s="49"/>
      <c r="L6" s="49"/>
    </row>
    <row r="7" spans="1:15">
      <c r="A7" s="116" t="s">
        <v>51</v>
      </c>
      <c r="B7" s="116" t="s">
        <v>52</v>
      </c>
      <c r="C7" s="49"/>
      <c r="D7" s="49"/>
      <c r="E7" s="49"/>
      <c r="H7" s="116" t="s">
        <v>51</v>
      </c>
      <c r="I7" s="116" t="s">
        <v>52</v>
      </c>
      <c r="J7" s="49"/>
      <c r="K7" s="49"/>
      <c r="L7" s="49"/>
    </row>
    <row r="8" spans="1:15">
      <c r="A8" s="116" t="s">
        <v>53</v>
      </c>
      <c r="B8" s="116" t="s">
        <v>54</v>
      </c>
      <c r="C8" s="49"/>
      <c r="D8" s="49"/>
      <c r="E8" s="49"/>
      <c r="H8" s="116" t="s">
        <v>53</v>
      </c>
      <c r="I8" s="116" t="s">
        <v>54</v>
      </c>
      <c r="J8" s="49"/>
      <c r="K8" s="49"/>
      <c r="L8" s="49"/>
      <c r="O8" t="s">
        <v>0</v>
      </c>
    </row>
    <row r="10" spans="1:15">
      <c r="G10" t="s">
        <v>0</v>
      </c>
    </row>
    <row r="11" spans="1:15">
      <c r="B11" s="140" t="s">
        <v>55</v>
      </c>
      <c r="C11" s="140"/>
      <c r="D11" s="140"/>
      <c r="E11" s="140"/>
      <c r="F11" s="9"/>
      <c r="G11" s="9"/>
      <c r="I11" s="140" t="s">
        <v>55</v>
      </c>
      <c r="J11" s="140"/>
      <c r="K11" s="140"/>
      <c r="L11" s="140"/>
      <c r="M11" s="9"/>
    </row>
    <row r="12" spans="1:15">
      <c r="A12" s="19" t="s">
        <v>28</v>
      </c>
      <c r="B12" s="54" t="s">
        <v>56</v>
      </c>
      <c r="C12" s="55" t="s">
        <v>57</v>
      </c>
      <c r="D12" s="55" t="s">
        <v>58</v>
      </c>
      <c r="H12" s="19" t="s">
        <v>28</v>
      </c>
      <c r="I12" s="54" t="s">
        <v>56</v>
      </c>
      <c r="J12" s="55" t="s">
        <v>57</v>
      </c>
      <c r="K12" s="55" t="s">
        <v>58</v>
      </c>
    </row>
    <row r="13" spans="1:15">
      <c r="A13" s="20">
        <v>100</v>
      </c>
      <c r="B13" s="17">
        <v>0</v>
      </c>
      <c r="C13" s="17">
        <v>0</v>
      </c>
      <c r="D13" s="17">
        <v>0</v>
      </c>
      <c r="H13" s="20">
        <v>50</v>
      </c>
      <c r="I13" s="17">
        <v>0</v>
      </c>
      <c r="J13" s="17">
        <v>0</v>
      </c>
      <c r="K13" s="17">
        <v>0</v>
      </c>
    </row>
    <row r="14" spans="1:15">
      <c r="A14" s="20">
        <v>250</v>
      </c>
      <c r="B14" s="17">
        <v>0</v>
      </c>
      <c r="C14" s="17">
        <v>0</v>
      </c>
      <c r="D14" s="17">
        <v>0</v>
      </c>
      <c r="H14" s="22" t="s">
        <v>59</v>
      </c>
      <c r="I14" s="17">
        <v>0</v>
      </c>
      <c r="J14" s="17">
        <v>0</v>
      </c>
      <c r="K14" s="17">
        <v>0</v>
      </c>
    </row>
    <row r="15" spans="1:15">
      <c r="A15" s="21">
        <v>500</v>
      </c>
      <c r="B15" s="17">
        <v>0</v>
      </c>
      <c r="C15" s="17">
        <v>0</v>
      </c>
      <c r="D15" s="17">
        <v>0</v>
      </c>
    </row>
    <row r="16" spans="1:15">
      <c r="A16" s="21">
        <v>1000</v>
      </c>
      <c r="B16" s="17">
        <v>0</v>
      </c>
      <c r="C16" s="17">
        <v>0</v>
      </c>
      <c r="D16" s="17">
        <v>0</v>
      </c>
    </row>
    <row r="17" spans="1:15">
      <c r="A17" s="22" t="s">
        <v>60</v>
      </c>
      <c r="B17" s="17">
        <v>0</v>
      </c>
      <c r="C17" s="17">
        <v>0</v>
      </c>
      <c r="D17" s="17">
        <v>0</v>
      </c>
    </row>
    <row r="19" spans="1:15">
      <c r="B19" s="140" t="s">
        <v>61</v>
      </c>
      <c r="C19" s="140"/>
      <c r="D19" s="140"/>
      <c r="E19" s="140"/>
      <c r="G19" s="9"/>
      <c r="H19" s="9"/>
      <c r="I19" s="144" t="s">
        <v>61</v>
      </c>
      <c r="J19" s="144"/>
      <c r="K19" s="144"/>
      <c r="L19" s="144"/>
      <c r="M19" s="144"/>
      <c r="O19" t="s">
        <v>0</v>
      </c>
    </row>
    <row r="20" spans="1:15">
      <c r="A20" s="19" t="s">
        <v>28</v>
      </c>
      <c r="B20" s="54" t="s">
        <v>56</v>
      </c>
      <c r="C20" s="55" t="s">
        <v>57</v>
      </c>
      <c r="D20" s="55" t="s">
        <v>58</v>
      </c>
      <c r="H20" s="19" t="s">
        <v>28</v>
      </c>
      <c r="I20" s="54" t="s">
        <v>56</v>
      </c>
      <c r="J20" s="55" t="s">
        <v>57</v>
      </c>
      <c r="K20" s="55" t="s">
        <v>58</v>
      </c>
      <c r="N20" s="80" t="s">
        <v>0</v>
      </c>
    </row>
    <row r="21" spans="1:15">
      <c r="A21" s="20">
        <v>100</v>
      </c>
      <c r="B21" s="17">
        <v>0</v>
      </c>
      <c r="C21" s="17">
        <v>0</v>
      </c>
      <c r="D21" s="17">
        <v>0</v>
      </c>
      <c r="H21" s="20">
        <v>50</v>
      </c>
      <c r="I21" s="17">
        <v>0</v>
      </c>
      <c r="J21" s="17">
        <v>0</v>
      </c>
      <c r="K21" s="17">
        <v>0</v>
      </c>
    </row>
    <row r="22" spans="1:15">
      <c r="A22" s="20">
        <v>250</v>
      </c>
      <c r="B22" s="17">
        <v>0</v>
      </c>
      <c r="C22" s="17">
        <v>0</v>
      </c>
      <c r="D22" s="17">
        <v>0</v>
      </c>
      <c r="H22" s="22" t="s">
        <v>59</v>
      </c>
      <c r="I22" s="17">
        <v>0</v>
      </c>
      <c r="J22" s="17">
        <v>0</v>
      </c>
      <c r="K22" s="17">
        <v>0</v>
      </c>
    </row>
    <row r="23" spans="1:15">
      <c r="A23" s="21">
        <v>500</v>
      </c>
      <c r="B23" s="17">
        <v>0</v>
      </c>
      <c r="C23" s="17">
        <v>0</v>
      </c>
      <c r="D23" s="17">
        <v>0</v>
      </c>
      <c r="E23" t="s">
        <v>0</v>
      </c>
      <c r="M23" t="s">
        <v>0</v>
      </c>
    </row>
    <row r="24" spans="1:15">
      <c r="A24" s="21">
        <v>1000</v>
      </c>
      <c r="B24" s="17">
        <v>0</v>
      </c>
      <c r="C24" s="17">
        <v>0</v>
      </c>
      <c r="D24" s="17">
        <v>0</v>
      </c>
    </row>
    <row r="25" spans="1:15">
      <c r="A25" s="22" t="s">
        <v>60</v>
      </c>
      <c r="B25" s="17">
        <v>0</v>
      </c>
      <c r="C25" s="17">
        <v>0</v>
      </c>
      <c r="D25" s="17">
        <v>0</v>
      </c>
      <c r="G25" t="s">
        <v>0</v>
      </c>
    </row>
    <row r="28" spans="1:15">
      <c r="A28" s="115" t="s">
        <v>39</v>
      </c>
      <c r="B28" s="122" t="s">
        <v>8</v>
      </c>
      <c r="C28" s="122"/>
      <c r="D28" s="122"/>
      <c r="E28" s="122"/>
      <c r="H28" s="115" t="s">
        <v>39</v>
      </c>
      <c r="I28" s="122" t="s">
        <v>8</v>
      </c>
      <c r="J28" s="122"/>
      <c r="K28" s="122"/>
      <c r="L28" s="122"/>
    </row>
    <row r="29" spans="1:15">
      <c r="A29" s="116" t="s">
        <v>40</v>
      </c>
      <c r="B29" s="124" t="s">
        <v>62</v>
      </c>
      <c r="C29" s="124"/>
      <c r="D29" s="124"/>
      <c r="E29" s="124"/>
      <c r="H29" s="116" t="s">
        <v>40</v>
      </c>
      <c r="I29" s="124" t="s">
        <v>62</v>
      </c>
      <c r="J29" s="124"/>
      <c r="K29" s="124"/>
      <c r="L29" s="124"/>
    </row>
    <row r="30" spans="1:15">
      <c r="A30" s="116" t="s">
        <v>42</v>
      </c>
      <c r="B30" s="116" t="s">
        <v>63</v>
      </c>
      <c r="C30" s="49"/>
      <c r="D30" s="49"/>
      <c r="E30" s="124"/>
      <c r="G30" t="s">
        <v>0</v>
      </c>
      <c r="H30" s="116" t="s">
        <v>42</v>
      </c>
      <c r="I30" s="116" t="s">
        <v>63</v>
      </c>
      <c r="J30" s="49"/>
      <c r="K30" s="49"/>
      <c r="L30" s="124"/>
    </row>
    <row r="31" spans="1:15">
      <c r="A31" s="116" t="s">
        <v>44</v>
      </c>
      <c r="B31" s="116" t="s">
        <v>45</v>
      </c>
      <c r="C31" s="49"/>
      <c r="D31" s="49"/>
      <c r="E31" s="124"/>
      <c r="H31" s="116" t="s">
        <v>44</v>
      </c>
      <c r="I31" s="116" t="s">
        <v>46</v>
      </c>
      <c r="J31" s="49"/>
      <c r="K31" s="49"/>
      <c r="L31" s="124"/>
    </row>
    <row r="32" spans="1:15">
      <c r="A32" s="116" t="s">
        <v>47</v>
      </c>
      <c r="B32" s="116" t="s">
        <v>48</v>
      </c>
      <c r="C32" s="49"/>
      <c r="D32" s="49"/>
      <c r="E32" s="124"/>
      <c r="H32" s="116" t="s">
        <v>47</v>
      </c>
      <c r="I32" s="116" t="s">
        <v>48</v>
      </c>
      <c r="J32" s="49"/>
      <c r="K32" s="49"/>
      <c r="L32" s="124"/>
    </row>
    <row r="33" spans="1:13">
      <c r="A33" s="116" t="s">
        <v>49</v>
      </c>
      <c r="B33" s="116" t="s">
        <v>50</v>
      </c>
      <c r="C33" s="49"/>
      <c r="D33" s="49"/>
      <c r="E33" s="124"/>
      <c r="H33" s="116" t="s">
        <v>49</v>
      </c>
      <c r="I33" s="116" t="s">
        <v>50</v>
      </c>
      <c r="J33" s="49"/>
      <c r="K33" s="49"/>
      <c r="L33" s="124"/>
    </row>
    <row r="34" spans="1:13">
      <c r="A34" s="116" t="s">
        <v>51</v>
      </c>
      <c r="B34" s="116" t="s">
        <v>52</v>
      </c>
      <c r="C34" s="49"/>
      <c r="D34" s="49"/>
      <c r="E34" s="124"/>
      <c r="H34" s="116" t="s">
        <v>51</v>
      </c>
      <c r="I34" s="116" t="s">
        <v>52</v>
      </c>
      <c r="J34" s="49"/>
      <c r="K34" s="49"/>
      <c r="L34" s="124"/>
    </row>
    <row r="35" spans="1:13">
      <c r="A35" s="116" t="s">
        <v>53</v>
      </c>
      <c r="B35" s="116" t="s">
        <v>54</v>
      </c>
      <c r="C35" s="49"/>
      <c r="D35" s="49"/>
      <c r="E35" s="124"/>
      <c r="H35" s="116" t="s">
        <v>53</v>
      </c>
      <c r="I35" s="116" t="s">
        <v>54</v>
      </c>
      <c r="J35" s="49"/>
      <c r="K35" s="49"/>
      <c r="L35" s="124"/>
    </row>
    <row r="38" spans="1:13">
      <c r="B38" s="142" t="s">
        <v>55</v>
      </c>
      <c r="C38" s="142"/>
      <c r="D38" s="142"/>
      <c r="E38" s="142"/>
      <c r="F38" s="9"/>
      <c r="G38" s="9"/>
      <c r="I38" s="145" t="s">
        <v>55</v>
      </c>
      <c r="J38" s="145"/>
      <c r="K38" s="145"/>
      <c r="L38" s="145"/>
      <c r="M38" s="9"/>
    </row>
    <row r="39" spans="1:13">
      <c r="A39" s="19" t="s">
        <v>28</v>
      </c>
      <c r="B39" s="54" t="s">
        <v>56</v>
      </c>
      <c r="C39" s="55" t="s">
        <v>64</v>
      </c>
      <c r="D39" s="54" t="s">
        <v>65</v>
      </c>
      <c r="H39" s="19" t="s">
        <v>28</v>
      </c>
      <c r="I39" s="54" t="s">
        <v>56</v>
      </c>
      <c r="J39" s="55" t="s">
        <v>64</v>
      </c>
      <c r="K39" s="54" t="s">
        <v>65</v>
      </c>
    </row>
    <row r="40" spans="1:13">
      <c r="A40" s="20">
        <v>100</v>
      </c>
      <c r="B40" s="17">
        <v>0</v>
      </c>
      <c r="C40" s="17">
        <v>0</v>
      </c>
      <c r="D40" s="17">
        <v>0</v>
      </c>
      <c r="H40" s="20">
        <v>50</v>
      </c>
      <c r="I40" s="17">
        <v>0</v>
      </c>
      <c r="J40" s="17">
        <v>0</v>
      </c>
      <c r="K40" s="17">
        <v>0</v>
      </c>
    </row>
    <row r="41" spans="1:13">
      <c r="A41" s="20">
        <v>250</v>
      </c>
      <c r="B41" s="17">
        <v>0</v>
      </c>
      <c r="C41" s="17">
        <v>0</v>
      </c>
      <c r="D41" s="17">
        <v>0</v>
      </c>
      <c r="H41" s="22" t="s">
        <v>59</v>
      </c>
      <c r="I41" s="17">
        <v>0</v>
      </c>
      <c r="J41" s="17">
        <v>0</v>
      </c>
      <c r="K41" s="17">
        <v>0</v>
      </c>
    </row>
    <row r="42" spans="1:13">
      <c r="A42" s="21">
        <v>500</v>
      </c>
      <c r="B42" s="17">
        <v>0</v>
      </c>
      <c r="C42" s="17">
        <v>0</v>
      </c>
      <c r="D42" s="17">
        <v>0</v>
      </c>
    </row>
    <row r="43" spans="1:13">
      <c r="A43" s="21">
        <v>1000</v>
      </c>
      <c r="B43" s="17">
        <v>0</v>
      </c>
      <c r="C43" s="17">
        <v>0</v>
      </c>
      <c r="D43" s="17">
        <v>0</v>
      </c>
    </row>
    <row r="44" spans="1:13">
      <c r="A44" s="22" t="s">
        <v>60</v>
      </c>
      <c r="B44" s="17">
        <v>0</v>
      </c>
      <c r="C44" s="17">
        <v>0</v>
      </c>
      <c r="D44" s="17">
        <v>0</v>
      </c>
    </row>
    <row r="46" spans="1:13">
      <c r="B46" s="141" t="s">
        <v>61</v>
      </c>
      <c r="C46" s="141"/>
      <c r="D46" s="141"/>
      <c r="E46" s="141"/>
      <c r="F46" s="9"/>
      <c r="G46" s="9"/>
      <c r="I46" s="141" t="s">
        <v>61</v>
      </c>
      <c r="J46" s="141"/>
      <c r="K46" s="141"/>
      <c r="L46" s="141"/>
      <c r="M46" s="9"/>
    </row>
    <row r="47" spans="1:13">
      <c r="A47" s="19" t="s">
        <v>28</v>
      </c>
      <c r="B47" s="54" t="s">
        <v>56</v>
      </c>
      <c r="C47" s="55" t="s">
        <v>64</v>
      </c>
      <c r="D47" s="54" t="s">
        <v>65</v>
      </c>
      <c r="H47" s="19" t="s">
        <v>28</v>
      </c>
      <c r="I47" s="54" t="s">
        <v>56</v>
      </c>
      <c r="J47" s="55" t="s">
        <v>64</v>
      </c>
      <c r="K47" s="54" t="s">
        <v>65</v>
      </c>
    </row>
    <row r="48" spans="1:13">
      <c r="A48" s="20">
        <v>100</v>
      </c>
      <c r="B48" s="17">
        <v>0</v>
      </c>
      <c r="C48" s="17">
        <v>0</v>
      </c>
      <c r="D48" s="17">
        <v>0</v>
      </c>
      <c r="H48" s="20">
        <v>50</v>
      </c>
      <c r="I48" s="17">
        <v>0</v>
      </c>
      <c r="J48" s="17">
        <v>0</v>
      </c>
      <c r="K48" s="17">
        <v>0</v>
      </c>
    </row>
    <row r="49" spans="1:13">
      <c r="A49" s="20">
        <v>250</v>
      </c>
      <c r="B49" s="17">
        <v>0</v>
      </c>
      <c r="C49" s="17">
        <v>0</v>
      </c>
      <c r="D49" s="17">
        <v>0</v>
      </c>
      <c r="H49" s="22" t="s">
        <v>59</v>
      </c>
      <c r="I49" s="17">
        <v>0</v>
      </c>
      <c r="J49" s="17">
        <v>0</v>
      </c>
      <c r="K49" s="17">
        <v>0</v>
      </c>
    </row>
    <row r="50" spans="1:13">
      <c r="A50" s="21">
        <v>500</v>
      </c>
      <c r="B50" s="17">
        <v>0</v>
      </c>
      <c r="C50" s="17">
        <v>0</v>
      </c>
      <c r="D50" s="17">
        <v>0</v>
      </c>
    </row>
    <row r="51" spans="1:13">
      <c r="A51" s="21">
        <v>1000</v>
      </c>
      <c r="B51" s="17">
        <v>0</v>
      </c>
      <c r="C51" s="17">
        <v>0</v>
      </c>
      <c r="D51" s="17">
        <v>0</v>
      </c>
    </row>
    <row r="52" spans="1:13">
      <c r="A52" s="22" t="s">
        <v>60</v>
      </c>
      <c r="B52" s="17">
        <v>0</v>
      </c>
      <c r="C52" s="17">
        <v>0</v>
      </c>
      <c r="D52" s="17">
        <v>0</v>
      </c>
    </row>
    <row r="55" spans="1:13">
      <c r="A55" s="115" t="s">
        <v>39</v>
      </c>
      <c r="B55" s="122" t="s">
        <v>8</v>
      </c>
      <c r="C55" s="122"/>
      <c r="D55" s="122"/>
      <c r="E55" s="122"/>
      <c r="F55" s="122"/>
      <c r="H55" s="115" t="s">
        <v>39</v>
      </c>
      <c r="I55" s="122" t="s">
        <v>8</v>
      </c>
      <c r="J55" s="122"/>
      <c r="K55" s="122"/>
      <c r="L55" s="122"/>
      <c r="M55" s="122"/>
    </row>
    <row r="56" spans="1:13">
      <c r="A56" s="116" t="s">
        <v>40</v>
      </c>
      <c r="B56" s="124" t="s">
        <v>41</v>
      </c>
      <c r="C56" s="124"/>
      <c r="D56" s="124"/>
      <c r="E56" s="124"/>
      <c r="F56" s="124"/>
      <c r="H56" s="116" t="s">
        <v>40</v>
      </c>
      <c r="I56" s="124" t="s">
        <v>41</v>
      </c>
      <c r="J56" s="124"/>
      <c r="K56" s="124"/>
      <c r="L56" s="124"/>
      <c r="M56" s="124"/>
    </row>
    <row r="57" spans="1:13">
      <c r="A57" s="116" t="s">
        <v>42</v>
      </c>
      <c r="B57" s="116" t="s">
        <v>66</v>
      </c>
      <c r="C57" s="49"/>
      <c r="D57" s="49"/>
      <c r="E57" s="49"/>
      <c r="F57" s="49"/>
      <c r="H57" s="116" t="s">
        <v>42</v>
      </c>
      <c r="I57" s="116" t="s">
        <v>66</v>
      </c>
      <c r="J57" s="49"/>
      <c r="K57" s="49"/>
      <c r="L57" s="49"/>
      <c r="M57" s="49"/>
    </row>
    <row r="58" spans="1:13">
      <c r="A58" s="116" t="s">
        <v>44</v>
      </c>
      <c r="B58" s="116" t="s">
        <v>45</v>
      </c>
      <c r="C58" s="49"/>
      <c r="D58" s="49"/>
      <c r="E58" s="49"/>
      <c r="F58" s="49"/>
      <c r="H58" s="116" t="s">
        <v>44</v>
      </c>
      <c r="I58" s="116" t="s">
        <v>46</v>
      </c>
      <c r="J58" s="49"/>
      <c r="K58" s="49"/>
      <c r="L58" s="49"/>
      <c r="M58" s="49"/>
    </row>
    <row r="59" spans="1:13">
      <c r="A59" s="116" t="s">
        <v>47</v>
      </c>
      <c r="B59" s="116" t="s">
        <v>67</v>
      </c>
      <c r="C59" s="49"/>
      <c r="D59" s="49"/>
      <c r="E59" s="49"/>
      <c r="F59" s="49"/>
      <c r="H59" s="116" t="s">
        <v>47</v>
      </c>
      <c r="I59" s="116" t="s">
        <v>67</v>
      </c>
      <c r="J59" s="49"/>
      <c r="K59" s="49"/>
      <c r="L59" s="49"/>
      <c r="M59" s="49"/>
    </row>
    <row r="60" spans="1:13">
      <c r="A60" s="116" t="s">
        <v>49</v>
      </c>
      <c r="B60" s="116" t="s">
        <v>50</v>
      </c>
      <c r="C60" s="49"/>
      <c r="D60" s="49"/>
      <c r="E60" s="49"/>
      <c r="F60" s="49"/>
      <c r="H60" s="116" t="s">
        <v>49</v>
      </c>
      <c r="I60" s="116" t="s">
        <v>50</v>
      </c>
      <c r="J60" s="49"/>
      <c r="K60" s="49"/>
      <c r="L60" s="49"/>
      <c r="M60" s="49"/>
    </row>
    <row r="61" spans="1:13">
      <c r="A61" s="116" t="s">
        <v>51</v>
      </c>
      <c r="B61" s="116" t="s">
        <v>52</v>
      </c>
      <c r="C61" s="49"/>
      <c r="D61" s="49"/>
      <c r="E61" s="49"/>
      <c r="F61" s="49"/>
      <c r="H61" s="116" t="s">
        <v>51</v>
      </c>
      <c r="I61" s="116" t="s">
        <v>52</v>
      </c>
      <c r="J61" s="49"/>
      <c r="K61" s="49"/>
      <c r="L61" s="49"/>
      <c r="M61" s="49"/>
    </row>
    <row r="62" spans="1:13">
      <c r="A62" s="116" t="s">
        <v>53</v>
      </c>
      <c r="B62" s="116" t="s">
        <v>54</v>
      </c>
      <c r="C62" s="49"/>
      <c r="D62" s="49"/>
      <c r="E62" s="49"/>
      <c r="F62" s="49"/>
      <c r="H62" s="116" t="s">
        <v>53</v>
      </c>
      <c r="I62" s="116" t="s">
        <v>54</v>
      </c>
      <c r="J62" s="49"/>
      <c r="K62" s="49"/>
      <c r="L62" s="49"/>
      <c r="M62" s="49"/>
    </row>
    <row r="63" spans="1:13">
      <c r="G63" s="8"/>
    </row>
    <row r="64" spans="1:13">
      <c r="G64" s="8"/>
    </row>
    <row r="65" spans="1:13">
      <c r="B65" s="140" t="s">
        <v>68</v>
      </c>
      <c r="C65" s="140"/>
      <c r="D65" s="140"/>
      <c r="E65" s="140"/>
      <c r="F65" s="74" t="s">
        <v>0</v>
      </c>
      <c r="I65" s="141" t="s">
        <v>68</v>
      </c>
      <c r="J65" s="141"/>
      <c r="K65" s="141"/>
      <c r="L65" s="141"/>
      <c r="M65" s="74" t="s">
        <v>0</v>
      </c>
    </row>
    <row r="66" spans="1:13">
      <c r="A66" s="19" t="s">
        <v>28</v>
      </c>
      <c r="B66" s="54" t="s">
        <v>56</v>
      </c>
      <c r="C66" s="54" t="s">
        <v>69</v>
      </c>
      <c r="D66" s="56" t="s">
        <v>58</v>
      </c>
      <c r="H66" s="19" t="s">
        <v>28</v>
      </c>
      <c r="I66" s="54" t="s">
        <v>56</v>
      </c>
      <c r="J66" s="54" t="s">
        <v>69</v>
      </c>
      <c r="K66" s="56" t="s">
        <v>58</v>
      </c>
    </row>
    <row r="67" spans="1:13">
      <c r="A67" s="20">
        <v>250</v>
      </c>
      <c r="B67" s="17">
        <v>0</v>
      </c>
      <c r="C67" s="17">
        <v>0</v>
      </c>
      <c r="D67" s="17">
        <v>0</v>
      </c>
      <c r="H67" s="20">
        <v>50</v>
      </c>
      <c r="I67" s="17">
        <v>0</v>
      </c>
      <c r="J67" s="17">
        <v>0</v>
      </c>
      <c r="K67" s="17">
        <v>0</v>
      </c>
    </row>
    <row r="68" spans="1:13">
      <c r="A68" s="21">
        <v>500</v>
      </c>
      <c r="B68" s="17">
        <v>0</v>
      </c>
      <c r="C68" s="17">
        <v>0</v>
      </c>
      <c r="D68" s="17">
        <v>0</v>
      </c>
      <c r="H68" s="22" t="s">
        <v>59</v>
      </c>
      <c r="I68" s="17">
        <v>0</v>
      </c>
      <c r="J68" s="17">
        <v>0</v>
      </c>
      <c r="K68" s="17">
        <v>0</v>
      </c>
    </row>
    <row r="69" spans="1:13">
      <c r="A69" s="21">
        <v>1000</v>
      </c>
      <c r="B69" s="17">
        <v>0</v>
      </c>
      <c r="C69" s="17">
        <v>0</v>
      </c>
      <c r="D69" s="17">
        <v>0</v>
      </c>
      <c r="K69" s="41"/>
    </row>
    <row r="70" spans="1:13">
      <c r="A70" s="21">
        <v>2500</v>
      </c>
      <c r="B70" s="17">
        <v>0</v>
      </c>
      <c r="C70" s="17">
        <v>0</v>
      </c>
      <c r="D70" s="17">
        <v>0</v>
      </c>
    </row>
    <row r="71" spans="1:13">
      <c r="A71" s="22" t="s">
        <v>60</v>
      </c>
      <c r="B71" s="17">
        <v>0</v>
      </c>
      <c r="C71" s="17">
        <v>0</v>
      </c>
      <c r="D71" s="17">
        <v>0</v>
      </c>
    </row>
    <row r="73" spans="1:13">
      <c r="B73" s="140" t="s">
        <v>55</v>
      </c>
      <c r="C73" s="140"/>
      <c r="D73" s="140"/>
      <c r="E73" s="140"/>
      <c r="F73" s="75"/>
      <c r="I73" s="141" t="s">
        <v>55</v>
      </c>
      <c r="J73" s="141"/>
      <c r="K73" s="141"/>
      <c r="L73" s="141"/>
      <c r="M73" s="75"/>
    </row>
    <row r="74" spans="1:13">
      <c r="A74" s="19" t="s">
        <v>28</v>
      </c>
      <c r="B74" s="54" t="s">
        <v>56</v>
      </c>
      <c r="C74" s="54" t="s">
        <v>69</v>
      </c>
      <c r="D74" s="56" t="s">
        <v>58</v>
      </c>
      <c r="H74" s="19" t="s">
        <v>28</v>
      </c>
      <c r="I74" s="54" t="s">
        <v>56</v>
      </c>
      <c r="J74" s="54" t="s">
        <v>69</v>
      </c>
      <c r="K74" s="56" t="s">
        <v>58</v>
      </c>
    </row>
    <row r="75" spans="1:13">
      <c r="A75" s="20">
        <v>250</v>
      </c>
      <c r="B75" s="17">
        <v>0</v>
      </c>
      <c r="C75" s="17">
        <v>0</v>
      </c>
      <c r="D75" s="17">
        <v>0</v>
      </c>
      <c r="H75" s="20">
        <v>50</v>
      </c>
      <c r="I75" s="17">
        <v>0</v>
      </c>
      <c r="J75" s="17">
        <v>0</v>
      </c>
      <c r="K75" s="17">
        <v>0</v>
      </c>
    </row>
    <row r="76" spans="1:13">
      <c r="A76" s="21">
        <v>500</v>
      </c>
      <c r="B76" s="17">
        <v>0</v>
      </c>
      <c r="C76" s="17">
        <v>0</v>
      </c>
      <c r="D76" s="17">
        <v>0</v>
      </c>
      <c r="H76" s="22" t="s">
        <v>59</v>
      </c>
      <c r="I76" s="17">
        <v>0</v>
      </c>
      <c r="J76" s="17">
        <v>0</v>
      </c>
      <c r="K76" s="17">
        <v>0</v>
      </c>
    </row>
    <row r="77" spans="1:13">
      <c r="A77" s="21">
        <v>1000</v>
      </c>
      <c r="B77" s="17">
        <v>0</v>
      </c>
      <c r="C77" s="17">
        <v>0</v>
      </c>
      <c r="D77" s="17">
        <v>0</v>
      </c>
      <c r="K77" s="41"/>
    </row>
    <row r="78" spans="1:13">
      <c r="A78" s="21">
        <v>2500</v>
      </c>
      <c r="B78" s="17">
        <v>0</v>
      </c>
      <c r="C78" s="17">
        <v>0</v>
      </c>
      <c r="D78" s="17">
        <v>0</v>
      </c>
    </row>
    <row r="79" spans="1:13">
      <c r="A79" s="22" t="s">
        <v>60</v>
      </c>
      <c r="B79" s="17">
        <v>0</v>
      </c>
      <c r="C79" s="17">
        <v>0</v>
      </c>
      <c r="D79" s="17">
        <v>0</v>
      </c>
    </row>
    <row r="81" spans="1:13">
      <c r="B81" s="140" t="s">
        <v>61</v>
      </c>
      <c r="C81" s="140"/>
      <c r="D81" s="140"/>
      <c r="E81" s="140"/>
      <c r="F81" s="75"/>
      <c r="I81" s="143" t="s">
        <v>61</v>
      </c>
      <c r="J81" s="143"/>
      <c r="K81" s="143"/>
      <c r="L81" s="143"/>
      <c r="M81" s="143"/>
    </row>
    <row r="82" spans="1:13">
      <c r="A82" s="19" t="s">
        <v>28</v>
      </c>
      <c r="B82" s="54" t="s">
        <v>56</v>
      </c>
      <c r="C82" s="54" t="s">
        <v>69</v>
      </c>
      <c r="D82" s="56" t="s">
        <v>58</v>
      </c>
      <c r="H82" s="19" t="s">
        <v>28</v>
      </c>
      <c r="I82" s="54" t="s">
        <v>56</v>
      </c>
      <c r="J82" s="54" t="s">
        <v>69</v>
      </c>
      <c r="K82" s="56" t="s">
        <v>58</v>
      </c>
    </row>
    <row r="83" spans="1:13">
      <c r="A83" s="20">
        <v>250</v>
      </c>
      <c r="B83" s="17">
        <v>0</v>
      </c>
      <c r="C83" s="17">
        <v>0</v>
      </c>
      <c r="D83" s="17">
        <v>0</v>
      </c>
      <c r="H83" s="20">
        <v>50</v>
      </c>
      <c r="I83" s="17">
        <v>0</v>
      </c>
      <c r="J83" s="17">
        <v>0</v>
      </c>
      <c r="K83" s="17">
        <v>0</v>
      </c>
    </row>
    <row r="84" spans="1:13">
      <c r="A84" s="21">
        <v>500</v>
      </c>
      <c r="B84" s="17">
        <v>0</v>
      </c>
      <c r="C84" s="17">
        <v>0</v>
      </c>
      <c r="D84" s="17">
        <v>0</v>
      </c>
      <c r="H84" s="22" t="s">
        <v>59</v>
      </c>
      <c r="I84" s="17">
        <v>0</v>
      </c>
      <c r="J84" s="17">
        <v>0</v>
      </c>
      <c r="K84" s="17">
        <v>0</v>
      </c>
    </row>
    <row r="85" spans="1:13">
      <c r="A85" s="78">
        <v>1000</v>
      </c>
      <c r="B85" s="79">
        <v>0</v>
      </c>
      <c r="C85" s="79">
        <v>0</v>
      </c>
      <c r="D85" s="79">
        <v>0</v>
      </c>
      <c r="E85" s="41"/>
      <c r="K85" s="41"/>
      <c r="L85" s="41"/>
      <c r="M85" s="41"/>
    </row>
    <row r="86" spans="1:13">
      <c r="A86" s="21">
        <v>2500</v>
      </c>
      <c r="B86" s="17">
        <v>0</v>
      </c>
      <c r="C86" s="17">
        <v>0</v>
      </c>
      <c r="D86" s="17">
        <v>0</v>
      </c>
    </row>
    <row r="87" spans="1:13">
      <c r="A87" s="22" t="s">
        <v>60</v>
      </c>
      <c r="B87" s="17">
        <v>0</v>
      </c>
      <c r="C87" s="17">
        <v>0</v>
      </c>
      <c r="D87" s="17">
        <v>0</v>
      </c>
    </row>
    <row r="88" spans="1:13">
      <c r="G88" s="8"/>
    </row>
    <row r="89" spans="1:13">
      <c r="A89" s="8"/>
    </row>
    <row r="90" spans="1:13">
      <c r="A90" s="116" t="s">
        <v>70</v>
      </c>
      <c r="B90" s="32">
        <f>SUM(B13:D17,B21:D25,B40:D44,B48:D52,B67:D71,B75:D79,B83:D87,I13:K14,I21:K22,I40:K41,I48:K49,I67:K68,I75:K76,I83:K84)/147</f>
        <v>0</v>
      </c>
      <c r="D90" t="s">
        <v>0</v>
      </c>
    </row>
    <row r="91" spans="1:13">
      <c r="A91" s="93" t="s">
        <v>37</v>
      </c>
      <c r="B91" s="94">
        <v>22</v>
      </c>
      <c r="C91" s="95" t="s">
        <v>38</v>
      </c>
      <c r="E91" t="s">
        <v>0</v>
      </c>
    </row>
    <row r="94" spans="1:13">
      <c r="B94" s="27" t="s">
        <v>0</v>
      </c>
    </row>
    <row r="95" spans="1:13">
      <c r="H95" t="s">
        <v>0</v>
      </c>
    </row>
    <row r="96" spans="1:13">
      <c r="D96" t="s">
        <v>0</v>
      </c>
    </row>
    <row r="97" spans="2:5">
      <c r="B97" t="s">
        <v>0</v>
      </c>
      <c r="C97" t="s">
        <v>0</v>
      </c>
      <c r="D97" t="s">
        <v>0</v>
      </c>
    </row>
    <row r="98" spans="2:5">
      <c r="C98" t="s">
        <v>0</v>
      </c>
      <c r="D98" t="s">
        <v>158</v>
      </c>
      <c r="E98" t="s">
        <v>0</v>
      </c>
    </row>
  </sheetData>
  <mergeCells count="14">
    <mergeCell ref="I81:M81"/>
    <mergeCell ref="I19:M19"/>
    <mergeCell ref="I73:L73"/>
    <mergeCell ref="I11:L11"/>
    <mergeCell ref="I38:L38"/>
    <mergeCell ref="I46:L46"/>
    <mergeCell ref="I65:L65"/>
    <mergeCell ref="B81:E81"/>
    <mergeCell ref="B11:E11"/>
    <mergeCell ref="B19:E19"/>
    <mergeCell ref="B46:E46"/>
    <mergeCell ref="B65:E65"/>
    <mergeCell ref="B73:E73"/>
    <mergeCell ref="B38:E3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N145"/>
  <sheetViews>
    <sheetView topLeftCell="B124" zoomScale="125" zoomScaleNormal="125" zoomScalePageLayoutView="125" workbookViewId="0">
      <selection activeCell="B145" sqref="B145"/>
    </sheetView>
  </sheetViews>
  <sheetFormatPr baseColWidth="10" defaultColWidth="8.83203125" defaultRowHeight="15" x14ac:dyDescent="0"/>
  <cols>
    <col min="1" max="1" width="19.6640625" customWidth="1"/>
    <col min="2" max="5" width="13.1640625" customWidth="1"/>
    <col min="6" max="6" width="14.83203125" customWidth="1"/>
    <col min="7" max="7" width="19" customWidth="1"/>
    <col min="8" max="10" width="11.83203125" customWidth="1"/>
    <col min="11" max="11" width="13.6640625" customWidth="1"/>
  </cols>
  <sheetData>
    <row r="1" spans="1:11">
      <c r="A1" s="115" t="s">
        <v>39</v>
      </c>
      <c r="B1" s="122" t="s">
        <v>9</v>
      </c>
      <c r="C1" s="122"/>
      <c r="D1" s="122"/>
      <c r="E1" s="122"/>
      <c r="G1" s="115" t="s">
        <v>39</v>
      </c>
      <c r="H1" s="122" t="s">
        <v>9</v>
      </c>
      <c r="I1" s="122"/>
      <c r="J1" s="122"/>
      <c r="K1" s="122"/>
    </row>
    <row r="2" spans="1:11">
      <c r="A2" s="116" t="s">
        <v>40</v>
      </c>
      <c r="B2" s="124" t="s">
        <v>71</v>
      </c>
      <c r="C2" s="124"/>
      <c r="D2" s="124"/>
      <c r="E2" s="124"/>
      <c r="G2" s="116" t="s">
        <v>40</v>
      </c>
      <c r="H2" s="124" t="s">
        <v>71</v>
      </c>
      <c r="I2" s="124"/>
      <c r="J2" s="124"/>
      <c r="K2" s="124"/>
    </row>
    <row r="3" spans="1:11">
      <c r="A3" s="116" t="s">
        <v>42</v>
      </c>
      <c r="B3" s="116" t="s">
        <v>43</v>
      </c>
      <c r="C3" s="49"/>
      <c r="D3" s="49"/>
      <c r="E3" s="49"/>
      <c r="G3" s="116" t="s">
        <v>42</v>
      </c>
      <c r="H3" s="116" t="s">
        <v>43</v>
      </c>
      <c r="I3" s="49"/>
      <c r="J3" s="49"/>
      <c r="K3" s="49"/>
    </row>
    <row r="4" spans="1:11">
      <c r="A4" s="116" t="s">
        <v>44</v>
      </c>
      <c r="B4" s="116" t="s">
        <v>45</v>
      </c>
      <c r="C4" s="49"/>
      <c r="D4" s="49"/>
      <c r="E4" s="49"/>
      <c r="G4" s="116" t="s">
        <v>44</v>
      </c>
      <c r="H4" s="116" t="s">
        <v>46</v>
      </c>
      <c r="I4" s="49"/>
      <c r="J4" s="49"/>
      <c r="K4" s="49"/>
    </row>
    <row r="5" spans="1:11">
      <c r="A5" s="116" t="s">
        <v>47</v>
      </c>
      <c r="B5" s="116" t="s">
        <v>72</v>
      </c>
      <c r="C5" s="49"/>
      <c r="D5" s="49"/>
      <c r="E5" s="49"/>
      <c r="G5" s="116" t="s">
        <v>47</v>
      </c>
      <c r="H5" s="116" t="s">
        <v>72</v>
      </c>
      <c r="I5" s="49"/>
      <c r="J5" s="49"/>
      <c r="K5" s="49"/>
    </row>
    <row r="6" spans="1:11">
      <c r="A6" s="116" t="s">
        <v>49</v>
      </c>
      <c r="B6" s="116" t="s">
        <v>50</v>
      </c>
      <c r="C6" s="49"/>
      <c r="D6" s="49"/>
      <c r="E6" s="49"/>
      <c r="G6" s="116" t="s">
        <v>49</v>
      </c>
      <c r="H6" s="116" t="s">
        <v>50</v>
      </c>
      <c r="I6" s="49"/>
      <c r="J6" s="49"/>
      <c r="K6" s="49"/>
    </row>
    <row r="7" spans="1:11">
      <c r="A7" s="116" t="s">
        <v>51</v>
      </c>
      <c r="B7" s="116" t="s">
        <v>52</v>
      </c>
      <c r="C7" s="49"/>
      <c r="D7" s="49"/>
      <c r="E7" s="49"/>
      <c r="G7" s="116" t="s">
        <v>51</v>
      </c>
      <c r="H7" s="116" t="s">
        <v>52</v>
      </c>
      <c r="I7" s="49"/>
      <c r="J7" s="49"/>
      <c r="K7" s="49"/>
    </row>
    <row r="8" spans="1:11">
      <c r="A8" s="116" t="s">
        <v>53</v>
      </c>
      <c r="B8" s="116" t="s">
        <v>54</v>
      </c>
      <c r="C8" s="49"/>
      <c r="D8" s="49"/>
      <c r="E8" s="49"/>
      <c r="F8" t="s">
        <v>0</v>
      </c>
      <c r="G8" s="116" t="s">
        <v>53</v>
      </c>
      <c r="H8" s="116" t="s">
        <v>54</v>
      </c>
      <c r="I8" s="49"/>
      <c r="J8" s="49"/>
      <c r="K8" s="49"/>
    </row>
    <row r="10" spans="1:11">
      <c r="B10" s="118" t="s">
        <v>73</v>
      </c>
      <c r="C10" s="118"/>
      <c r="D10" s="118"/>
      <c r="E10" s="110"/>
      <c r="F10" s="8"/>
      <c r="H10" s="118" t="s">
        <v>73</v>
      </c>
      <c r="I10" s="118"/>
      <c r="J10" s="118"/>
      <c r="K10" s="110"/>
    </row>
    <row r="11" spans="1:11">
      <c r="A11" s="19" t="s">
        <v>28</v>
      </c>
      <c r="B11" s="54">
        <v>8</v>
      </c>
      <c r="C11" s="55">
        <v>12</v>
      </c>
      <c r="D11" s="55">
        <v>36</v>
      </c>
      <c r="G11" s="19" t="s">
        <v>28</v>
      </c>
      <c r="H11" s="54">
        <v>8</v>
      </c>
      <c r="I11" s="55">
        <v>12</v>
      </c>
      <c r="J11" s="55">
        <v>36</v>
      </c>
    </row>
    <row r="12" spans="1:11">
      <c r="A12" s="20">
        <v>250</v>
      </c>
      <c r="B12" s="17">
        <v>0</v>
      </c>
      <c r="C12" s="17">
        <v>0</v>
      </c>
      <c r="D12" s="17">
        <v>0</v>
      </c>
      <c r="G12" s="20">
        <v>50</v>
      </c>
      <c r="H12" s="17">
        <v>0</v>
      </c>
      <c r="I12" s="17">
        <v>0</v>
      </c>
      <c r="J12" s="17">
        <v>0</v>
      </c>
    </row>
    <row r="13" spans="1:11">
      <c r="A13" s="20">
        <v>500</v>
      </c>
      <c r="B13" s="17">
        <v>0</v>
      </c>
      <c r="C13" s="17">
        <v>0</v>
      </c>
      <c r="D13" s="17">
        <v>0</v>
      </c>
      <c r="G13" s="20" t="s">
        <v>59</v>
      </c>
      <c r="H13" s="17">
        <v>0</v>
      </c>
      <c r="I13" s="17">
        <v>0</v>
      </c>
      <c r="J13" s="17">
        <v>0</v>
      </c>
    </row>
    <row r="14" spans="1:11">
      <c r="A14" s="21">
        <v>1000</v>
      </c>
      <c r="B14" s="17">
        <v>0</v>
      </c>
      <c r="C14" s="17">
        <v>0</v>
      </c>
      <c r="D14" s="17">
        <v>0</v>
      </c>
    </row>
    <row r="15" spans="1:11">
      <c r="A15" s="21">
        <v>2500</v>
      </c>
      <c r="B15" s="17">
        <v>0</v>
      </c>
      <c r="C15" s="17">
        <v>0</v>
      </c>
      <c r="D15" s="17">
        <v>0</v>
      </c>
    </row>
    <row r="16" spans="1:11">
      <c r="A16" s="22" t="s">
        <v>74</v>
      </c>
      <c r="B16" s="17">
        <v>0</v>
      </c>
      <c r="C16" s="17">
        <v>0</v>
      </c>
      <c r="D16" s="17">
        <v>0</v>
      </c>
    </row>
    <row r="18" spans="1:11">
      <c r="B18" s="118" t="s">
        <v>75</v>
      </c>
      <c r="C18" s="118"/>
      <c r="D18" s="118"/>
      <c r="E18" s="110"/>
      <c r="F18" s="8"/>
      <c r="H18" s="118" t="s">
        <v>75</v>
      </c>
      <c r="I18" s="118"/>
      <c r="J18" s="118"/>
      <c r="K18" s="110"/>
    </row>
    <row r="19" spans="1:11">
      <c r="A19" s="19" t="s">
        <v>28</v>
      </c>
      <c r="B19" s="54">
        <v>8</v>
      </c>
      <c r="C19" s="55">
        <v>12</v>
      </c>
      <c r="D19" s="55">
        <v>36</v>
      </c>
      <c r="G19" s="19" t="s">
        <v>28</v>
      </c>
      <c r="H19" s="54">
        <v>8</v>
      </c>
      <c r="I19" s="55">
        <v>12</v>
      </c>
      <c r="J19" s="55">
        <v>36</v>
      </c>
    </row>
    <row r="20" spans="1:11">
      <c r="A20" s="20">
        <v>250</v>
      </c>
      <c r="B20" s="17">
        <v>0</v>
      </c>
      <c r="C20" s="17">
        <v>0</v>
      </c>
      <c r="D20" s="17">
        <v>0</v>
      </c>
      <c r="G20" s="20">
        <v>50</v>
      </c>
      <c r="H20" s="17">
        <v>0</v>
      </c>
      <c r="I20" s="17">
        <v>0</v>
      </c>
      <c r="J20" s="17">
        <v>0</v>
      </c>
    </row>
    <row r="21" spans="1:11">
      <c r="A21" s="20">
        <v>500</v>
      </c>
      <c r="B21" s="17">
        <v>0</v>
      </c>
      <c r="C21" s="17">
        <v>0</v>
      </c>
      <c r="D21" s="17">
        <v>0</v>
      </c>
      <c r="G21" s="20" t="s">
        <v>59</v>
      </c>
      <c r="H21" s="17">
        <v>0</v>
      </c>
      <c r="I21" s="17">
        <v>0</v>
      </c>
      <c r="J21" s="17">
        <v>0</v>
      </c>
    </row>
    <row r="22" spans="1:11">
      <c r="A22" s="21">
        <v>1000</v>
      </c>
      <c r="B22" s="17">
        <v>0</v>
      </c>
      <c r="C22" s="17">
        <v>0</v>
      </c>
      <c r="D22" s="17">
        <v>0</v>
      </c>
    </row>
    <row r="23" spans="1:11">
      <c r="A23" s="21">
        <v>2500</v>
      </c>
      <c r="B23" s="17">
        <v>0</v>
      </c>
      <c r="C23" s="17">
        <v>0</v>
      </c>
      <c r="D23" s="17">
        <v>0</v>
      </c>
    </row>
    <row r="24" spans="1:11">
      <c r="A24" s="22" t="s">
        <v>74</v>
      </c>
      <c r="B24" s="17">
        <v>0</v>
      </c>
      <c r="C24" s="17">
        <v>0</v>
      </c>
      <c r="D24" s="17">
        <v>0</v>
      </c>
    </row>
    <row r="26" spans="1:11">
      <c r="B26" s="118" t="s">
        <v>76</v>
      </c>
      <c r="C26" s="118"/>
      <c r="D26" s="118"/>
      <c r="E26" s="110"/>
      <c r="F26" s="8"/>
      <c r="H26" s="118" t="s">
        <v>76</v>
      </c>
      <c r="I26" s="118"/>
      <c r="J26" s="118"/>
      <c r="K26" s="110"/>
    </row>
    <row r="27" spans="1:11">
      <c r="A27" s="19" t="s">
        <v>28</v>
      </c>
      <c r="B27" s="54">
        <v>8</v>
      </c>
      <c r="C27" s="55">
        <v>12</v>
      </c>
      <c r="D27" s="55">
        <v>36</v>
      </c>
      <c r="G27" s="19" t="s">
        <v>28</v>
      </c>
      <c r="H27" s="54">
        <v>8</v>
      </c>
      <c r="I27" s="55">
        <v>12</v>
      </c>
      <c r="J27" s="55">
        <v>36</v>
      </c>
    </row>
    <row r="28" spans="1:11">
      <c r="A28" s="20">
        <v>250</v>
      </c>
      <c r="B28" s="17">
        <v>0</v>
      </c>
      <c r="C28" s="17">
        <v>0</v>
      </c>
      <c r="D28" s="17">
        <v>0</v>
      </c>
      <c r="G28" s="20">
        <v>50</v>
      </c>
      <c r="H28" s="17">
        <v>0</v>
      </c>
      <c r="I28" s="17">
        <v>0</v>
      </c>
      <c r="J28" s="17">
        <v>0</v>
      </c>
    </row>
    <row r="29" spans="1:11">
      <c r="A29" s="20">
        <v>500</v>
      </c>
      <c r="B29" s="17">
        <v>0</v>
      </c>
      <c r="C29" s="17">
        <v>0</v>
      </c>
      <c r="D29" s="17">
        <v>0</v>
      </c>
      <c r="G29" s="20" t="s">
        <v>59</v>
      </c>
      <c r="H29" s="17">
        <v>0</v>
      </c>
      <c r="I29" s="17">
        <v>0</v>
      </c>
      <c r="J29" s="17">
        <v>0</v>
      </c>
    </row>
    <row r="30" spans="1:11">
      <c r="A30" s="21">
        <v>1000</v>
      </c>
      <c r="B30" s="17">
        <v>0</v>
      </c>
      <c r="C30" s="17">
        <v>0</v>
      </c>
      <c r="D30" s="17">
        <v>0</v>
      </c>
    </row>
    <row r="31" spans="1:11">
      <c r="A31" s="21">
        <v>2500</v>
      </c>
      <c r="B31" s="17">
        <v>0</v>
      </c>
      <c r="C31" s="17">
        <v>0</v>
      </c>
      <c r="D31" s="17">
        <v>0</v>
      </c>
    </row>
    <row r="32" spans="1:11">
      <c r="A32" s="22" t="s">
        <v>74</v>
      </c>
      <c r="B32" s="17">
        <v>0</v>
      </c>
      <c r="C32" s="17">
        <v>0</v>
      </c>
      <c r="D32" s="17">
        <v>0</v>
      </c>
    </row>
    <row r="34" spans="1:11">
      <c r="B34" s="118" t="s">
        <v>77</v>
      </c>
      <c r="C34" s="118"/>
      <c r="D34" s="118"/>
      <c r="E34" s="110"/>
      <c r="F34" s="8"/>
      <c r="H34" s="118" t="s">
        <v>77</v>
      </c>
      <c r="I34" s="118"/>
      <c r="J34" s="118"/>
      <c r="K34" s="110"/>
    </row>
    <row r="35" spans="1:11">
      <c r="A35" s="19" t="s">
        <v>28</v>
      </c>
      <c r="B35" s="54">
        <v>8</v>
      </c>
      <c r="C35" s="55">
        <v>12</v>
      </c>
      <c r="D35" s="55">
        <v>36</v>
      </c>
      <c r="G35" s="19" t="s">
        <v>28</v>
      </c>
      <c r="H35" s="54">
        <v>8</v>
      </c>
      <c r="I35" s="55">
        <v>12</v>
      </c>
      <c r="J35" s="55">
        <v>36</v>
      </c>
    </row>
    <row r="36" spans="1:11">
      <c r="A36" s="20">
        <v>250</v>
      </c>
      <c r="B36" s="17">
        <v>0</v>
      </c>
      <c r="C36" s="17">
        <v>0</v>
      </c>
      <c r="D36" s="17">
        <v>0</v>
      </c>
      <c r="G36" s="20">
        <v>50</v>
      </c>
      <c r="H36" s="17">
        <v>0</v>
      </c>
      <c r="I36" s="17">
        <v>0</v>
      </c>
      <c r="J36" s="17">
        <v>0</v>
      </c>
    </row>
    <row r="37" spans="1:11">
      <c r="A37" s="20">
        <v>500</v>
      </c>
      <c r="B37" s="17">
        <v>0</v>
      </c>
      <c r="C37" s="17">
        <v>0</v>
      </c>
      <c r="D37" s="17">
        <v>0</v>
      </c>
      <c r="G37" s="20" t="s">
        <v>59</v>
      </c>
      <c r="H37" s="17">
        <v>0</v>
      </c>
      <c r="I37" s="17">
        <v>0</v>
      </c>
      <c r="J37" s="17">
        <v>0</v>
      </c>
    </row>
    <row r="38" spans="1:11">
      <c r="A38" s="21">
        <v>1000</v>
      </c>
      <c r="B38" s="17">
        <v>0</v>
      </c>
      <c r="C38" s="17">
        <v>0</v>
      </c>
      <c r="D38" s="17">
        <v>0</v>
      </c>
    </row>
    <row r="39" spans="1:11">
      <c r="A39" s="21">
        <v>2500</v>
      </c>
      <c r="B39" s="17">
        <v>0</v>
      </c>
      <c r="C39" s="17">
        <v>0</v>
      </c>
      <c r="D39" s="17">
        <v>0</v>
      </c>
    </row>
    <row r="40" spans="1:11">
      <c r="A40" s="22" t="s">
        <v>74</v>
      </c>
      <c r="B40" s="17">
        <v>0</v>
      </c>
      <c r="C40" s="17">
        <v>0</v>
      </c>
      <c r="D40" s="17">
        <v>0</v>
      </c>
    </row>
    <row r="41" spans="1:11" s="8" customFormat="1">
      <c r="A41" s="51"/>
      <c r="B41" s="52"/>
      <c r="C41" s="52"/>
      <c r="D41" s="52"/>
      <c r="E41" s="52"/>
      <c r="G41" s="51"/>
      <c r="H41" s="52"/>
      <c r="I41" s="52"/>
      <c r="J41" s="52"/>
      <c r="K41" s="52"/>
    </row>
    <row r="43" spans="1:11">
      <c r="A43" s="115" t="s">
        <v>39</v>
      </c>
      <c r="B43" s="122" t="s">
        <v>9</v>
      </c>
      <c r="C43" s="122"/>
      <c r="D43" s="122"/>
      <c r="E43" s="122"/>
      <c r="F43" s="57"/>
      <c r="G43" s="115" t="s">
        <v>39</v>
      </c>
      <c r="H43" s="122" t="s">
        <v>9</v>
      </c>
      <c r="I43" s="122"/>
      <c r="J43" s="122"/>
      <c r="K43" s="122"/>
    </row>
    <row r="44" spans="1:11">
      <c r="A44" s="116" t="s">
        <v>40</v>
      </c>
      <c r="B44" s="124" t="s">
        <v>71</v>
      </c>
      <c r="C44" s="124"/>
      <c r="D44" s="124"/>
      <c r="E44" s="124"/>
      <c r="F44" s="34"/>
      <c r="G44" s="116" t="s">
        <v>40</v>
      </c>
      <c r="H44" s="124" t="s">
        <v>71</v>
      </c>
      <c r="I44" s="124"/>
      <c r="J44" s="124"/>
      <c r="K44" s="124"/>
    </row>
    <row r="45" spans="1:11">
      <c r="A45" s="116" t="s">
        <v>42</v>
      </c>
      <c r="B45" s="116" t="s">
        <v>63</v>
      </c>
      <c r="C45" s="49"/>
      <c r="D45" s="49"/>
      <c r="E45" s="49"/>
      <c r="F45" s="34"/>
      <c r="G45" s="116" t="s">
        <v>42</v>
      </c>
      <c r="H45" s="116" t="s">
        <v>63</v>
      </c>
      <c r="I45" s="49"/>
      <c r="J45" s="49"/>
      <c r="K45" s="49"/>
    </row>
    <row r="46" spans="1:11">
      <c r="A46" s="116" t="s">
        <v>44</v>
      </c>
      <c r="B46" s="116" t="s">
        <v>45</v>
      </c>
      <c r="C46" s="49"/>
      <c r="D46" s="49"/>
      <c r="E46" s="49"/>
      <c r="F46" s="34"/>
      <c r="G46" s="116" t="s">
        <v>44</v>
      </c>
      <c r="H46" s="116" t="s">
        <v>46</v>
      </c>
      <c r="I46" s="49"/>
      <c r="J46" s="49"/>
      <c r="K46" s="49"/>
    </row>
    <row r="47" spans="1:11">
      <c r="A47" s="116" t="s">
        <v>47</v>
      </c>
      <c r="B47" s="116" t="s">
        <v>78</v>
      </c>
      <c r="C47" s="49"/>
      <c r="D47" s="49"/>
      <c r="E47" s="49"/>
      <c r="F47" s="34"/>
      <c r="G47" s="116" t="s">
        <v>47</v>
      </c>
      <c r="H47" s="116" t="s">
        <v>78</v>
      </c>
      <c r="I47" s="49"/>
      <c r="J47" s="49"/>
      <c r="K47" s="49"/>
    </row>
    <row r="48" spans="1:11">
      <c r="A48" s="116" t="s">
        <v>49</v>
      </c>
      <c r="B48" s="116" t="s">
        <v>50</v>
      </c>
      <c r="C48" s="49"/>
      <c r="D48" s="49"/>
      <c r="E48" s="49"/>
      <c r="F48" s="34"/>
      <c r="G48" s="116" t="s">
        <v>49</v>
      </c>
      <c r="H48" s="116" t="s">
        <v>50</v>
      </c>
      <c r="I48" s="49"/>
      <c r="J48" s="49"/>
      <c r="K48" s="49"/>
    </row>
    <row r="49" spans="1:11">
      <c r="A49" s="116" t="s">
        <v>51</v>
      </c>
      <c r="B49" s="116" t="s">
        <v>52</v>
      </c>
      <c r="C49" s="49"/>
      <c r="D49" s="49"/>
      <c r="E49" s="49"/>
      <c r="F49" s="34"/>
      <c r="G49" s="116" t="s">
        <v>51</v>
      </c>
      <c r="H49" s="116" t="s">
        <v>52</v>
      </c>
      <c r="I49" s="49"/>
      <c r="J49" s="49"/>
      <c r="K49" s="49"/>
    </row>
    <row r="50" spans="1:11">
      <c r="A50" s="116" t="s">
        <v>53</v>
      </c>
      <c r="B50" s="116" t="s">
        <v>54</v>
      </c>
      <c r="C50" s="49"/>
      <c r="D50" s="49"/>
      <c r="E50" s="49"/>
      <c r="F50" s="34"/>
      <c r="G50" s="116" t="s">
        <v>53</v>
      </c>
      <c r="H50" s="116" t="s">
        <v>54</v>
      </c>
      <c r="I50" s="49"/>
      <c r="J50" s="49"/>
      <c r="K50" s="49"/>
    </row>
    <row r="52" spans="1:11">
      <c r="B52" s="118" t="s">
        <v>73</v>
      </c>
      <c r="C52" s="118"/>
      <c r="D52" s="118"/>
      <c r="E52" s="110"/>
      <c r="F52" s="8"/>
      <c r="H52" s="118" t="s">
        <v>73</v>
      </c>
      <c r="I52" s="118"/>
      <c r="J52" s="118"/>
      <c r="K52" s="110"/>
    </row>
    <row r="53" spans="1:11">
      <c r="A53" s="19" t="s">
        <v>28</v>
      </c>
      <c r="B53" s="54">
        <v>8</v>
      </c>
      <c r="C53" s="55">
        <v>12</v>
      </c>
      <c r="D53" s="55">
        <v>36</v>
      </c>
      <c r="G53" s="19" t="s">
        <v>28</v>
      </c>
      <c r="H53" s="54">
        <v>8</v>
      </c>
      <c r="I53" s="55">
        <v>12</v>
      </c>
      <c r="J53" s="55">
        <v>36</v>
      </c>
    </row>
    <row r="54" spans="1:11">
      <c r="A54" s="20">
        <v>250</v>
      </c>
      <c r="B54" s="17">
        <v>0</v>
      </c>
      <c r="C54" s="17">
        <v>0</v>
      </c>
      <c r="D54" s="17">
        <v>0</v>
      </c>
      <c r="G54" s="20">
        <v>50</v>
      </c>
      <c r="H54" s="17">
        <v>0</v>
      </c>
      <c r="I54" s="17">
        <v>0</v>
      </c>
      <c r="J54" s="17">
        <v>0</v>
      </c>
    </row>
    <row r="55" spans="1:11">
      <c r="A55" s="20">
        <v>500</v>
      </c>
      <c r="B55" s="17">
        <v>0</v>
      </c>
      <c r="C55" s="17">
        <v>0</v>
      </c>
      <c r="D55" s="17">
        <v>0</v>
      </c>
      <c r="G55" s="20" t="s">
        <v>59</v>
      </c>
      <c r="H55" s="17">
        <v>0</v>
      </c>
      <c r="I55" s="17">
        <v>0</v>
      </c>
      <c r="J55" s="17">
        <v>0</v>
      </c>
    </row>
    <row r="56" spans="1:11">
      <c r="A56" s="21">
        <v>1000</v>
      </c>
      <c r="B56" s="17">
        <v>0</v>
      </c>
      <c r="C56" s="17">
        <v>0</v>
      </c>
      <c r="D56" s="17">
        <v>0</v>
      </c>
    </row>
    <row r="57" spans="1:11">
      <c r="A57" s="21">
        <v>2500</v>
      </c>
      <c r="B57" s="17">
        <v>0</v>
      </c>
      <c r="C57" s="17">
        <v>0</v>
      </c>
      <c r="D57" s="17">
        <v>0</v>
      </c>
    </row>
    <row r="58" spans="1:11">
      <c r="A58" s="22" t="s">
        <v>74</v>
      </c>
      <c r="B58" s="17">
        <v>0</v>
      </c>
      <c r="C58" s="17">
        <v>0</v>
      </c>
      <c r="D58" s="17">
        <v>0</v>
      </c>
    </row>
    <row r="60" spans="1:11">
      <c r="B60" s="118" t="s">
        <v>79</v>
      </c>
      <c r="C60" s="118"/>
      <c r="D60" s="118"/>
      <c r="E60" s="110"/>
      <c r="H60" s="118" t="s">
        <v>79</v>
      </c>
      <c r="I60" s="118"/>
      <c r="J60" s="118"/>
      <c r="K60" s="110"/>
    </row>
    <row r="61" spans="1:11">
      <c r="A61" s="19" t="s">
        <v>28</v>
      </c>
      <c r="B61" s="54">
        <v>8</v>
      </c>
      <c r="C61" s="55">
        <v>12</v>
      </c>
      <c r="D61" s="55">
        <v>36</v>
      </c>
      <c r="G61" s="19" t="s">
        <v>28</v>
      </c>
      <c r="H61" s="54">
        <v>8</v>
      </c>
      <c r="I61" s="55">
        <v>12</v>
      </c>
      <c r="J61" s="55">
        <v>36</v>
      </c>
    </row>
    <row r="62" spans="1:11">
      <c r="A62" s="20">
        <v>250</v>
      </c>
      <c r="B62" s="17">
        <v>0</v>
      </c>
      <c r="C62" s="17">
        <v>0</v>
      </c>
      <c r="D62" s="17">
        <v>0</v>
      </c>
      <c r="G62" s="20">
        <v>50</v>
      </c>
      <c r="H62" s="17">
        <v>0</v>
      </c>
      <c r="I62" s="17">
        <v>0</v>
      </c>
      <c r="J62" s="17">
        <v>0</v>
      </c>
    </row>
    <row r="63" spans="1:11">
      <c r="A63" s="20">
        <v>500</v>
      </c>
      <c r="B63" s="17">
        <v>0</v>
      </c>
      <c r="C63" s="17">
        <v>0</v>
      </c>
      <c r="D63" s="17">
        <v>0</v>
      </c>
      <c r="G63" s="20" t="s">
        <v>59</v>
      </c>
      <c r="H63" s="17">
        <v>0</v>
      </c>
      <c r="I63" s="17">
        <v>0</v>
      </c>
      <c r="J63" s="17">
        <v>0</v>
      </c>
    </row>
    <row r="64" spans="1:11">
      <c r="A64" s="21">
        <v>1000</v>
      </c>
      <c r="B64" s="17">
        <v>0</v>
      </c>
      <c r="C64" s="17">
        <v>0</v>
      </c>
      <c r="D64" s="17">
        <v>0</v>
      </c>
    </row>
    <row r="65" spans="1:11">
      <c r="A65" s="21">
        <v>2500</v>
      </c>
      <c r="B65" s="17">
        <v>0</v>
      </c>
      <c r="C65" s="17">
        <v>0</v>
      </c>
      <c r="D65" s="17">
        <v>0</v>
      </c>
    </row>
    <row r="66" spans="1:11">
      <c r="A66" s="22" t="s">
        <v>74</v>
      </c>
      <c r="B66" s="17">
        <v>0</v>
      </c>
      <c r="C66" s="17">
        <v>0</v>
      </c>
      <c r="D66" s="17">
        <v>0</v>
      </c>
    </row>
    <row r="68" spans="1:11">
      <c r="B68" s="118" t="s">
        <v>80</v>
      </c>
      <c r="C68" s="118"/>
      <c r="D68" s="118"/>
      <c r="E68" s="110"/>
      <c r="H68" s="118" t="s">
        <v>80</v>
      </c>
      <c r="I68" s="118"/>
      <c r="J68" s="118"/>
      <c r="K68" s="110"/>
    </row>
    <row r="69" spans="1:11">
      <c r="A69" s="19" t="s">
        <v>28</v>
      </c>
      <c r="B69" s="54">
        <v>8</v>
      </c>
      <c r="C69" s="55">
        <v>12</v>
      </c>
      <c r="D69" s="55">
        <v>36</v>
      </c>
      <c r="G69" s="19" t="s">
        <v>28</v>
      </c>
      <c r="H69" s="54">
        <v>8</v>
      </c>
      <c r="I69" s="55">
        <v>12</v>
      </c>
      <c r="J69" s="55">
        <v>36</v>
      </c>
    </row>
    <row r="70" spans="1:11">
      <c r="A70" s="20">
        <v>250</v>
      </c>
      <c r="B70" s="17">
        <v>0</v>
      </c>
      <c r="C70" s="17">
        <v>0</v>
      </c>
      <c r="D70" s="17">
        <v>0</v>
      </c>
      <c r="G70" s="20">
        <v>50</v>
      </c>
      <c r="H70" s="17">
        <v>0</v>
      </c>
      <c r="I70" s="17">
        <v>0</v>
      </c>
      <c r="J70" s="17">
        <v>0</v>
      </c>
    </row>
    <row r="71" spans="1:11">
      <c r="A71" s="20">
        <v>500</v>
      </c>
      <c r="B71" s="17">
        <v>0</v>
      </c>
      <c r="C71" s="17">
        <v>0</v>
      </c>
      <c r="D71" s="17">
        <v>0</v>
      </c>
      <c r="G71" s="20" t="s">
        <v>59</v>
      </c>
      <c r="H71" s="17">
        <v>0</v>
      </c>
      <c r="I71" s="17">
        <v>0</v>
      </c>
      <c r="J71" s="17">
        <v>0</v>
      </c>
    </row>
    <row r="72" spans="1:11">
      <c r="A72" s="21">
        <v>1000</v>
      </c>
      <c r="B72" s="17">
        <v>0</v>
      </c>
      <c r="C72" s="17">
        <v>0</v>
      </c>
      <c r="D72" s="17">
        <v>0</v>
      </c>
    </row>
    <row r="73" spans="1:11">
      <c r="A73" s="21">
        <v>2500</v>
      </c>
      <c r="B73" s="17">
        <v>0</v>
      </c>
      <c r="C73" s="17">
        <v>0</v>
      </c>
      <c r="D73" s="17">
        <v>0</v>
      </c>
    </row>
    <row r="74" spans="1:11">
      <c r="A74" s="22" t="s">
        <v>74</v>
      </c>
      <c r="B74" s="17">
        <v>0</v>
      </c>
      <c r="C74" s="17">
        <v>0</v>
      </c>
      <c r="D74" s="17">
        <v>0</v>
      </c>
    </row>
    <row r="77" spans="1:11">
      <c r="A77" s="115" t="s">
        <v>39</v>
      </c>
      <c r="B77" s="148" t="s">
        <v>9</v>
      </c>
      <c r="C77" s="148"/>
      <c r="D77" s="148"/>
      <c r="E77" s="148"/>
      <c r="G77" s="115" t="s">
        <v>39</v>
      </c>
      <c r="H77" s="148" t="s">
        <v>9</v>
      </c>
      <c r="I77" s="148"/>
      <c r="J77" s="148"/>
      <c r="K77" s="148"/>
    </row>
    <row r="78" spans="1:11">
      <c r="A78" s="116" t="s">
        <v>40</v>
      </c>
      <c r="B78" s="149" t="s">
        <v>71</v>
      </c>
      <c r="C78" s="149"/>
      <c r="D78" s="149"/>
      <c r="E78" s="149"/>
      <c r="G78" s="116" t="s">
        <v>40</v>
      </c>
      <c r="H78" s="149" t="s">
        <v>71</v>
      </c>
      <c r="I78" s="149"/>
      <c r="J78" s="149"/>
      <c r="K78" s="149"/>
    </row>
    <row r="79" spans="1:11">
      <c r="A79" s="116" t="s">
        <v>42</v>
      </c>
      <c r="B79" s="116" t="s">
        <v>81</v>
      </c>
      <c r="C79" s="49"/>
      <c r="D79" s="49"/>
      <c r="E79" s="49"/>
      <c r="G79" s="116" t="s">
        <v>42</v>
      </c>
      <c r="H79" s="116" t="s">
        <v>81</v>
      </c>
      <c r="I79" s="49"/>
      <c r="J79" s="49"/>
      <c r="K79" s="49"/>
    </row>
    <row r="80" spans="1:11">
      <c r="A80" s="116" t="s">
        <v>44</v>
      </c>
      <c r="B80" s="116" t="s">
        <v>45</v>
      </c>
      <c r="C80" s="49"/>
      <c r="D80" s="49"/>
      <c r="E80" s="49"/>
      <c r="G80" s="116" t="s">
        <v>44</v>
      </c>
      <c r="H80" s="116" t="s">
        <v>46</v>
      </c>
      <c r="I80" s="49"/>
      <c r="J80" s="49"/>
      <c r="K80" s="49"/>
    </row>
    <row r="81" spans="1:11">
      <c r="A81" s="116" t="s">
        <v>47</v>
      </c>
      <c r="B81" s="116" t="s">
        <v>78</v>
      </c>
      <c r="C81" s="49"/>
      <c r="D81" s="49"/>
      <c r="E81" s="49"/>
      <c r="G81" s="116" t="s">
        <v>47</v>
      </c>
      <c r="H81" s="116" t="s">
        <v>78</v>
      </c>
      <c r="I81" s="49"/>
      <c r="J81" s="49"/>
      <c r="K81" s="49"/>
    </row>
    <row r="82" spans="1:11">
      <c r="A82" s="116" t="s">
        <v>49</v>
      </c>
      <c r="B82" s="116" t="s">
        <v>50</v>
      </c>
      <c r="C82" s="49"/>
      <c r="D82" s="49"/>
      <c r="E82" s="49"/>
      <c r="G82" s="116" t="s">
        <v>49</v>
      </c>
      <c r="H82" s="116" t="s">
        <v>50</v>
      </c>
      <c r="I82" s="49"/>
      <c r="J82" s="49"/>
      <c r="K82" s="49"/>
    </row>
    <row r="83" spans="1:11">
      <c r="A83" s="116" t="s">
        <v>51</v>
      </c>
      <c r="B83" s="116" t="s">
        <v>52</v>
      </c>
      <c r="C83" s="49"/>
      <c r="D83" s="49"/>
      <c r="E83" s="49"/>
      <c r="G83" s="116" t="s">
        <v>51</v>
      </c>
      <c r="H83" s="116" t="s">
        <v>52</v>
      </c>
      <c r="I83" s="49"/>
      <c r="J83" s="49"/>
      <c r="K83" s="49"/>
    </row>
    <row r="84" spans="1:11">
      <c r="A84" s="116" t="s">
        <v>53</v>
      </c>
      <c r="B84" s="116" t="s">
        <v>54</v>
      </c>
      <c r="C84" s="49"/>
      <c r="D84" s="49"/>
      <c r="E84" s="49"/>
      <c r="G84" s="116" t="s">
        <v>53</v>
      </c>
      <c r="H84" s="116" t="s">
        <v>54</v>
      </c>
      <c r="I84" s="49"/>
      <c r="J84" s="49"/>
      <c r="K84" s="49"/>
    </row>
    <row r="85" spans="1:11" s="8" customFormat="1">
      <c r="A85" s="29"/>
      <c r="B85" s="34" t="s">
        <v>0</v>
      </c>
      <c r="C85" s="34"/>
      <c r="D85" s="34"/>
      <c r="E85" s="34"/>
      <c r="F85" s="34"/>
      <c r="G85" s="29"/>
      <c r="H85" s="34" t="s">
        <v>0</v>
      </c>
      <c r="I85" s="34"/>
      <c r="J85" s="34"/>
      <c r="K85" s="34"/>
    </row>
    <row r="86" spans="1:11">
      <c r="B86" s="118" t="s">
        <v>73</v>
      </c>
      <c r="C86" s="118"/>
      <c r="D86" s="118"/>
      <c r="E86" s="110"/>
      <c r="F86" s="8"/>
      <c r="H86" s="118" t="s">
        <v>73</v>
      </c>
      <c r="I86" s="118"/>
      <c r="J86" s="118"/>
      <c r="K86" s="110"/>
    </row>
    <row r="87" spans="1:11">
      <c r="A87" s="19" t="s">
        <v>28</v>
      </c>
      <c r="B87" s="54">
        <v>8</v>
      </c>
      <c r="C87" s="55">
        <v>12</v>
      </c>
      <c r="D87" s="55">
        <v>36</v>
      </c>
      <c r="G87" s="19" t="s">
        <v>28</v>
      </c>
      <c r="H87" s="54">
        <v>8</v>
      </c>
      <c r="I87" s="55">
        <v>12</v>
      </c>
      <c r="J87" s="55">
        <v>36</v>
      </c>
    </row>
    <row r="88" spans="1:11">
      <c r="A88" s="20">
        <v>250</v>
      </c>
      <c r="B88" s="17">
        <v>0</v>
      </c>
      <c r="C88" s="17">
        <v>0</v>
      </c>
      <c r="D88" s="17">
        <v>0</v>
      </c>
      <c r="G88" s="20">
        <v>50</v>
      </c>
      <c r="H88" s="17">
        <v>0</v>
      </c>
      <c r="I88" s="17">
        <v>0</v>
      </c>
      <c r="J88" s="17">
        <v>0</v>
      </c>
    </row>
    <row r="89" spans="1:11">
      <c r="A89" s="20">
        <v>500</v>
      </c>
      <c r="B89" s="17">
        <v>0</v>
      </c>
      <c r="C89" s="17">
        <v>0</v>
      </c>
      <c r="D89" s="17">
        <v>0</v>
      </c>
      <c r="G89" s="20" t="s">
        <v>59</v>
      </c>
      <c r="H89" s="17">
        <v>0</v>
      </c>
      <c r="I89" s="17">
        <v>0</v>
      </c>
      <c r="J89" s="17">
        <v>0</v>
      </c>
    </row>
    <row r="90" spans="1:11">
      <c r="A90" s="21">
        <v>1000</v>
      </c>
      <c r="B90" s="17">
        <v>0</v>
      </c>
      <c r="C90" s="17">
        <v>0</v>
      </c>
      <c r="D90" s="17">
        <v>0</v>
      </c>
    </row>
    <row r="91" spans="1:11">
      <c r="A91" s="21">
        <v>2500</v>
      </c>
      <c r="B91" s="17">
        <v>0</v>
      </c>
      <c r="C91" s="17">
        <v>0</v>
      </c>
      <c r="D91" s="17">
        <v>0</v>
      </c>
    </row>
    <row r="92" spans="1:11">
      <c r="A92" s="22" t="s">
        <v>74</v>
      </c>
      <c r="B92" s="17">
        <v>0</v>
      </c>
      <c r="C92" s="17">
        <v>0</v>
      </c>
      <c r="D92" s="17">
        <v>0</v>
      </c>
    </row>
    <row r="94" spans="1:11">
      <c r="B94" s="118" t="s">
        <v>79</v>
      </c>
      <c r="C94" s="118"/>
      <c r="D94" s="118"/>
      <c r="E94" s="110"/>
      <c r="F94" s="8"/>
      <c r="H94" s="118" t="s">
        <v>79</v>
      </c>
      <c r="I94" s="118"/>
      <c r="J94" s="118"/>
      <c r="K94" s="110"/>
    </row>
    <row r="95" spans="1:11">
      <c r="A95" s="19" t="s">
        <v>28</v>
      </c>
      <c r="B95" s="54">
        <v>8</v>
      </c>
      <c r="C95" s="55">
        <v>12</v>
      </c>
      <c r="D95" s="55">
        <v>36</v>
      </c>
      <c r="G95" s="19" t="s">
        <v>28</v>
      </c>
      <c r="H95" s="54">
        <v>8</v>
      </c>
      <c r="I95" s="55">
        <v>12</v>
      </c>
      <c r="J95" s="55">
        <v>36</v>
      </c>
    </row>
    <row r="96" spans="1:11">
      <c r="A96" s="43">
        <v>250</v>
      </c>
      <c r="B96" s="17">
        <v>0</v>
      </c>
      <c r="C96" s="17">
        <v>0</v>
      </c>
      <c r="D96" s="17">
        <v>0</v>
      </c>
      <c r="G96" s="20">
        <v>50</v>
      </c>
      <c r="H96" s="17">
        <v>0</v>
      </c>
      <c r="I96" s="17">
        <v>0</v>
      </c>
      <c r="J96" s="17">
        <v>0</v>
      </c>
    </row>
    <row r="97" spans="1:11">
      <c r="A97" s="43">
        <v>500</v>
      </c>
      <c r="B97" s="17">
        <v>0</v>
      </c>
      <c r="C97" s="17">
        <v>0</v>
      </c>
      <c r="D97" s="17">
        <v>0</v>
      </c>
      <c r="G97" s="20" t="s">
        <v>59</v>
      </c>
      <c r="H97" s="17">
        <v>0</v>
      </c>
      <c r="I97" s="17">
        <v>0</v>
      </c>
      <c r="J97" s="17">
        <v>0</v>
      </c>
    </row>
    <row r="98" spans="1:11">
      <c r="A98" s="43">
        <v>1000</v>
      </c>
      <c r="B98" s="17">
        <v>0</v>
      </c>
      <c r="C98" s="17">
        <v>0</v>
      </c>
      <c r="D98" s="17">
        <v>0</v>
      </c>
    </row>
    <row r="99" spans="1:11">
      <c r="A99" s="43">
        <v>2500</v>
      </c>
      <c r="B99" s="17">
        <v>0</v>
      </c>
      <c r="C99" s="17">
        <v>0</v>
      </c>
      <c r="D99" s="17">
        <v>0</v>
      </c>
    </row>
    <row r="100" spans="1:11">
      <c r="A100" s="22" t="s">
        <v>74</v>
      </c>
      <c r="B100" s="17">
        <v>0</v>
      </c>
      <c r="C100" s="17">
        <v>0</v>
      </c>
      <c r="D100" s="17">
        <v>0</v>
      </c>
    </row>
    <row r="102" spans="1:11">
      <c r="B102" s="118" t="s">
        <v>80</v>
      </c>
      <c r="C102" s="118"/>
      <c r="D102" s="118"/>
      <c r="E102" s="110"/>
      <c r="F102" s="8"/>
      <c r="H102" s="118" t="s">
        <v>80</v>
      </c>
      <c r="I102" s="118"/>
      <c r="J102" s="118"/>
      <c r="K102" s="110"/>
    </row>
    <row r="103" spans="1:11">
      <c r="A103" s="19" t="s">
        <v>28</v>
      </c>
      <c r="B103" s="54">
        <v>8</v>
      </c>
      <c r="C103" s="55">
        <v>12</v>
      </c>
      <c r="D103" s="55">
        <v>36</v>
      </c>
      <c r="G103" s="19" t="s">
        <v>28</v>
      </c>
      <c r="H103" s="54">
        <v>8</v>
      </c>
      <c r="I103" s="55">
        <v>12</v>
      </c>
      <c r="J103" s="55">
        <v>36</v>
      </c>
    </row>
    <row r="104" spans="1:11">
      <c r="A104" s="43">
        <v>250</v>
      </c>
      <c r="B104" s="17">
        <v>0</v>
      </c>
      <c r="C104" s="17">
        <v>0</v>
      </c>
      <c r="D104" s="17">
        <v>0</v>
      </c>
      <c r="G104" s="20">
        <v>50</v>
      </c>
      <c r="H104" s="17">
        <v>0</v>
      </c>
      <c r="I104" s="17">
        <v>0</v>
      </c>
      <c r="J104" s="17">
        <v>0</v>
      </c>
    </row>
    <row r="105" spans="1:11">
      <c r="A105" s="43">
        <v>500</v>
      </c>
      <c r="B105" s="17">
        <v>0</v>
      </c>
      <c r="C105" s="17">
        <v>0</v>
      </c>
      <c r="D105" s="17">
        <v>0</v>
      </c>
      <c r="G105" s="20" t="s">
        <v>59</v>
      </c>
      <c r="H105" s="17">
        <v>0</v>
      </c>
      <c r="I105" s="17">
        <v>0</v>
      </c>
      <c r="J105" s="17">
        <v>0</v>
      </c>
    </row>
    <row r="106" spans="1:11">
      <c r="A106" s="43">
        <v>1000</v>
      </c>
      <c r="B106" s="17">
        <v>0</v>
      </c>
      <c r="C106" s="17">
        <v>0</v>
      </c>
      <c r="D106" s="17">
        <v>0</v>
      </c>
    </row>
    <row r="107" spans="1:11">
      <c r="A107" s="43">
        <v>2500</v>
      </c>
      <c r="B107" s="17">
        <v>0</v>
      </c>
      <c r="C107" s="17">
        <v>0</v>
      </c>
      <c r="D107" s="17">
        <v>0</v>
      </c>
    </row>
    <row r="108" spans="1:11">
      <c r="A108" s="22" t="s">
        <v>74</v>
      </c>
      <c r="B108" s="17">
        <v>0</v>
      </c>
      <c r="C108" s="17">
        <v>0</v>
      </c>
      <c r="D108" s="17">
        <v>0</v>
      </c>
    </row>
    <row r="110" spans="1:11">
      <c r="A110" s="114" t="s">
        <v>39</v>
      </c>
      <c r="B110" s="146" t="s">
        <v>9</v>
      </c>
      <c r="C110" s="146"/>
      <c r="D110" s="146"/>
      <c r="E110" s="146"/>
      <c r="G110" s="114" t="s">
        <v>39</v>
      </c>
      <c r="H110" s="146" t="s">
        <v>9</v>
      </c>
      <c r="I110" s="146"/>
      <c r="J110" s="146"/>
      <c r="K110" s="146"/>
    </row>
    <row r="111" spans="1:11">
      <c r="A111" s="39" t="s">
        <v>40</v>
      </c>
      <c r="B111" s="147" t="s">
        <v>71</v>
      </c>
      <c r="C111" s="147"/>
      <c r="D111" s="147"/>
      <c r="E111" s="147"/>
      <c r="G111" s="39" t="s">
        <v>40</v>
      </c>
      <c r="H111" s="147" t="s">
        <v>71</v>
      </c>
      <c r="I111" s="147"/>
      <c r="J111" s="147"/>
      <c r="K111" s="147"/>
    </row>
    <row r="112" spans="1:11">
      <c r="A112" s="39" t="s">
        <v>42</v>
      </c>
      <c r="B112" s="39" t="s">
        <v>82</v>
      </c>
      <c r="C112" s="40"/>
      <c r="D112" s="40"/>
      <c r="E112" s="40"/>
      <c r="G112" s="39" t="s">
        <v>42</v>
      </c>
      <c r="H112" s="39" t="s">
        <v>82</v>
      </c>
      <c r="I112" s="40"/>
      <c r="J112" s="40"/>
      <c r="K112" s="40"/>
    </row>
    <row r="113" spans="1:11">
      <c r="A113" s="39" t="s">
        <v>44</v>
      </c>
      <c r="B113" s="116" t="s">
        <v>45</v>
      </c>
      <c r="C113" s="40"/>
      <c r="D113" s="40"/>
      <c r="E113" s="40"/>
      <c r="G113" s="39" t="s">
        <v>44</v>
      </c>
      <c r="H113" s="116" t="s">
        <v>46</v>
      </c>
      <c r="I113" s="40"/>
      <c r="J113" s="40"/>
      <c r="K113" s="40"/>
    </row>
    <row r="114" spans="1:11">
      <c r="A114" s="39" t="s">
        <v>47</v>
      </c>
      <c r="B114" s="39" t="s">
        <v>78</v>
      </c>
      <c r="C114" s="40"/>
      <c r="D114" s="40"/>
      <c r="E114" s="40"/>
      <c r="G114" s="39" t="s">
        <v>47</v>
      </c>
      <c r="H114" s="39" t="s">
        <v>78</v>
      </c>
      <c r="I114" s="40"/>
      <c r="J114" s="40"/>
      <c r="K114" s="40"/>
    </row>
    <row r="115" spans="1:11">
      <c r="A115" s="39" t="s">
        <v>49</v>
      </c>
      <c r="B115" s="39" t="s">
        <v>50</v>
      </c>
      <c r="C115" s="39"/>
      <c r="D115" s="40"/>
      <c r="E115" s="40"/>
      <c r="G115" s="39" t="s">
        <v>49</v>
      </c>
      <c r="H115" s="39" t="s">
        <v>50</v>
      </c>
      <c r="I115" s="39"/>
      <c r="J115" s="40"/>
      <c r="K115" s="40"/>
    </row>
    <row r="116" spans="1:11">
      <c r="A116" s="39" t="s">
        <v>51</v>
      </c>
      <c r="B116" s="116" t="s">
        <v>52</v>
      </c>
      <c r="C116" s="39"/>
      <c r="D116" s="39"/>
      <c r="E116" s="40"/>
      <c r="G116" s="39" t="s">
        <v>51</v>
      </c>
      <c r="H116" s="116" t="s">
        <v>52</v>
      </c>
      <c r="I116" s="39"/>
      <c r="J116" s="39"/>
      <c r="K116" s="40"/>
    </row>
    <row r="117" spans="1:11">
      <c r="A117" s="39" t="s">
        <v>53</v>
      </c>
      <c r="B117" s="39" t="s">
        <v>54</v>
      </c>
      <c r="C117" s="40"/>
      <c r="D117" s="40"/>
      <c r="E117" s="40"/>
      <c r="G117" s="39" t="s">
        <v>53</v>
      </c>
      <c r="H117" s="39" t="s">
        <v>54</v>
      </c>
      <c r="I117" s="40"/>
      <c r="J117" s="40"/>
      <c r="K117" s="40"/>
    </row>
    <row r="118" spans="1:11">
      <c r="A118" s="41"/>
      <c r="B118" s="34" t="s">
        <v>0</v>
      </c>
      <c r="C118" s="41"/>
      <c r="D118" s="41"/>
      <c r="E118" s="41"/>
      <c r="G118" s="41"/>
      <c r="H118" s="34" t="s">
        <v>0</v>
      </c>
      <c r="I118" s="41"/>
      <c r="J118" s="41"/>
      <c r="K118" s="41"/>
    </row>
    <row r="119" spans="1:11">
      <c r="A119" s="41"/>
      <c r="B119" s="118" t="s">
        <v>75</v>
      </c>
      <c r="C119" s="118"/>
      <c r="D119" s="118"/>
      <c r="E119" s="110"/>
      <c r="F119" s="8"/>
      <c r="G119" s="41"/>
      <c r="H119" s="119" t="s">
        <v>75</v>
      </c>
      <c r="I119" s="119"/>
      <c r="J119" s="119"/>
      <c r="K119" s="111"/>
    </row>
    <row r="120" spans="1:11">
      <c r="A120" s="42" t="s">
        <v>28</v>
      </c>
      <c r="B120" s="77">
        <v>8</v>
      </c>
      <c r="C120" s="77">
        <v>12</v>
      </c>
      <c r="D120" s="77">
        <v>36</v>
      </c>
      <c r="G120" s="42" t="s">
        <v>28</v>
      </c>
      <c r="H120" s="77">
        <v>8</v>
      </c>
      <c r="I120" s="77">
        <v>12</v>
      </c>
      <c r="J120" s="77">
        <v>36</v>
      </c>
    </row>
    <row r="121" spans="1:11">
      <c r="A121" s="43">
        <v>250</v>
      </c>
      <c r="B121" s="17">
        <v>0</v>
      </c>
      <c r="C121" s="17">
        <v>0</v>
      </c>
      <c r="D121" s="17">
        <v>0</v>
      </c>
      <c r="G121" s="20">
        <v>50</v>
      </c>
      <c r="H121" s="17">
        <v>0</v>
      </c>
      <c r="I121" s="17">
        <v>0</v>
      </c>
      <c r="J121" s="17">
        <v>0</v>
      </c>
    </row>
    <row r="122" spans="1:11">
      <c r="A122" s="43">
        <v>500</v>
      </c>
      <c r="B122" s="17">
        <v>0</v>
      </c>
      <c r="C122" s="17">
        <v>0</v>
      </c>
      <c r="D122" s="17">
        <v>0</v>
      </c>
      <c r="G122" s="20" t="s">
        <v>59</v>
      </c>
      <c r="H122" s="17">
        <v>0</v>
      </c>
      <c r="I122" s="17">
        <v>0</v>
      </c>
      <c r="J122" s="17">
        <v>0</v>
      </c>
    </row>
    <row r="123" spans="1:11">
      <c r="A123" s="43">
        <v>1000</v>
      </c>
      <c r="B123" s="17">
        <v>0</v>
      </c>
      <c r="C123" s="17">
        <v>0</v>
      </c>
      <c r="D123" s="17">
        <v>0</v>
      </c>
    </row>
    <row r="124" spans="1:11">
      <c r="A124" s="43">
        <v>2500</v>
      </c>
      <c r="B124" s="17">
        <v>0</v>
      </c>
      <c r="C124" s="17">
        <v>0</v>
      </c>
      <c r="D124" s="17">
        <v>0</v>
      </c>
    </row>
    <row r="125" spans="1:11">
      <c r="A125" s="22" t="s">
        <v>74</v>
      </c>
      <c r="B125" s="17">
        <v>0</v>
      </c>
      <c r="C125" s="17">
        <v>0</v>
      </c>
      <c r="D125" s="17">
        <v>0</v>
      </c>
    </row>
    <row r="126" spans="1:11">
      <c r="A126" s="41"/>
      <c r="B126" s="41"/>
      <c r="C126" s="41"/>
      <c r="D126" s="41"/>
      <c r="E126" s="41"/>
      <c r="G126" s="41"/>
      <c r="H126" s="41"/>
      <c r="I126" s="41"/>
      <c r="J126" s="41"/>
      <c r="K126" s="41"/>
    </row>
    <row r="127" spans="1:11">
      <c r="A127" s="41"/>
      <c r="B127" s="118" t="s">
        <v>79</v>
      </c>
      <c r="C127" s="118"/>
      <c r="D127" s="118"/>
      <c r="E127" s="110"/>
      <c r="F127" s="8"/>
      <c r="G127" s="41"/>
      <c r="H127" s="118" t="s">
        <v>79</v>
      </c>
      <c r="I127" s="118"/>
      <c r="J127" s="118"/>
      <c r="K127" s="110"/>
    </row>
    <row r="128" spans="1:11">
      <c r="A128" s="42" t="s">
        <v>28</v>
      </c>
      <c r="B128" s="77">
        <v>8</v>
      </c>
      <c r="C128" s="77">
        <v>12</v>
      </c>
      <c r="D128" s="77">
        <v>36</v>
      </c>
      <c r="G128" s="42" t="s">
        <v>28</v>
      </c>
      <c r="H128" s="77">
        <v>8</v>
      </c>
      <c r="I128" s="77">
        <v>12</v>
      </c>
      <c r="J128" s="77">
        <v>36</v>
      </c>
    </row>
    <row r="129" spans="1:14">
      <c r="A129" s="43">
        <v>250</v>
      </c>
      <c r="B129" s="17">
        <v>0</v>
      </c>
      <c r="C129" s="17">
        <v>0</v>
      </c>
      <c r="D129" s="17">
        <v>0</v>
      </c>
      <c r="G129" s="20">
        <v>50</v>
      </c>
      <c r="H129" s="17">
        <v>0</v>
      </c>
      <c r="I129" s="17">
        <v>0</v>
      </c>
      <c r="J129" s="17">
        <v>0</v>
      </c>
    </row>
    <row r="130" spans="1:14">
      <c r="A130" s="43">
        <v>500</v>
      </c>
      <c r="B130" s="17">
        <v>0</v>
      </c>
      <c r="C130" s="17">
        <v>0</v>
      </c>
      <c r="D130" s="17">
        <v>0</v>
      </c>
      <c r="G130" s="20" t="s">
        <v>59</v>
      </c>
      <c r="H130" s="17">
        <v>0</v>
      </c>
      <c r="I130" s="17">
        <v>0</v>
      </c>
      <c r="J130" s="17">
        <v>0</v>
      </c>
    </row>
    <row r="131" spans="1:14">
      <c r="A131" s="43">
        <v>1000</v>
      </c>
      <c r="B131" s="17">
        <v>0</v>
      </c>
      <c r="C131" s="17">
        <v>0</v>
      </c>
      <c r="D131" s="17">
        <v>0</v>
      </c>
    </row>
    <row r="132" spans="1:14">
      <c r="A132" s="43">
        <v>2500</v>
      </c>
      <c r="B132" s="17">
        <v>0</v>
      </c>
      <c r="C132" s="17">
        <v>0</v>
      </c>
      <c r="D132" s="17">
        <v>0</v>
      </c>
    </row>
    <row r="133" spans="1:14">
      <c r="A133" s="22" t="s">
        <v>74</v>
      </c>
      <c r="B133" s="17">
        <v>0</v>
      </c>
      <c r="C133" s="17">
        <v>0</v>
      </c>
      <c r="D133" s="17">
        <v>0</v>
      </c>
    </row>
    <row r="134" spans="1:14">
      <c r="A134" s="41"/>
      <c r="B134" s="41"/>
      <c r="C134" s="41"/>
      <c r="D134" s="41"/>
      <c r="E134" s="41"/>
      <c r="G134" s="41"/>
      <c r="H134" s="41"/>
      <c r="I134" s="41"/>
      <c r="J134" s="41"/>
      <c r="K134" s="41"/>
      <c r="N134" t="s">
        <v>0</v>
      </c>
    </row>
    <row r="135" spans="1:14">
      <c r="A135" s="41"/>
      <c r="B135" s="118" t="s">
        <v>80</v>
      </c>
      <c r="C135" s="118"/>
      <c r="D135" s="118"/>
      <c r="E135" s="110"/>
      <c r="F135" s="8"/>
      <c r="G135" s="41"/>
      <c r="H135" s="118" t="s">
        <v>80</v>
      </c>
      <c r="I135" s="118"/>
      <c r="J135" s="118"/>
      <c r="K135" s="110"/>
    </row>
    <row r="136" spans="1:14">
      <c r="A136" s="42" t="s">
        <v>28</v>
      </c>
      <c r="B136" s="77">
        <v>8</v>
      </c>
      <c r="C136" s="77">
        <v>12</v>
      </c>
      <c r="D136" s="77">
        <v>36</v>
      </c>
      <c r="E136" s="112"/>
      <c r="G136" s="42" t="s">
        <v>28</v>
      </c>
      <c r="H136" s="77">
        <v>8</v>
      </c>
      <c r="I136" s="77">
        <v>12</v>
      </c>
      <c r="J136" s="77">
        <v>36</v>
      </c>
    </row>
    <row r="137" spans="1:14">
      <c r="A137" s="43">
        <v>250</v>
      </c>
      <c r="B137" s="17">
        <v>0</v>
      </c>
      <c r="C137" s="17">
        <v>0</v>
      </c>
      <c r="D137" s="17">
        <v>0</v>
      </c>
      <c r="G137" s="20">
        <v>50</v>
      </c>
      <c r="H137" s="17">
        <v>0</v>
      </c>
      <c r="I137" s="17">
        <v>0</v>
      </c>
      <c r="J137" s="17">
        <v>0</v>
      </c>
    </row>
    <row r="138" spans="1:14">
      <c r="A138" s="43">
        <v>500</v>
      </c>
      <c r="B138" s="17">
        <v>0</v>
      </c>
      <c r="C138" s="17">
        <v>0</v>
      </c>
      <c r="D138" s="17">
        <v>0</v>
      </c>
      <c r="G138" s="20" t="s">
        <v>59</v>
      </c>
      <c r="H138" s="17">
        <v>0</v>
      </c>
      <c r="I138" s="17">
        <v>0</v>
      </c>
      <c r="J138" s="17">
        <v>0</v>
      </c>
    </row>
    <row r="139" spans="1:14">
      <c r="A139" s="43">
        <v>1000</v>
      </c>
      <c r="B139" s="17">
        <v>0</v>
      </c>
      <c r="C139" s="17">
        <v>0</v>
      </c>
      <c r="D139" s="17">
        <v>0</v>
      </c>
    </row>
    <row r="140" spans="1:14">
      <c r="A140" s="43">
        <v>2500</v>
      </c>
      <c r="B140" s="17">
        <v>0</v>
      </c>
      <c r="C140" s="17">
        <v>0</v>
      </c>
      <c r="D140" s="17">
        <v>0</v>
      </c>
    </row>
    <row r="141" spans="1:14">
      <c r="A141" s="22" t="s">
        <v>74</v>
      </c>
      <c r="B141" s="17">
        <v>0</v>
      </c>
      <c r="C141" s="17">
        <v>0</v>
      </c>
      <c r="D141" s="17">
        <v>0</v>
      </c>
    </row>
    <row r="144" spans="1:14">
      <c r="A144" s="116" t="s">
        <v>36</v>
      </c>
      <c r="B144" s="32">
        <f>SUM(B12:D16,B20:D24,B28:D32,B36:D40,B54:D58,B62:D66,B70:D74,B88:D92,B96:D100,B104:D108,B121:D125,B129:D133,B137:D141,H12:J13,H20:J21,H28:J29,H36:J37,H54:J55,H62:J63,H70:J71,H88:J89,H96:J97,H104:J105,H121:J122,H129:J130,H137:J138)/273</f>
        <v>0</v>
      </c>
    </row>
    <row r="145" spans="1:3">
      <c r="A145" s="93" t="s">
        <v>37</v>
      </c>
      <c r="B145" s="94">
        <v>22</v>
      </c>
      <c r="C145" s="95" t="s">
        <v>38</v>
      </c>
    </row>
  </sheetData>
  <mergeCells count="8">
    <mergeCell ref="H110:K110"/>
    <mergeCell ref="H111:K111"/>
    <mergeCell ref="H77:K77"/>
    <mergeCell ref="H78:K78"/>
    <mergeCell ref="B77:E77"/>
    <mergeCell ref="B78:E78"/>
    <mergeCell ref="B110:E110"/>
    <mergeCell ref="B111:E11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S50"/>
  <sheetViews>
    <sheetView topLeftCell="B1" zoomScale="125" zoomScaleNormal="125" zoomScalePageLayoutView="125" workbookViewId="0">
      <selection activeCell="B45" sqref="B45"/>
    </sheetView>
  </sheetViews>
  <sheetFormatPr baseColWidth="10" defaultColWidth="8.83203125" defaultRowHeight="15" x14ac:dyDescent="0"/>
  <cols>
    <col min="1" max="1" width="19.6640625" customWidth="1"/>
    <col min="2" max="4" width="10.1640625" customWidth="1"/>
    <col min="5" max="5" width="4.33203125" customWidth="1"/>
    <col min="6" max="8" width="9.33203125" customWidth="1"/>
    <col min="9" max="9" width="4.33203125" customWidth="1"/>
    <col min="10" max="12" width="9.83203125" customWidth="1"/>
    <col min="13" max="13" width="4.33203125" customWidth="1"/>
    <col min="14" max="16" width="9.6640625" customWidth="1"/>
  </cols>
  <sheetData>
    <row r="1" spans="1:19">
      <c r="A1" s="24" t="s">
        <v>39</v>
      </c>
      <c r="B1" s="115" t="s">
        <v>10</v>
      </c>
      <c r="C1" s="24"/>
      <c r="D1" s="24"/>
      <c r="E1" s="115"/>
      <c r="F1" s="24"/>
      <c r="G1" s="115"/>
      <c r="H1" s="24"/>
      <c r="I1" s="115"/>
      <c r="J1" s="115"/>
      <c r="K1" s="115"/>
      <c r="L1" s="115"/>
      <c r="M1" s="115"/>
      <c r="N1" s="115"/>
      <c r="O1" s="115"/>
      <c r="P1" s="115"/>
    </row>
    <row r="2" spans="1:19">
      <c r="A2" s="25" t="s">
        <v>40</v>
      </c>
      <c r="B2" s="116" t="s">
        <v>83</v>
      </c>
      <c r="C2" s="26"/>
      <c r="D2" s="26"/>
      <c r="E2" s="49"/>
      <c r="F2" s="26"/>
      <c r="G2" s="49"/>
      <c r="H2" s="26"/>
      <c r="I2" s="49"/>
      <c r="J2" s="49"/>
      <c r="K2" s="49"/>
      <c r="L2" s="49"/>
      <c r="M2" s="49"/>
      <c r="N2" s="49"/>
      <c r="O2" s="49"/>
      <c r="P2" s="49"/>
    </row>
    <row r="3" spans="1:19">
      <c r="A3" s="116" t="s">
        <v>42</v>
      </c>
      <c r="B3" s="116" t="s">
        <v>84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>
      <c r="A4" s="116" t="s">
        <v>44</v>
      </c>
      <c r="B4" s="116" t="s">
        <v>85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>
      <c r="A5" s="116" t="s">
        <v>47</v>
      </c>
      <c r="B5" s="116" t="s">
        <v>86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>
      <c r="A6" s="116" t="s">
        <v>49</v>
      </c>
      <c r="B6" s="150" t="s">
        <v>87</v>
      </c>
      <c r="C6" s="150"/>
      <c r="D6" s="150"/>
      <c r="E6" s="150"/>
      <c r="F6" s="150"/>
      <c r="G6" s="150"/>
      <c r="H6" s="150"/>
      <c r="I6" s="49"/>
      <c r="J6" s="49"/>
      <c r="K6" s="49"/>
      <c r="L6" s="49"/>
      <c r="M6" s="49"/>
      <c r="N6" s="49"/>
      <c r="O6" s="49"/>
      <c r="P6" s="49"/>
    </row>
    <row r="7" spans="1:19">
      <c r="A7" s="116" t="s">
        <v>51</v>
      </c>
      <c r="B7" s="116" t="s">
        <v>88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>
      <c r="A8" s="116" t="s">
        <v>53</v>
      </c>
      <c r="B8" s="116" t="s">
        <v>54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9">
      <c r="L9" s="16"/>
    </row>
    <row r="10" spans="1:19">
      <c r="A10" s="29" t="s">
        <v>0</v>
      </c>
      <c r="B10" s="141" t="s">
        <v>89</v>
      </c>
      <c r="C10" s="141"/>
      <c r="D10" s="141"/>
      <c r="E10" s="11"/>
      <c r="F10" s="121" t="s">
        <v>80</v>
      </c>
      <c r="G10" s="121"/>
      <c r="H10" s="121"/>
      <c r="I10" s="90"/>
      <c r="J10" s="141" t="s">
        <v>90</v>
      </c>
      <c r="K10" s="141"/>
      <c r="L10" s="141"/>
      <c r="M10" s="90"/>
      <c r="N10" s="141" t="s">
        <v>91</v>
      </c>
      <c r="O10" s="141"/>
      <c r="P10" s="141"/>
    </row>
    <row r="11" spans="1:19">
      <c r="A11" s="81" t="s">
        <v>92</v>
      </c>
      <c r="B11" s="54" t="s">
        <v>43</v>
      </c>
      <c r="C11" s="54" t="s">
        <v>63</v>
      </c>
      <c r="D11" s="54" t="s">
        <v>81</v>
      </c>
      <c r="E11" s="1"/>
      <c r="F11" s="54" t="s">
        <v>43</v>
      </c>
      <c r="G11" s="54" t="s">
        <v>63</v>
      </c>
      <c r="H11" s="54" t="s">
        <v>81</v>
      </c>
      <c r="J11" s="54" t="s">
        <v>43</v>
      </c>
      <c r="K11" s="54" t="s">
        <v>63</v>
      </c>
      <c r="L11" s="54" t="s">
        <v>81</v>
      </c>
      <c r="N11" s="54" t="s">
        <v>43</v>
      </c>
      <c r="O11" s="54" t="s">
        <v>63</v>
      </c>
      <c r="P11" s="54" t="s">
        <v>81</v>
      </c>
    </row>
    <row r="12" spans="1:19">
      <c r="A12" s="23">
        <v>250</v>
      </c>
      <c r="B12" s="17">
        <v>0</v>
      </c>
      <c r="C12" s="17">
        <v>0</v>
      </c>
      <c r="D12" s="17">
        <v>0</v>
      </c>
      <c r="E12" s="30"/>
      <c r="F12" s="17">
        <v>0</v>
      </c>
      <c r="G12" s="17">
        <v>0</v>
      </c>
      <c r="H12" s="17">
        <v>0</v>
      </c>
      <c r="I12" s="30"/>
      <c r="J12" s="17">
        <v>0</v>
      </c>
      <c r="K12" s="17">
        <v>0</v>
      </c>
      <c r="L12" s="17">
        <v>0</v>
      </c>
      <c r="N12" s="17">
        <v>0</v>
      </c>
      <c r="O12" s="17">
        <v>0</v>
      </c>
      <c r="P12" s="17">
        <v>0</v>
      </c>
    </row>
    <row r="13" spans="1:19">
      <c r="A13" s="23" t="s">
        <v>93</v>
      </c>
      <c r="B13" s="17">
        <v>0</v>
      </c>
      <c r="C13" s="17">
        <v>0</v>
      </c>
      <c r="D13" s="17">
        <v>0</v>
      </c>
      <c r="E13" s="30"/>
      <c r="F13" s="17">
        <v>0</v>
      </c>
      <c r="G13" s="17">
        <v>0</v>
      </c>
      <c r="H13" s="17">
        <v>0</v>
      </c>
      <c r="I13" s="30"/>
      <c r="J13" s="17">
        <v>0</v>
      </c>
      <c r="K13" s="17">
        <v>0</v>
      </c>
      <c r="L13" s="17">
        <v>0</v>
      </c>
      <c r="N13" s="17">
        <v>0</v>
      </c>
      <c r="O13" s="17">
        <v>0</v>
      </c>
      <c r="P13" s="17">
        <v>0</v>
      </c>
    </row>
    <row r="14" spans="1:19">
      <c r="A14" s="23">
        <v>500</v>
      </c>
      <c r="B14" s="17">
        <v>0</v>
      </c>
      <c r="C14" s="17">
        <v>0</v>
      </c>
      <c r="D14" s="17">
        <v>0</v>
      </c>
      <c r="E14" s="30"/>
      <c r="F14" s="17">
        <v>0</v>
      </c>
      <c r="G14" s="17">
        <v>0</v>
      </c>
      <c r="H14" s="17">
        <v>0</v>
      </c>
      <c r="I14" s="30"/>
      <c r="J14" s="17">
        <v>0</v>
      </c>
      <c r="K14" s="17">
        <v>0</v>
      </c>
      <c r="L14" s="17">
        <v>0</v>
      </c>
      <c r="N14" s="17">
        <v>0</v>
      </c>
      <c r="O14" s="17">
        <v>0</v>
      </c>
      <c r="P14" s="17">
        <v>0</v>
      </c>
    </row>
    <row r="15" spans="1:19">
      <c r="A15" s="23" t="s">
        <v>93</v>
      </c>
      <c r="B15" s="17">
        <v>0</v>
      </c>
      <c r="C15" s="17">
        <v>0</v>
      </c>
      <c r="D15" s="17">
        <v>0</v>
      </c>
      <c r="E15" s="30"/>
      <c r="F15" s="17">
        <v>0</v>
      </c>
      <c r="G15" s="17">
        <v>0</v>
      </c>
      <c r="H15" s="17">
        <v>0</v>
      </c>
      <c r="I15" s="30"/>
      <c r="J15" s="17">
        <v>0</v>
      </c>
      <c r="K15" s="17">
        <v>0</v>
      </c>
      <c r="L15" s="17">
        <v>0</v>
      </c>
      <c r="N15" s="17">
        <v>0</v>
      </c>
      <c r="O15" s="17">
        <v>0</v>
      </c>
      <c r="P15" s="17">
        <v>0</v>
      </c>
    </row>
    <row r="16" spans="1:19">
      <c r="A16" s="23">
        <v>1000</v>
      </c>
      <c r="B16" s="17">
        <v>0</v>
      </c>
      <c r="C16" s="17">
        <v>0</v>
      </c>
      <c r="D16" s="17">
        <v>0</v>
      </c>
      <c r="E16" s="30"/>
      <c r="F16" s="17">
        <v>0</v>
      </c>
      <c r="G16" s="17">
        <v>0</v>
      </c>
      <c r="H16" s="17">
        <v>0</v>
      </c>
      <c r="I16" s="30"/>
      <c r="J16" s="17">
        <v>0</v>
      </c>
      <c r="K16" s="17">
        <v>0</v>
      </c>
      <c r="L16" s="17">
        <v>0</v>
      </c>
      <c r="N16" s="17">
        <v>0</v>
      </c>
      <c r="O16" s="17">
        <v>0</v>
      </c>
      <c r="P16" s="17">
        <v>0</v>
      </c>
      <c r="S16" t="s">
        <v>0</v>
      </c>
    </row>
    <row r="17" spans="1:18">
      <c r="A17" s="23" t="s">
        <v>93</v>
      </c>
      <c r="B17" s="17">
        <v>0</v>
      </c>
      <c r="C17" s="17">
        <v>0</v>
      </c>
      <c r="D17" s="17">
        <v>0</v>
      </c>
      <c r="E17" s="30"/>
      <c r="F17" s="17">
        <v>0</v>
      </c>
      <c r="G17" s="17">
        <v>0</v>
      </c>
      <c r="H17" s="17">
        <v>0</v>
      </c>
      <c r="I17" s="30"/>
      <c r="J17" s="17">
        <v>0</v>
      </c>
      <c r="K17" s="17">
        <v>0</v>
      </c>
      <c r="L17" s="17">
        <v>0</v>
      </c>
      <c r="N17" s="17">
        <v>0</v>
      </c>
      <c r="O17" s="17">
        <v>0</v>
      </c>
      <c r="P17" s="17">
        <v>0</v>
      </c>
    </row>
    <row r="18" spans="1:18">
      <c r="A18" s="23">
        <v>2500</v>
      </c>
      <c r="B18" s="17">
        <v>0</v>
      </c>
      <c r="C18" s="17">
        <v>0</v>
      </c>
      <c r="D18" s="17">
        <v>0</v>
      </c>
      <c r="E18" s="30"/>
      <c r="F18" s="17">
        <v>0</v>
      </c>
      <c r="G18" s="17">
        <v>0</v>
      </c>
      <c r="H18" s="17">
        <v>0</v>
      </c>
      <c r="I18" s="30"/>
      <c r="J18" s="17">
        <v>0</v>
      </c>
      <c r="K18" s="17">
        <v>0</v>
      </c>
      <c r="L18" s="17">
        <v>0</v>
      </c>
      <c r="N18" s="17">
        <v>0</v>
      </c>
      <c r="O18" s="17">
        <v>0</v>
      </c>
      <c r="P18" s="17">
        <v>0</v>
      </c>
    </row>
    <row r="19" spans="1:18">
      <c r="A19" s="23" t="s">
        <v>93</v>
      </c>
      <c r="B19" s="17">
        <v>0</v>
      </c>
      <c r="C19" s="17">
        <v>0</v>
      </c>
      <c r="D19" s="17">
        <v>0</v>
      </c>
      <c r="E19" s="30"/>
      <c r="F19" s="17">
        <v>0</v>
      </c>
      <c r="G19" s="17">
        <v>0</v>
      </c>
      <c r="H19" s="17">
        <v>0</v>
      </c>
      <c r="I19" s="30"/>
      <c r="J19" s="17">
        <v>0</v>
      </c>
      <c r="K19" s="17">
        <v>0</v>
      </c>
      <c r="L19" s="17">
        <v>0</v>
      </c>
      <c r="N19" s="17">
        <v>0</v>
      </c>
      <c r="O19" s="17">
        <v>0</v>
      </c>
      <c r="P19" s="17">
        <v>0</v>
      </c>
      <c r="R19" t="s">
        <v>0</v>
      </c>
    </row>
    <row r="20" spans="1:18">
      <c r="A20" s="23" t="s">
        <v>60</v>
      </c>
      <c r="B20" s="17">
        <v>0</v>
      </c>
      <c r="C20" s="17">
        <v>0</v>
      </c>
      <c r="D20" s="17">
        <v>0</v>
      </c>
      <c r="E20" s="30"/>
      <c r="F20" s="17">
        <v>0</v>
      </c>
      <c r="G20" s="17">
        <v>0</v>
      </c>
      <c r="H20" s="17">
        <v>0</v>
      </c>
      <c r="I20" s="30"/>
      <c r="J20" s="17">
        <v>0</v>
      </c>
      <c r="K20" s="17">
        <v>0</v>
      </c>
      <c r="L20" s="17">
        <v>0</v>
      </c>
      <c r="N20" s="17">
        <v>0</v>
      </c>
      <c r="O20" s="17">
        <v>0</v>
      </c>
      <c r="P20" s="17">
        <v>0</v>
      </c>
    </row>
    <row r="21" spans="1:18">
      <c r="L21" s="16"/>
      <c r="Q21" t="s">
        <v>0</v>
      </c>
    </row>
    <row r="22" spans="1:18">
      <c r="L22" s="16"/>
      <c r="R22" t="s">
        <v>0</v>
      </c>
    </row>
    <row r="23" spans="1:18">
      <c r="A23" s="24" t="s">
        <v>39</v>
      </c>
      <c r="B23" s="115" t="s">
        <v>10</v>
      </c>
      <c r="C23" s="24"/>
      <c r="D23" s="24"/>
      <c r="E23" s="115"/>
      <c r="F23" s="24"/>
      <c r="G23" s="115"/>
      <c r="H23" s="24"/>
      <c r="I23" s="115"/>
      <c r="J23" s="115"/>
      <c r="K23" s="115"/>
      <c r="L23" s="115"/>
      <c r="M23" s="115"/>
      <c r="N23" s="115"/>
      <c r="O23" s="115"/>
      <c r="P23" s="115"/>
    </row>
    <row r="24" spans="1:18">
      <c r="A24" s="25" t="s">
        <v>40</v>
      </c>
      <c r="B24" s="116" t="s">
        <v>83</v>
      </c>
      <c r="C24" s="26"/>
      <c r="D24" s="26"/>
      <c r="E24" s="49"/>
      <c r="F24" s="26"/>
      <c r="G24" s="49"/>
      <c r="H24" s="26"/>
      <c r="I24" s="49"/>
      <c r="J24" s="49"/>
      <c r="K24" s="49"/>
      <c r="L24" s="49"/>
      <c r="M24" s="49"/>
      <c r="N24" s="49"/>
      <c r="O24" s="49"/>
      <c r="P24" s="49"/>
    </row>
    <row r="25" spans="1:18">
      <c r="A25" s="116" t="s">
        <v>42</v>
      </c>
      <c r="B25" s="116" t="s">
        <v>84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</row>
    <row r="26" spans="1:18">
      <c r="A26" s="116" t="s">
        <v>44</v>
      </c>
      <c r="B26" s="116" t="s">
        <v>94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8">
      <c r="A27" s="116" t="s">
        <v>47</v>
      </c>
      <c r="B27" s="116" t="s">
        <v>86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8">
      <c r="A28" s="116" t="s">
        <v>49</v>
      </c>
      <c r="B28" s="150" t="s">
        <v>87</v>
      </c>
      <c r="C28" s="150"/>
      <c r="D28" s="150"/>
      <c r="E28" s="150"/>
      <c r="F28" s="150"/>
      <c r="G28" s="150"/>
      <c r="H28" s="150"/>
      <c r="I28" s="49"/>
      <c r="J28" s="49"/>
      <c r="K28" s="49"/>
      <c r="L28" s="49"/>
      <c r="M28" s="49"/>
      <c r="N28" s="49"/>
      <c r="O28" s="49"/>
      <c r="P28" s="49"/>
    </row>
    <row r="29" spans="1:18">
      <c r="A29" s="116" t="s">
        <v>51</v>
      </c>
      <c r="B29" s="116" t="s">
        <v>88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8">
      <c r="A30" s="116" t="s">
        <v>53</v>
      </c>
      <c r="B30" s="116" t="s">
        <v>54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8" s="8" customFormat="1">
      <c r="A31" s="29"/>
      <c r="B31" s="29"/>
      <c r="C31" s="34"/>
      <c r="D31" s="34"/>
      <c r="E31" s="34"/>
      <c r="F31" s="34"/>
      <c r="G31" s="34"/>
      <c r="H31" s="34"/>
    </row>
    <row r="32" spans="1:18">
      <c r="I32" s="33"/>
    </row>
    <row r="33" spans="1:17">
      <c r="A33" s="38" t="s">
        <v>95</v>
      </c>
      <c r="B33" s="141" t="s">
        <v>89</v>
      </c>
      <c r="C33" s="141"/>
      <c r="D33" s="141"/>
      <c r="E33" s="11"/>
      <c r="F33" s="89" t="s">
        <v>80</v>
      </c>
      <c r="G33" s="37"/>
      <c r="H33" s="37"/>
      <c r="J33" s="141" t="s">
        <v>90</v>
      </c>
      <c r="K33" s="141"/>
      <c r="L33" s="141"/>
      <c r="N33" s="141" t="s">
        <v>91</v>
      </c>
      <c r="O33" s="141"/>
      <c r="P33" s="141"/>
    </row>
    <row r="34" spans="1:17">
      <c r="A34" s="81" t="s">
        <v>92</v>
      </c>
      <c r="B34" s="54" t="s">
        <v>43</v>
      </c>
      <c r="C34" s="54" t="s">
        <v>63</v>
      </c>
      <c r="D34" s="54" t="s">
        <v>81</v>
      </c>
      <c r="E34" s="1"/>
      <c r="F34" s="54" t="s">
        <v>43</v>
      </c>
      <c r="G34" s="54" t="s">
        <v>63</v>
      </c>
      <c r="H34" s="28" t="s">
        <v>81</v>
      </c>
      <c r="I34" s="33"/>
      <c r="J34" s="54" t="s">
        <v>43</v>
      </c>
      <c r="K34" s="54" t="s">
        <v>63</v>
      </c>
      <c r="L34" s="60" t="s">
        <v>81</v>
      </c>
      <c r="N34" s="54" t="s">
        <v>43</v>
      </c>
      <c r="O34" s="54" t="s">
        <v>63</v>
      </c>
      <c r="P34" s="60" t="s">
        <v>81</v>
      </c>
    </row>
    <row r="35" spans="1:17">
      <c r="A35" s="23">
        <v>50</v>
      </c>
      <c r="B35" s="17">
        <v>0</v>
      </c>
      <c r="C35" s="17">
        <v>0</v>
      </c>
      <c r="D35" s="17">
        <v>0</v>
      </c>
      <c r="E35" s="30"/>
      <c r="F35" s="17">
        <v>0</v>
      </c>
      <c r="G35" s="17">
        <v>0</v>
      </c>
      <c r="H35" s="17">
        <v>0</v>
      </c>
      <c r="I35" s="59"/>
      <c r="J35" s="17">
        <v>0</v>
      </c>
      <c r="K35" s="17">
        <v>0</v>
      </c>
      <c r="L35" s="17">
        <v>0</v>
      </c>
      <c r="N35" s="17">
        <v>0</v>
      </c>
      <c r="O35" s="17">
        <v>0</v>
      </c>
      <c r="P35" s="17">
        <v>0</v>
      </c>
      <c r="Q35" s="33"/>
    </row>
    <row r="36" spans="1:17">
      <c r="A36" s="23" t="s">
        <v>59</v>
      </c>
      <c r="B36" s="17">
        <v>0</v>
      </c>
      <c r="C36" s="17">
        <v>0</v>
      </c>
      <c r="D36" s="17">
        <v>0</v>
      </c>
      <c r="E36" s="30"/>
      <c r="F36" s="17">
        <v>0</v>
      </c>
      <c r="G36" s="17">
        <v>0</v>
      </c>
      <c r="H36" s="17">
        <v>0</v>
      </c>
      <c r="I36" s="59"/>
      <c r="J36" s="17">
        <v>0</v>
      </c>
      <c r="K36" s="17">
        <v>0</v>
      </c>
      <c r="L36" s="17">
        <v>0</v>
      </c>
      <c r="N36" s="17">
        <v>0</v>
      </c>
      <c r="O36" s="17">
        <v>0</v>
      </c>
      <c r="P36" s="17">
        <v>0</v>
      </c>
    </row>
    <row r="37" spans="1:17">
      <c r="L37" s="15"/>
      <c r="P37" s="15"/>
    </row>
    <row r="38" spans="1:17">
      <c r="L38" s="16"/>
      <c r="Q38" t="s">
        <v>0</v>
      </c>
    </row>
    <row r="39" spans="1:17">
      <c r="A39" s="38" t="s">
        <v>96</v>
      </c>
      <c r="B39" s="141" t="s">
        <v>89</v>
      </c>
      <c r="C39" s="141"/>
      <c r="D39" s="141"/>
      <c r="E39" s="11"/>
      <c r="F39" s="121" t="s">
        <v>80</v>
      </c>
      <c r="G39" s="121"/>
      <c r="H39" s="121"/>
      <c r="I39" s="90"/>
      <c r="J39" s="141" t="s">
        <v>90</v>
      </c>
      <c r="K39" s="141"/>
      <c r="L39" s="141"/>
      <c r="M39" s="90"/>
      <c r="N39" s="141" t="s">
        <v>91</v>
      </c>
      <c r="O39" s="141"/>
      <c r="P39" s="141"/>
    </row>
    <row r="40" spans="1:17">
      <c r="A40" s="81" t="s">
        <v>92</v>
      </c>
      <c r="B40" s="54" t="s">
        <v>43</v>
      </c>
      <c r="C40" s="54" t="s">
        <v>63</v>
      </c>
      <c r="D40" s="54" t="s">
        <v>81</v>
      </c>
      <c r="E40" s="1"/>
      <c r="F40" s="54" t="s">
        <v>43</v>
      </c>
      <c r="G40" s="54" t="s">
        <v>63</v>
      </c>
      <c r="H40" s="28" t="s">
        <v>81</v>
      </c>
      <c r="I40" s="33"/>
      <c r="J40" s="54" t="s">
        <v>43</v>
      </c>
      <c r="K40" s="54" t="s">
        <v>63</v>
      </c>
      <c r="L40" s="60" t="s">
        <v>81</v>
      </c>
      <c r="N40" s="54" t="s">
        <v>43</v>
      </c>
      <c r="O40" s="54" t="s">
        <v>63</v>
      </c>
      <c r="P40" s="60" t="s">
        <v>81</v>
      </c>
    </row>
    <row r="41" spans="1:17">
      <c r="A41" s="23">
        <v>50</v>
      </c>
      <c r="B41" s="17">
        <v>0</v>
      </c>
      <c r="C41" s="17">
        <v>0</v>
      </c>
      <c r="D41" s="17">
        <v>0</v>
      </c>
      <c r="E41" s="30"/>
      <c r="F41" s="17">
        <v>0</v>
      </c>
      <c r="G41" s="17">
        <v>0</v>
      </c>
      <c r="H41" s="35">
        <v>0</v>
      </c>
      <c r="I41" s="59"/>
      <c r="J41" s="17">
        <v>0</v>
      </c>
      <c r="K41" s="17">
        <v>0</v>
      </c>
      <c r="L41" s="17">
        <v>0</v>
      </c>
      <c r="N41" s="17">
        <v>0</v>
      </c>
      <c r="O41" s="17">
        <v>0</v>
      </c>
      <c r="P41" s="17">
        <v>0</v>
      </c>
    </row>
    <row r="42" spans="1:17">
      <c r="A42" s="23" t="s">
        <v>59</v>
      </c>
      <c r="B42" s="17">
        <v>0</v>
      </c>
      <c r="C42" s="17">
        <v>0</v>
      </c>
      <c r="D42" s="17">
        <v>0</v>
      </c>
      <c r="E42" s="30"/>
      <c r="F42" s="17">
        <v>0</v>
      </c>
      <c r="G42" s="17">
        <v>0</v>
      </c>
      <c r="H42" s="35">
        <v>0</v>
      </c>
      <c r="I42" s="59"/>
      <c r="J42" s="17">
        <v>0</v>
      </c>
      <c r="K42" s="17">
        <v>0</v>
      </c>
      <c r="L42" s="17">
        <v>0</v>
      </c>
      <c r="N42" s="17">
        <v>0</v>
      </c>
      <c r="O42" s="17">
        <v>0</v>
      </c>
      <c r="P42" s="17">
        <v>0</v>
      </c>
    </row>
    <row r="43" spans="1:17">
      <c r="L43" s="16"/>
    </row>
    <row r="44" spans="1:17">
      <c r="F44" t="s">
        <v>0</v>
      </c>
      <c r="L44" s="16"/>
    </row>
    <row r="45" spans="1:17">
      <c r="A45" s="116" t="s">
        <v>97</v>
      </c>
      <c r="B45" s="31">
        <f>SUM(B12:D20,F12:H20,J12:L20,N12:P20,B35:D36,F35:H36,J35:L36,N35:P36,B41:D42,F41:H42,J41:L42,N41:P42)/156</f>
        <v>0</v>
      </c>
      <c r="Q45" t="s">
        <v>0</v>
      </c>
    </row>
    <row r="46" spans="1:17">
      <c r="A46" s="93" t="s">
        <v>37</v>
      </c>
      <c r="B46" s="96">
        <v>15</v>
      </c>
      <c r="C46" s="97" t="s">
        <v>38</v>
      </c>
      <c r="E46" s="27" t="s">
        <v>0</v>
      </c>
      <c r="L46" s="16"/>
      <c r="O46" t="s">
        <v>0</v>
      </c>
    </row>
    <row r="47" spans="1:17">
      <c r="L47" s="15"/>
    </row>
    <row r="48" spans="1:17">
      <c r="L48" s="15"/>
    </row>
    <row r="49" spans="1:12">
      <c r="L49" s="16"/>
    </row>
    <row r="50" spans="1:12">
      <c r="A50" t="s">
        <v>0</v>
      </c>
    </row>
  </sheetData>
  <mergeCells count="11">
    <mergeCell ref="N10:P10"/>
    <mergeCell ref="B6:H6"/>
    <mergeCell ref="J10:L10"/>
    <mergeCell ref="B10:D10"/>
    <mergeCell ref="B39:D39"/>
    <mergeCell ref="J39:L39"/>
    <mergeCell ref="N39:P39"/>
    <mergeCell ref="B28:H28"/>
    <mergeCell ref="B33:D33"/>
    <mergeCell ref="J33:L33"/>
    <mergeCell ref="N33:P33"/>
  </mergeCells>
  <phoneticPr fontId="19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L88"/>
  <sheetViews>
    <sheetView topLeftCell="A16" zoomScale="125" zoomScaleNormal="125" zoomScalePageLayoutView="125" workbookViewId="0">
      <selection activeCell="E38" sqref="E38"/>
    </sheetView>
  </sheetViews>
  <sheetFormatPr baseColWidth="10" defaultColWidth="8.83203125" defaultRowHeight="15" x14ac:dyDescent="0"/>
  <cols>
    <col min="1" max="1" width="19.6640625" customWidth="1"/>
    <col min="2" max="4" width="15.1640625" customWidth="1"/>
    <col min="5" max="5" width="15" customWidth="1"/>
    <col min="7" max="7" width="17.5" customWidth="1"/>
    <col min="8" max="11" width="13.5" customWidth="1"/>
  </cols>
  <sheetData>
    <row r="1" spans="1:11">
      <c r="A1" s="115" t="s">
        <v>39</v>
      </c>
      <c r="B1" s="122" t="s">
        <v>11</v>
      </c>
      <c r="C1" s="122"/>
      <c r="D1" s="122"/>
      <c r="E1" s="122"/>
      <c r="G1" s="115" t="s">
        <v>39</v>
      </c>
      <c r="H1" s="122" t="s">
        <v>11</v>
      </c>
      <c r="I1" s="122"/>
      <c r="J1" s="122"/>
      <c r="K1" s="122"/>
    </row>
    <row r="2" spans="1:11">
      <c r="A2" s="116" t="s">
        <v>42</v>
      </c>
      <c r="B2" s="116" t="s">
        <v>98</v>
      </c>
      <c r="C2" s="116"/>
      <c r="D2" s="116"/>
      <c r="E2" s="116"/>
      <c r="G2" s="116" t="s">
        <v>42</v>
      </c>
      <c r="H2" s="116" t="s">
        <v>98</v>
      </c>
      <c r="I2" s="116"/>
      <c r="J2" s="116"/>
      <c r="K2" s="116"/>
    </row>
    <row r="3" spans="1:11">
      <c r="A3" s="116" t="s">
        <v>44</v>
      </c>
      <c r="B3" s="116" t="s">
        <v>99</v>
      </c>
      <c r="C3" s="116"/>
      <c r="D3" s="116"/>
      <c r="E3" s="116"/>
      <c r="G3" s="116" t="s">
        <v>44</v>
      </c>
      <c r="H3" s="116" t="s">
        <v>100</v>
      </c>
      <c r="I3" s="116"/>
      <c r="J3" s="116"/>
      <c r="K3" s="116"/>
    </row>
    <row r="4" spans="1:11">
      <c r="A4" s="116" t="s">
        <v>47</v>
      </c>
      <c r="B4" s="116" t="s">
        <v>101</v>
      </c>
      <c r="C4" s="116"/>
      <c r="D4" s="116"/>
      <c r="E4" s="116"/>
      <c r="G4" s="116" t="s">
        <v>47</v>
      </c>
      <c r="H4" s="116" t="s">
        <v>101</v>
      </c>
      <c r="I4" s="116"/>
      <c r="J4" s="116"/>
      <c r="K4" s="116"/>
    </row>
    <row r="5" spans="1:11">
      <c r="A5" s="116" t="s">
        <v>49</v>
      </c>
      <c r="B5" s="116" t="s">
        <v>87</v>
      </c>
      <c r="C5" s="116"/>
      <c r="D5" s="116"/>
      <c r="E5" s="116"/>
      <c r="G5" s="116" t="s">
        <v>49</v>
      </c>
      <c r="H5" s="116" t="s">
        <v>87</v>
      </c>
      <c r="I5" s="116"/>
      <c r="J5" s="116"/>
      <c r="K5" s="116"/>
    </row>
    <row r="6" spans="1:11">
      <c r="A6" s="116" t="s">
        <v>51</v>
      </c>
      <c r="B6" s="116" t="s">
        <v>102</v>
      </c>
      <c r="C6" s="116"/>
      <c r="D6" s="116"/>
      <c r="E6" s="116"/>
      <c r="G6" s="116" t="s">
        <v>51</v>
      </c>
      <c r="H6" s="116" t="s">
        <v>102</v>
      </c>
      <c r="I6" s="116"/>
      <c r="J6" s="116"/>
      <c r="K6" s="116"/>
    </row>
    <row r="7" spans="1:11">
      <c r="A7" s="116" t="s">
        <v>53</v>
      </c>
      <c r="B7" s="116" t="s">
        <v>54</v>
      </c>
      <c r="C7" s="116"/>
      <c r="D7" s="116"/>
      <c r="E7" s="116"/>
      <c r="G7" s="116" t="s">
        <v>53</v>
      </c>
      <c r="H7" s="116" t="s">
        <v>54</v>
      </c>
      <c r="I7" s="116"/>
      <c r="J7" s="116"/>
      <c r="K7" s="116"/>
    </row>
    <row r="9" spans="1:11">
      <c r="B9" s="118" t="s">
        <v>103</v>
      </c>
      <c r="C9" s="74"/>
      <c r="D9" s="74"/>
      <c r="E9" s="74"/>
      <c r="F9" s="9"/>
      <c r="H9" s="118" t="s">
        <v>103</v>
      </c>
      <c r="I9" s="74"/>
      <c r="J9" s="74"/>
      <c r="K9" s="74"/>
    </row>
    <row r="10" spans="1:11">
      <c r="A10" s="118" t="s">
        <v>28</v>
      </c>
      <c r="B10" s="61" t="s">
        <v>104</v>
      </c>
      <c r="C10" s="61" t="s">
        <v>105</v>
      </c>
      <c r="D10" s="61" t="s">
        <v>106</v>
      </c>
      <c r="E10" s="61" t="s">
        <v>107</v>
      </c>
      <c r="G10" s="118" t="s">
        <v>28</v>
      </c>
      <c r="H10" s="61" t="s">
        <v>104</v>
      </c>
      <c r="I10" s="61" t="s">
        <v>105</v>
      </c>
      <c r="J10" s="61" t="s">
        <v>106</v>
      </c>
      <c r="K10" s="61" t="s">
        <v>107</v>
      </c>
    </row>
    <row r="11" spans="1:11">
      <c r="A11" s="38">
        <v>25</v>
      </c>
      <c r="B11" s="17">
        <v>0</v>
      </c>
      <c r="C11" s="17">
        <v>0</v>
      </c>
      <c r="D11" s="17">
        <v>0</v>
      </c>
      <c r="E11" s="17">
        <v>0</v>
      </c>
      <c r="F11" s="1"/>
      <c r="G11" s="38">
        <v>1</v>
      </c>
      <c r="H11" s="17">
        <v>0</v>
      </c>
      <c r="I11" s="17">
        <v>0</v>
      </c>
      <c r="J11" s="17">
        <v>0</v>
      </c>
      <c r="K11" s="17">
        <v>0</v>
      </c>
    </row>
    <row r="12" spans="1:11">
      <c r="A12" s="38">
        <v>50</v>
      </c>
      <c r="B12" s="48">
        <v>0</v>
      </c>
      <c r="C12" s="17">
        <v>0</v>
      </c>
      <c r="D12" s="48">
        <v>0</v>
      </c>
      <c r="E12" s="17">
        <v>0</v>
      </c>
      <c r="F12" s="1"/>
      <c r="G12" s="38">
        <v>25</v>
      </c>
      <c r="H12" s="17">
        <v>0</v>
      </c>
      <c r="I12" s="17">
        <v>0</v>
      </c>
      <c r="J12" s="17">
        <v>0</v>
      </c>
      <c r="K12" s="17">
        <v>0</v>
      </c>
    </row>
    <row r="13" spans="1:11">
      <c r="A13" s="23">
        <v>100</v>
      </c>
      <c r="B13" s="48">
        <v>0</v>
      </c>
      <c r="C13" s="17">
        <v>0</v>
      </c>
      <c r="D13" s="17">
        <v>0</v>
      </c>
      <c r="E13" s="17">
        <v>0</v>
      </c>
      <c r="G13" s="23">
        <v>50</v>
      </c>
      <c r="H13" s="17">
        <v>0</v>
      </c>
      <c r="I13" s="17">
        <v>0</v>
      </c>
      <c r="J13" s="17">
        <v>0</v>
      </c>
      <c r="K13" s="17">
        <v>0</v>
      </c>
    </row>
    <row r="14" spans="1:11">
      <c r="A14" s="23">
        <v>500</v>
      </c>
      <c r="B14" s="17">
        <v>0</v>
      </c>
      <c r="C14" s="17">
        <v>0</v>
      </c>
      <c r="D14" s="17">
        <v>0</v>
      </c>
      <c r="E14" s="17">
        <v>0</v>
      </c>
      <c r="G14" s="23" t="s">
        <v>108</v>
      </c>
      <c r="H14" s="17">
        <v>0</v>
      </c>
      <c r="I14" s="17">
        <v>0</v>
      </c>
      <c r="J14" s="17">
        <v>0</v>
      </c>
      <c r="K14" s="17">
        <v>0</v>
      </c>
    </row>
    <row r="15" spans="1:11">
      <c r="A15" s="23" t="s">
        <v>31</v>
      </c>
      <c r="B15" s="17">
        <v>0</v>
      </c>
      <c r="C15" s="17">
        <v>0</v>
      </c>
      <c r="D15" s="17">
        <v>0</v>
      </c>
      <c r="E15" s="17">
        <v>0</v>
      </c>
    </row>
    <row r="17" spans="1:11">
      <c r="B17" s="118" t="s">
        <v>79</v>
      </c>
      <c r="C17" s="74"/>
      <c r="D17" s="74"/>
      <c r="E17" s="74"/>
      <c r="H17" s="118" t="s">
        <v>79</v>
      </c>
      <c r="I17" s="74"/>
      <c r="J17" s="74"/>
      <c r="K17" s="74"/>
    </row>
    <row r="18" spans="1:11">
      <c r="A18" s="118" t="s">
        <v>28</v>
      </c>
      <c r="B18" s="61" t="s">
        <v>104</v>
      </c>
      <c r="C18" s="61" t="s">
        <v>105</v>
      </c>
      <c r="D18" s="61" t="s">
        <v>106</v>
      </c>
      <c r="E18" s="61" t="s">
        <v>107</v>
      </c>
      <c r="G18" s="118" t="s">
        <v>28</v>
      </c>
      <c r="H18" s="61" t="s">
        <v>104</v>
      </c>
      <c r="I18" s="61" t="s">
        <v>105</v>
      </c>
      <c r="J18" s="61" t="s">
        <v>106</v>
      </c>
      <c r="K18" s="61" t="s">
        <v>107</v>
      </c>
    </row>
    <row r="19" spans="1:11">
      <c r="A19" s="38">
        <v>25</v>
      </c>
      <c r="B19" s="17">
        <v>0</v>
      </c>
      <c r="C19" s="17">
        <v>0</v>
      </c>
      <c r="D19" s="17">
        <v>0</v>
      </c>
      <c r="E19" s="17">
        <v>0</v>
      </c>
      <c r="G19" s="38">
        <v>1</v>
      </c>
      <c r="H19" s="17">
        <v>0</v>
      </c>
      <c r="I19" s="17">
        <v>0</v>
      </c>
      <c r="J19" s="17">
        <v>0</v>
      </c>
      <c r="K19" s="17">
        <v>0</v>
      </c>
    </row>
    <row r="20" spans="1:11">
      <c r="A20" s="38">
        <v>50</v>
      </c>
      <c r="B20" s="17">
        <v>0</v>
      </c>
      <c r="C20" s="48">
        <v>0</v>
      </c>
      <c r="D20" s="17">
        <v>0</v>
      </c>
      <c r="E20" s="17">
        <v>0</v>
      </c>
      <c r="G20" s="38">
        <v>25</v>
      </c>
      <c r="H20" s="17">
        <v>0</v>
      </c>
      <c r="I20" s="48">
        <v>0</v>
      </c>
      <c r="J20" s="17">
        <v>0</v>
      </c>
      <c r="K20" s="17">
        <v>0</v>
      </c>
    </row>
    <row r="21" spans="1:11">
      <c r="A21" s="23">
        <v>100</v>
      </c>
      <c r="B21" s="48">
        <v>0</v>
      </c>
      <c r="C21" s="17">
        <v>0</v>
      </c>
      <c r="D21" s="17">
        <v>0</v>
      </c>
      <c r="E21" s="17">
        <v>0</v>
      </c>
      <c r="G21" s="23">
        <v>50</v>
      </c>
      <c r="H21" s="17">
        <v>0</v>
      </c>
      <c r="I21" s="17">
        <v>0</v>
      </c>
      <c r="J21" s="17">
        <v>0</v>
      </c>
      <c r="K21" s="17">
        <v>0</v>
      </c>
    </row>
    <row r="22" spans="1:11">
      <c r="A22" s="23">
        <v>500</v>
      </c>
      <c r="B22" s="17">
        <v>0</v>
      </c>
      <c r="C22" s="17">
        <v>0</v>
      </c>
      <c r="D22" s="17">
        <v>0</v>
      </c>
      <c r="E22" s="17">
        <v>0</v>
      </c>
      <c r="G22" s="23" t="s">
        <v>108</v>
      </c>
      <c r="H22" s="17">
        <v>0</v>
      </c>
      <c r="I22" s="17">
        <v>0</v>
      </c>
      <c r="J22" s="17">
        <v>0</v>
      </c>
      <c r="K22" s="17">
        <v>0</v>
      </c>
    </row>
    <row r="23" spans="1:11">
      <c r="A23" s="23" t="s">
        <v>31</v>
      </c>
      <c r="B23" s="17">
        <v>0</v>
      </c>
      <c r="C23" s="17">
        <v>0</v>
      </c>
      <c r="D23" s="17">
        <v>0</v>
      </c>
      <c r="E23" s="17">
        <v>0</v>
      </c>
    </row>
    <row r="24" spans="1:11">
      <c r="F24" t="s">
        <v>0</v>
      </c>
    </row>
    <row r="25" spans="1:11">
      <c r="B25" s="118" t="s">
        <v>75</v>
      </c>
      <c r="C25" s="74"/>
      <c r="D25" s="74"/>
      <c r="E25" s="74"/>
      <c r="H25" s="118" t="s">
        <v>75</v>
      </c>
      <c r="I25" s="74"/>
      <c r="J25" s="74"/>
      <c r="K25" s="74"/>
    </row>
    <row r="26" spans="1:11">
      <c r="A26" s="118" t="s">
        <v>28</v>
      </c>
      <c r="B26" s="61" t="s">
        <v>104</v>
      </c>
      <c r="C26" s="61" t="s">
        <v>105</v>
      </c>
      <c r="D26" s="61" t="s">
        <v>106</v>
      </c>
      <c r="E26" s="61" t="s">
        <v>107</v>
      </c>
      <c r="G26" s="118" t="s">
        <v>28</v>
      </c>
      <c r="H26" s="61" t="s">
        <v>104</v>
      </c>
      <c r="I26" s="61" t="s">
        <v>105</v>
      </c>
      <c r="J26" s="61" t="s">
        <v>106</v>
      </c>
      <c r="K26" s="61" t="s">
        <v>107</v>
      </c>
    </row>
    <row r="27" spans="1:11">
      <c r="A27" s="38">
        <v>25</v>
      </c>
      <c r="B27" s="17">
        <v>0</v>
      </c>
      <c r="C27" s="17">
        <v>0</v>
      </c>
      <c r="D27" s="17">
        <v>0</v>
      </c>
      <c r="E27" s="17">
        <v>0</v>
      </c>
      <c r="G27" s="38">
        <v>1</v>
      </c>
      <c r="H27" s="17">
        <v>0</v>
      </c>
      <c r="I27" s="17">
        <v>0</v>
      </c>
      <c r="J27" s="17">
        <v>0</v>
      </c>
      <c r="K27" s="17">
        <v>0</v>
      </c>
    </row>
    <row r="28" spans="1:11">
      <c r="A28" s="38">
        <v>50</v>
      </c>
      <c r="B28" s="17">
        <v>0</v>
      </c>
      <c r="C28" s="17">
        <v>0</v>
      </c>
      <c r="D28" s="17">
        <v>0</v>
      </c>
      <c r="E28" s="17">
        <v>0</v>
      </c>
      <c r="G28" s="38">
        <v>25</v>
      </c>
      <c r="H28" s="17">
        <v>0</v>
      </c>
      <c r="I28" s="17">
        <v>0</v>
      </c>
      <c r="J28" s="17">
        <v>0</v>
      </c>
      <c r="K28" s="17">
        <v>0</v>
      </c>
    </row>
    <row r="29" spans="1:11">
      <c r="A29" s="23">
        <v>100</v>
      </c>
      <c r="B29" s="17">
        <v>0</v>
      </c>
      <c r="C29" s="17">
        <v>0</v>
      </c>
      <c r="D29" s="17">
        <v>0</v>
      </c>
      <c r="E29" s="17">
        <v>0</v>
      </c>
      <c r="G29" s="23">
        <v>50</v>
      </c>
      <c r="H29" s="17">
        <v>0</v>
      </c>
      <c r="I29" s="17">
        <v>0</v>
      </c>
      <c r="J29" s="17">
        <v>0</v>
      </c>
      <c r="K29" s="17">
        <v>0</v>
      </c>
    </row>
    <row r="30" spans="1:11">
      <c r="A30" s="23">
        <v>500</v>
      </c>
      <c r="B30" s="17">
        <v>0</v>
      </c>
      <c r="C30" s="17">
        <v>0</v>
      </c>
      <c r="D30" s="17">
        <v>0</v>
      </c>
      <c r="E30" s="17">
        <v>0</v>
      </c>
      <c r="G30" s="23" t="s">
        <v>108</v>
      </c>
      <c r="H30" s="17">
        <v>0</v>
      </c>
      <c r="I30" s="17">
        <v>0</v>
      </c>
      <c r="J30" s="17">
        <v>0</v>
      </c>
      <c r="K30" s="17">
        <v>0</v>
      </c>
    </row>
    <row r="31" spans="1:11">
      <c r="A31" s="23" t="s">
        <v>31</v>
      </c>
      <c r="B31" s="17">
        <v>0</v>
      </c>
      <c r="C31" s="17">
        <v>0</v>
      </c>
      <c r="D31" s="17">
        <v>0</v>
      </c>
      <c r="E31" s="17">
        <v>0</v>
      </c>
      <c r="I31" s="51"/>
    </row>
    <row r="32" spans="1:11">
      <c r="I32" s="51"/>
    </row>
    <row r="33" spans="1:12">
      <c r="E33" s="8"/>
    </row>
    <row r="34" spans="1:12">
      <c r="A34" s="116" t="s">
        <v>97</v>
      </c>
      <c r="B34" s="31">
        <f>SUM(B11:E15,B19:E23,B27:E31,H11:K14,H19:K22,H27:K30)/108</f>
        <v>0</v>
      </c>
      <c r="E34" s="52"/>
    </row>
    <row r="35" spans="1:12">
      <c r="A35" s="93" t="s">
        <v>37</v>
      </c>
      <c r="B35" s="96">
        <v>15</v>
      </c>
      <c r="C35" s="97" t="s">
        <v>38</v>
      </c>
      <c r="E35" s="113"/>
      <c r="L35" s="16"/>
    </row>
    <row r="38" spans="1:12">
      <c r="B38" s="27" t="s">
        <v>0</v>
      </c>
    </row>
    <row r="39" spans="1:12">
      <c r="D39" s="27" t="s">
        <v>0</v>
      </c>
    </row>
    <row r="80" spans="2:6">
      <c r="B80" s="1"/>
      <c r="C80" s="1"/>
      <c r="D80" s="1"/>
      <c r="E80" s="1"/>
      <c r="F80" s="1"/>
    </row>
    <row r="81" spans="1:6">
      <c r="B81" s="1"/>
      <c r="C81" s="1"/>
      <c r="D81" s="1"/>
      <c r="E81" s="1"/>
      <c r="F81" s="1"/>
    </row>
    <row r="83" spans="1:6">
      <c r="A83" s="116" t="s">
        <v>36</v>
      </c>
      <c r="B83" s="32" t="e">
        <f>SUM(B11:E11,#REF!,#REF!,#REF!,#REF!,#REF!,#REF!,#REF!)</f>
        <v>#REF!</v>
      </c>
      <c r="C83" s="11"/>
      <c r="D83" s="11"/>
      <c r="E83" s="11"/>
      <c r="F83" s="9"/>
    </row>
    <row r="84" spans="1:6">
      <c r="A84" s="12" t="s">
        <v>37</v>
      </c>
      <c r="B84" s="13">
        <v>5</v>
      </c>
      <c r="C84" s="14" t="s">
        <v>38</v>
      </c>
      <c r="D84" s="10"/>
      <c r="E84" s="10"/>
    </row>
    <row r="85" spans="1:6">
      <c r="A85" s="33"/>
      <c r="B85" s="33"/>
      <c r="C85" s="33"/>
    </row>
    <row r="86" spans="1:6">
      <c r="A86" s="33"/>
      <c r="B86" s="33"/>
      <c r="C86" s="33"/>
    </row>
    <row r="88" spans="1:6">
      <c r="D88" s="1"/>
      <c r="E88" s="1"/>
      <c r="F88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K95"/>
  <sheetViews>
    <sheetView topLeftCell="A48" zoomScale="125" zoomScaleNormal="125" zoomScalePageLayoutView="125" workbookViewId="0">
      <selection activeCell="A73" sqref="A73"/>
    </sheetView>
  </sheetViews>
  <sheetFormatPr baseColWidth="10" defaultColWidth="8.83203125" defaultRowHeight="15" x14ac:dyDescent="0"/>
  <cols>
    <col min="1" max="1" width="19.6640625" customWidth="1"/>
    <col min="2" max="5" width="15.1640625" customWidth="1"/>
    <col min="7" max="7" width="19.33203125" customWidth="1"/>
    <col min="8" max="11" width="15" customWidth="1"/>
  </cols>
  <sheetData>
    <row r="1" spans="1:11">
      <c r="A1" s="115" t="s">
        <v>39</v>
      </c>
      <c r="B1" s="151" t="s">
        <v>12</v>
      </c>
      <c r="C1" s="151"/>
      <c r="D1" s="151"/>
      <c r="E1" s="151"/>
      <c r="G1" s="115" t="s">
        <v>39</v>
      </c>
      <c r="H1" s="151" t="s">
        <v>12</v>
      </c>
      <c r="I1" s="151"/>
      <c r="J1" s="151"/>
      <c r="K1" s="151"/>
    </row>
    <row r="2" spans="1:11">
      <c r="A2" s="116" t="s">
        <v>42</v>
      </c>
      <c r="B2" s="116" t="s">
        <v>109</v>
      </c>
      <c r="C2" s="116"/>
      <c r="D2" s="116"/>
      <c r="E2" s="116"/>
      <c r="G2" s="116" t="s">
        <v>42</v>
      </c>
      <c r="H2" s="116" t="s">
        <v>109</v>
      </c>
      <c r="I2" s="116"/>
      <c r="J2" s="116"/>
      <c r="K2" s="116"/>
    </row>
    <row r="3" spans="1:11">
      <c r="A3" s="116" t="s">
        <v>44</v>
      </c>
      <c r="B3" s="116" t="s">
        <v>110</v>
      </c>
      <c r="C3" s="116"/>
      <c r="D3" s="116"/>
      <c r="E3" s="116"/>
      <c r="G3" s="116" t="s">
        <v>44</v>
      </c>
      <c r="H3" s="116" t="s">
        <v>111</v>
      </c>
      <c r="I3" s="116"/>
      <c r="J3" s="116"/>
      <c r="K3" s="116"/>
    </row>
    <row r="4" spans="1:11">
      <c r="A4" s="116" t="s">
        <v>47</v>
      </c>
      <c r="B4" s="116" t="s">
        <v>101</v>
      </c>
      <c r="C4" s="116"/>
      <c r="D4" s="116"/>
      <c r="E4" s="116"/>
      <c r="G4" s="116" t="s">
        <v>47</v>
      </c>
      <c r="H4" s="116" t="s">
        <v>101</v>
      </c>
      <c r="I4" s="116"/>
      <c r="J4" s="116"/>
      <c r="K4" s="116"/>
    </row>
    <row r="5" spans="1:11">
      <c r="A5" s="116" t="s">
        <v>49</v>
      </c>
      <c r="B5" s="116" t="s">
        <v>87</v>
      </c>
      <c r="C5" s="116"/>
      <c r="D5" s="116"/>
      <c r="E5" s="116"/>
      <c r="G5" s="116" t="s">
        <v>49</v>
      </c>
      <c r="H5" s="116" t="s">
        <v>87</v>
      </c>
      <c r="I5" s="116"/>
      <c r="J5" s="116"/>
      <c r="K5" s="116"/>
    </row>
    <row r="6" spans="1:11">
      <c r="A6" s="116" t="s">
        <v>51</v>
      </c>
      <c r="B6" s="116" t="s">
        <v>112</v>
      </c>
      <c r="C6" s="116"/>
      <c r="D6" s="116"/>
      <c r="E6" s="116"/>
      <c r="G6" s="116" t="s">
        <v>51</v>
      </c>
      <c r="H6" s="116" t="s">
        <v>112</v>
      </c>
      <c r="I6" s="116"/>
      <c r="J6" s="116"/>
      <c r="K6" s="116"/>
    </row>
    <row r="7" spans="1:11">
      <c r="A7" s="116" t="s">
        <v>53</v>
      </c>
      <c r="B7" s="116" t="s">
        <v>54</v>
      </c>
      <c r="C7" s="116"/>
      <c r="D7" s="116"/>
      <c r="E7" s="116"/>
      <c r="G7" s="116" t="s">
        <v>53</v>
      </c>
      <c r="H7" s="116" t="s">
        <v>54</v>
      </c>
      <c r="I7" s="116"/>
      <c r="J7" s="116"/>
      <c r="K7" s="116"/>
    </row>
    <row r="8" spans="1:11">
      <c r="F8" t="s">
        <v>0</v>
      </c>
    </row>
    <row r="9" spans="1:11">
      <c r="B9" s="118" t="s">
        <v>113</v>
      </c>
      <c r="C9" s="74"/>
      <c r="D9" s="74"/>
      <c r="E9" s="74"/>
      <c r="H9" s="118" t="s">
        <v>113</v>
      </c>
      <c r="I9" s="74"/>
      <c r="J9" s="74"/>
      <c r="K9" s="74"/>
    </row>
    <row r="10" spans="1:11">
      <c r="A10" s="120" t="s">
        <v>114</v>
      </c>
      <c r="B10" s="63" t="s">
        <v>115</v>
      </c>
      <c r="C10" s="63" t="s">
        <v>116</v>
      </c>
      <c r="D10" s="63" t="s">
        <v>117</v>
      </c>
      <c r="G10" s="120" t="s">
        <v>114</v>
      </c>
      <c r="H10" s="63" t="s">
        <v>116</v>
      </c>
      <c r="I10" s="63" t="s">
        <v>117</v>
      </c>
    </row>
    <row r="11" spans="1:11">
      <c r="A11" s="36">
        <v>250</v>
      </c>
      <c r="B11" s="17">
        <v>0</v>
      </c>
      <c r="C11" s="17">
        <v>0</v>
      </c>
      <c r="D11" s="17">
        <v>0</v>
      </c>
      <c r="G11" s="36">
        <v>1</v>
      </c>
      <c r="H11" s="17">
        <v>0</v>
      </c>
      <c r="I11" s="17">
        <v>0</v>
      </c>
    </row>
    <row r="12" spans="1:11">
      <c r="A12" s="36">
        <v>500</v>
      </c>
      <c r="B12" s="17">
        <v>0</v>
      </c>
      <c r="C12" s="48">
        <v>0</v>
      </c>
      <c r="D12" s="17">
        <v>0</v>
      </c>
      <c r="G12" s="36">
        <v>25</v>
      </c>
      <c r="H12" s="17">
        <v>0</v>
      </c>
      <c r="I12" s="17">
        <v>0</v>
      </c>
    </row>
    <row r="13" spans="1:11">
      <c r="A13" s="36">
        <v>1000</v>
      </c>
      <c r="B13" s="17">
        <v>0</v>
      </c>
      <c r="C13" s="17">
        <v>0</v>
      </c>
      <c r="D13" s="17">
        <v>0</v>
      </c>
      <c r="G13" s="36">
        <v>50</v>
      </c>
      <c r="H13" s="17">
        <v>0</v>
      </c>
      <c r="I13" s="17">
        <v>0</v>
      </c>
    </row>
    <row r="14" spans="1:11">
      <c r="A14" s="36">
        <v>2000</v>
      </c>
      <c r="B14" s="17">
        <v>0</v>
      </c>
      <c r="C14" s="48">
        <v>0</v>
      </c>
      <c r="D14" s="17">
        <v>0</v>
      </c>
      <c r="G14" s="47" t="s">
        <v>108</v>
      </c>
      <c r="H14" s="17">
        <v>0</v>
      </c>
      <c r="I14" s="17">
        <v>0</v>
      </c>
    </row>
    <row r="15" spans="1:11">
      <c r="A15" s="47" t="s">
        <v>118</v>
      </c>
      <c r="B15" s="17">
        <v>0</v>
      </c>
      <c r="C15" s="17">
        <v>0</v>
      </c>
      <c r="D15" s="17">
        <v>0</v>
      </c>
    </row>
    <row r="16" spans="1:11">
      <c r="H16" s="118" t="s">
        <v>91</v>
      </c>
      <c r="I16" s="74"/>
      <c r="J16" s="74"/>
      <c r="K16" s="74"/>
    </row>
    <row r="17" spans="1:11">
      <c r="B17" s="118" t="s">
        <v>91</v>
      </c>
      <c r="C17" s="74"/>
      <c r="D17" s="74"/>
      <c r="E17" s="74"/>
      <c r="G17" s="120" t="s">
        <v>114</v>
      </c>
      <c r="H17" s="63" t="s">
        <v>116</v>
      </c>
      <c r="I17" s="63" t="s">
        <v>117</v>
      </c>
    </row>
    <row r="18" spans="1:11">
      <c r="A18" s="120" t="s">
        <v>114</v>
      </c>
      <c r="B18" s="63" t="s">
        <v>115</v>
      </c>
      <c r="C18" s="63" t="s">
        <v>116</v>
      </c>
      <c r="D18" s="63" t="s">
        <v>117</v>
      </c>
      <c r="G18" s="36">
        <v>1</v>
      </c>
      <c r="H18" s="17">
        <v>0</v>
      </c>
      <c r="I18" s="17">
        <v>0</v>
      </c>
    </row>
    <row r="19" spans="1:11">
      <c r="A19" s="36">
        <v>250</v>
      </c>
      <c r="B19" s="17">
        <v>0</v>
      </c>
      <c r="C19" s="17">
        <v>0</v>
      </c>
      <c r="D19" s="17">
        <v>0</v>
      </c>
      <c r="G19" s="36">
        <v>25</v>
      </c>
      <c r="H19" s="17">
        <v>0</v>
      </c>
      <c r="I19" s="17">
        <v>0</v>
      </c>
    </row>
    <row r="20" spans="1:11">
      <c r="A20" s="36">
        <v>500</v>
      </c>
      <c r="B20" s="48">
        <v>0</v>
      </c>
      <c r="C20" s="17">
        <v>0</v>
      </c>
      <c r="D20" s="17">
        <v>0</v>
      </c>
      <c r="G20" s="36">
        <v>50</v>
      </c>
      <c r="H20" s="17">
        <v>0</v>
      </c>
      <c r="I20" s="17">
        <v>0</v>
      </c>
    </row>
    <row r="21" spans="1:11">
      <c r="A21" s="36">
        <v>1000</v>
      </c>
      <c r="B21" s="17">
        <v>0</v>
      </c>
      <c r="C21" s="17">
        <v>0</v>
      </c>
      <c r="D21" s="17">
        <v>0</v>
      </c>
      <c r="G21" s="47" t="s">
        <v>108</v>
      </c>
      <c r="H21" s="17">
        <v>0</v>
      </c>
      <c r="I21" s="17">
        <v>0</v>
      </c>
      <c r="J21" t="s">
        <v>0</v>
      </c>
    </row>
    <row r="22" spans="1:11">
      <c r="A22" s="36">
        <v>2000</v>
      </c>
      <c r="B22" s="17">
        <v>0</v>
      </c>
      <c r="C22" s="17">
        <v>0</v>
      </c>
      <c r="D22" s="17">
        <v>0</v>
      </c>
    </row>
    <row r="23" spans="1:11">
      <c r="A23" s="47" t="s">
        <v>118</v>
      </c>
      <c r="B23" s="17">
        <v>0</v>
      </c>
      <c r="C23" s="17">
        <v>0</v>
      </c>
      <c r="D23" s="17">
        <v>0</v>
      </c>
      <c r="H23" s="19" t="s">
        <v>119</v>
      </c>
      <c r="I23" s="71"/>
      <c r="J23" s="71"/>
      <c r="K23" s="74"/>
    </row>
    <row r="24" spans="1:11" s="8" customFormat="1">
      <c r="A24" s="62"/>
      <c r="B24" s="52"/>
      <c r="C24" s="52"/>
      <c r="D24" s="52"/>
      <c r="E24" s="52"/>
      <c r="G24" s="120" t="s">
        <v>114</v>
      </c>
      <c r="H24" s="63" t="s">
        <v>116</v>
      </c>
      <c r="I24" s="63" t="s">
        <v>117</v>
      </c>
      <c r="J24"/>
      <c r="K24"/>
    </row>
    <row r="25" spans="1:11">
      <c r="B25" s="19" t="s">
        <v>119</v>
      </c>
      <c r="C25" s="71"/>
      <c r="D25" s="71"/>
      <c r="E25" s="74"/>
      <c r="G25" s="36">
        <v>1</v>
      </c>
      <c r="H25" s="17">
        <v>0</v>
      </c>
      <c r="I25" s="17">
        <v>0</v>
      </c>
    </row>
    <row r="26" spans="1:11">
      <c r="A26" s="120" t="s">
        <v>114</v>
      </c>
      <c r="B26" s="63" t="s">
        <v>120</v>
      </c>
      <c r="C26" s="63" t="s">
        <v>117</v>
      </c>
      <c r="G26" s="36">
        <v>25</v>
      </c>
      <c r="H26" s="17">
        <v>0</v>
      </c>
      <c r="I26" s="17">
        <v>0</v>
      </c>
    </row>
    <row r="27" spans="1:11">
      <c r="A27" s="36">
        <v>250</v>
      </c>
      <c r="B27" s="17">
        <v>0</v>
      </c>
      <c r="C27" s="17">
        <v>0</v>
      </c>
      <c r="G27" s="36">
        <v>50</v>
      </c>
      <c r="H27" s="17">
        <v>0</v>
      </c>
      <c r="I27" s="17">
        <v>0</v>
      </c>
    </row>
    <row r="28" spans="1:11">
      <c r="A28" s="36">
        <v>500</v>
      </c>
      <c r="B28" s="17">
        <v>0</v>
      </c>
      <c r="C28" s="17">
        <v>0</v>
      </c>
      <c r="G28" s="47" t="s">
        <v>108</v>
      </c>
      <c r="H28" s="17">
        <v>0</v>
      </c>
      <c r="I28" s="17">
        <v>0</v>
      </c>
    </row>
    <row r="29" spans="1:11">
      <c r="A29" s="36">
        <v>1000</v>
      </c>
      <c r="B29" s="17">
        <v>0</v>
      </c>
      <c r="C29" s="17">
        <v>0</v>
      </c>
    </row>
    <row r="30" spans="1:11">
      <c r="A30" s="36">
        <v>2000</v>
      </c>
      <c r="B30" s="17">
        <v>0</v>
      </c>
      <c r="C30" s="17">
        <v>0</v>
      </c>
    </row>
    <row r="31" spans="1:11">
      <c r="A31" s="47" t="s">
        <v>118</v>
      </c>
      <c r="B31" s="17">
        <v>0</v>
      </c>
      <c r="C31" s="17">
        <v>0</v>
      </c>
    </row>
    <row r="33" spans="1:11">
      <c r="F33" t="s">
        <v>0</v>
      </c>
    </row>
    <row r="34" spans="1:11">
      <c r="A34" s="115" t="s">
        <v>39</v>
      </c>
      <c r="B34" s="151" t="s">
        <v>12</v>
      </c>
      <c r="C34" s="151"/>
      <c r="D34" s="151"/>
      <c r="E34" s="151"/>
      <c r="G34" s="115" t="s">
        <v>39</v>
      </c>
      <c r="H34" s="151" t="s">
        <v>12</v>
      </c>
      <c r="I34" s="151"/>
      <c r="J34" s="151"/>
      <c r="K34" s="151"/>
    </row>
    <row r="35" spans="1:11">
      <c r="A35" s="116" t="s">
        <v>42</v>
      </c>
      <c r="B35" s="116" t="s">
        <v>121</v>
      </c>
      <c r="C35" s="116"/>
      <c r="D35" s="116"/>
      <c r="E35" s="116"/>
      <c r="G35" s="116" t="s">
        <v>42</v>
      </c>
      <c r="H35" s="116" t="s">
        <v>121</v>
      </c>
      <c r="I35" s="116"/>
      <c r="J35" s="116"/>
      <c r="K35" s="116"/>
    </row>
    <row r="36" spans="1:11">
      <c r="A36" s="116" t="s">
        <v>44</v>
      </c>
      <c r="B36" s="116" t="s">
        <v>110</v>
      </c>
      <c r="C36" s="116"/>
      <c r="D36" s="116"/>
      <c r="E36" s="116"/>
      <c r="G36" s="116" t="s">
        <v>44</v>
      </c>
      <c r="H36" s="116" t="s">
        <v>111</v>
      </c>
      <c r="I36" s="116"/>
      <c r="J36" s="116"/>
      <c r="K36" s="116"/>
    </row>
    <row r="37" spans="1:11">
      <c r="A37" s="116" t="s">
        <v>47</v>
      </c>
      <c r="B37" s="116" t="s">
        <v>101</v>
      </c>
      <c r="C37" s="116"/>
      <c r="D37" s="116"/>
      <c r="E37" s="116"/>
      <c r="G37" s="116" t="s">
        <v>47</v>
      </c>
      <c r="H37" s="116" t="s">
        <v>101</v>
      </c>
      <c r="I37" s="116"/>
      <c r="J37" s="116"/>
      <c r="K37" s="116"/>
    </row>
    <row r="38" spans="1:11">
      <c r="A38" s="116" t="s">
        <v>49</v>
      </c>
      <c r="B38" s="116" t="s">
        <v>87</v>
      </c>
      <c r="C38" s="116"/>
      <c r="D38" s="116"/>
      <c r="E38" s="116"/>
      <c r="G38" s="116" t="s">
        <v>49</v>
      </c>
      <c r="H38" s="116" t="s">
        <v>87</v>
      </c>
      <c r="I38" s="116"/>
      <c r="J38" s="116"/>
      <c r="K38" s="116"/>
    </row>
    <row r="39" spans="1:11">
      <c r="A39" s="116" t="s">
        <v>51</v>
      </c>
      <c r="B39" s="116" t="s">
        <v>112</v>
      </c>
      <c r="C39" s="116"/>
      <c r="D39" s="116"/>
      <c r="E39" s="116"/>
      <c r="G39" s="116" t="s">
        <v>51</v>
      </c>
      <c r="H39" s="116" t="s">
        <v>112</v>
      </c>
      <c r="I39" s="116"/>
      <c r="J39" s="116"/>
      <c r="K39" s="116"/>
    </row>
    <row r="40" spans="1:11">
      <c r="A40" s="116" t="s">
        <v>53</v>
      </c>
      <c r="B40" s="116" t="s">
        <v>54</v>
      </c>
      <c r="C40" s="116"/>
      <c r="D40" s="116"/>
      <c r="E40" s="116"/>
      <c r="G40" s="116" t="s">
        <v>53</v>
      </c>
      <c r="H40" s="116" t="s">
        <v>54</v>
      </c>
      <c r="I40" s="116"/>
      <c r="J40" s="116"/>
      <c r="K40" s="116"/>
    </row>
    <row r="42" spans="1:11">
      <c r="B42" s="118" t="s">
        <v>113</v>
      </c>
      <c r="C42" s="74"/>
      <c r="D42" s="74"/>
      <c r="E42" s="74"/>
      <c r="H42" s="118" t="s">
        <v>113</v>
      </c>
      <c r="I42" s="74"/>
      <c r="J42" s="74"/>
      <c r="K42" s="74"/>
    </row>
    <row r="43" spans="1:11">
      <c r="A43" s="120" t="s">
        <v>114</v>
      </c>
      <c r="B43" s="63" t="s">
        <v>115</v>
      </c>
      <c r="C43" s="63" t="s">
        <v>116</v>
      </c>
      <c r="D43" s="63" t="s">
        <v>117</v>
      </c>
      <c r="G43" s="120" t="s">
        <v>114</v>
      </c>
      <c r="H43" s="63" t="s">
        <v>116</v>
      </c>
      <c r="I43" s="63" t="s">
        <v>117</v>
      </c>
    </row>
    <row r="44" spans="1:11">
      <c r="A44" s="87">
        <v>250</v>
      </c>
      <c r="B44" s="17">
        <v>0</v>
      </c>
      <c r="C44" s="17">
        <v>0</v>
      </c>
      <c r="D44" s="17">
        <v>0</v>
      </c>
      <c r="G44" s="87">
        <v>1</v>
      </c>
      <c r="H44" s="17">
        <v>0</v>
      </c>
      <c r="I44" s="17">
        <v>0</v>
      </c>
    </row>
    <row r="45" spans="1:11">
      <c r="A45" s="87">
        <v>500</v>
      </c>
      <c r="B45" s="17">
        <v>0</v>
      </c>
      <c r="C45" s="48">
        <v>0</v>
      </c>
      <c r="D45" s="17">
        <v>0</v>
      </c>
      <c r="G45" s="87">
        <v>25</v>
      </c>
      <c r="H45" s="17">
        <v>0</v>
      </c>
      <c r="I45" s="17">
        <v>0</v>
      </c>
    </row>
    <row r="46" spans="1:11">
      <c r="A46" s="87">
        <v>1000</v>
      </c>
      <c r="B46" s="17">
        <v>0</v>
      </c>
      <c r="C46" s="17">
        <v>0</v>
      </c>
      <c r="D46" s="17">
        <v>0</v>
      </c>
      <c r="G46" s="87">
        <v>50</v>
      </c>
      <c r="H46" s="17">
        <v>0</v>
      </c>
      <c r="I46" s="17">
        <v>0</v>
      </c>
    </row>
    <row r="47" spans="1:11">
      <c r="A47" s="87">
        <v>2000</v>
      </c>
      <c r="B47" s="17">
        <v>0</v>
      </c>
      <c r="C47" s="48">
        <v>0</v>
      </c>
      <c r="D47" s="17">
        <v>0</v>
      </c>
      <c r="G47" s="72" t="s">
        <v>108</v>
      </c>
      <c r="H47" s="17">
        <v>0</v>
      </c>
      <c r="I47" s="17">
        <v>0</v>
      </c>
    </row>
    <row r="48" spans="1:11">
      <c r="A48" s="72" t="s">
        <v>118</v>
      </c>
      <c r="B48" s="17">
        <v>0</v>
      </c>
      <c r="C48" s="17">
        <v>0</v>
      </c>
      <c r="D48" s="17">
        <v>0</v>
      </c>
    </row>
    <row r="49" spans="1:11">
      <c r="H49" s="118" t="s">
        <v>91</v>
      </c>
      <c r="I49" s="74"/>
      <c r="J49" s="74"/>
      <c r="K49" s="74"/>
    </row>
    <row r="50" spans="1:11">
      <c r="B50" s="118" t="s">
        <v>91</v>
      </c>
      <c r="C50" s="74"/>
      <c r="D50" s="74"/>
      <c r="E50" s="74"/>
      <c r="G50" s="120" t="s">
        <v>114</v>
      </c>
      <c r="H50" s="63" t="s">
        <v>116</v>
      </c>
      <c r="I50" s="63" t="s">
        <v>117</v>
      </c>
    </row>
    <row r="51" spans="1:11" s="8" customFormat="1">
      <c r="A51" s="120" t="s">
        <v>114</v>
      </c>
      <c r="B51" s="63" t="s">
        <v>115</v>
      </c>
      <c r="C51" s="63" t="s">
        <v>116</v>
      </c>
      <c r="D51" s="63" t="s">
        <v>117</v>
      </c>
      <c r="E51"/>
      <c r="F51"/>
      <c r="G51" s="87">
        <v>1</v>
      </c>
      <c r="H51" s="17">
        <v>0</v>
      </c>
      <c r="I51" s="17">
        <v>0</v>
      </c>
      <c r="J51"/>
      <c r="K51"/>
    </row>
    <row r="52" spans="1:11">
      <c r="A52" s="87">
        <v>250</v>
      </c>
      <c r="B52" s="17">
        <v>0</v>
      </c>
      <c r="C52" s="17">
        <v>0</v>
      </c>
      <c r="D52" s="17">
        <v>0</v>
      </c>
      <c r="G52" s="87">
        <v>25</v>
      </c>
      <c r="H52" s="17">
        <v>0</v>
      </c>
      <c r="I52" s="17">
        <v>0</v>
      </c>
    </row>
    <row r="53" spans="1:11">
      <c r="A53" s="87">
        <v>500</v>
      </c>
      <c r="B53" s="48">
        <v>0</v>
      </c>
      <c r="C53" s="17">
        <v>0</v>
      </c>
      <c r="D53" s="17">
        <v>0</v>
      </c>
      <c r="G53" s="87">
        <v>50</v>
      </c>
      <c r="H53" s="17">
        <v>0</v>
      </c>
      <c r="I53" s="17">
        <v>0</v>
      </c>
    </row>
    <row r="54" spans="1:11">
      <c r="A54" s="87">
        <v>1000</v>
      </c>
      <c r="B54" s="17">
        <v>0</v>
      </c>
      <c r="C54" s="17">
        <v>0</v>
      </c>
      <c r="D54" s="17">
        <v>0</v>
      </c>
      <c r="G54" s="72" t="s">
        <v>108</v>
      </c>
      <c r="H54" s="17">
        <v>0</v>
      </c>
      <c r="I54" s="17">
        <v>0</v>
      </c>
      <c r="J54" t="s">
        <v>0</v>
      </c>
    </row>
    <row r="55" spans="1:11">
      <c r="A55" s="87">
        <v>2000</v>
      </c>
      <c r="B55" s="17">
        <v>0</v>
      </c>
      <c r="C55" s="17">
        <v>0</v>
      </c>
      <c r="D55" s="17">
        <v>0</v>
      </c>
    </row>
    <row r="56" spans="1:11">
      <c r="A56" s="72" t="s">
        <v>118</v>
      </c>
      <c r="B56" s="17">
        <v>0</v>
      </c>
      <c r="C56" s="17">
        <v>0</v>
      </c>
      <c r="D56" s="17">
        <v>0</v>
      </c>
      <c r="H56" s="71" t="s">
        <v>119</v>
      </c>
      <c r="I56" s="71"/>
      <c r="J56" s="71"/>
      <c r="K56" s="71"/>
    </row>
    <row r="57" spans="1:11">
      <c r="A57" s="62"/>
      <c r="B57" s="52"/>
      <c r="C57" s="52"/>
      <c r="D57" s="52"/>
      <c r="E57" s="52"/>
      <c r="F57" s="8"/>
      <c r="G57" s="120" t="s">
        <v>114</v>
      </c>
      <c r="H57" s="63" t="s">
        <v>116</v>
      </c>
      <c r="I57" s="63" t="s">
        <v>117</v>
      </c>
    </row>
    <row r="58" spans="1:11">
      <c r="B58" s="71" t="s">
        <v>119</v>
      </c>
      <c r="C58" s="71"/>
      <c r="D58" s="71"/>
      <c r="E58" s="74"/>
      <c r="G58" s="87">
        <v>1</v>
      </c>
      <c r="H58" s="17">
        <v>0</v>
      </c>
      <c r="I58" s="17">
        <v>0</v>
      </c>
    </row>
    <row r="59" spans="1:11">
      <c r="A59" s="120" t="s">
        <v>114</v>
      </c>
      <c r="B59" s="63" t="s">
        <v>120</v>
      </c>
      <c r="C59" s="63" t="s">
        <v>117</v>
      </c>
      <c r="G59" s="87">
        <v>25</v>
      </c>
      <c r="H59" s="17">
        <v>0</v>
      </c>
      <c r="I59" s="17">
        <v>0</v>
      </c>
    </row>
    <row r="60" spans="1:11">
      <c r="A60" s="87">
        <v>250</v>
      </c>
      <c r="B60" s="17">
        <v>0</v>
      </c>
      <c r="C60" s="17">
        <v>0</v>
      </c>
      <c r="G60" s="87">
        <v>50</v>
      </c>
      <c r="H60" s="17">
        <v>0</v>
      </c>
      <c r="I60" s="17">
        <v>0</v>
      </c>
    </row>
    <row r="61" spans="1:11">
      <c r="A61" s="87">
        <v>500</v>
      </c>
      <c r="B61" s="17">
        <v>0</v>
      </c>
      <c r="C61" s="17">
        <v>0</v>
      </c>
      <c r="G61" s="72" t="s">
        <v>108</v>
      </c>
      <c r="H61" s="17">
        <v>0</v>
      </c>
      <c r="I61" s="17">
        <v>0</v>
      </c>
    </row>
    <row r="62" spans="1:11">
      <c r="A62" s="87">
        <v>1000</v>
      </c>
      <c r="B62" s="17">
        <v>0</v>
      </c>
      <c r="C62" s="17">
        <v>0</v>
      </c>
    </row>
    <row r="63" spans="1:11">
      <c r="A63" s="87">
        <v>2000</v>
      </c>
      <c r="B63" s="17">
        <v>0</v>
      </c>
      <c r="C63" s="17">
        <v>0</v>
      </c>
    </row>
    <row r="64" spans="1:11">
      <c r="A64" s="72" t="s">
        <v>118</v>
      </c>
      <c r="B64" s="17">
        <v>0</v>
      </c>
      <c r="C64" s="17">
        <v>0</v>
      </c>
    </row>
    <row r="67" spans="1:3">
      <c r="A67" s="116" t="s">
        <v>36</v>
      </c>
      <c r="B67" s="32">
        <f>SUM(B11:D15,B19:D23,B27:C31,B44:D48,B52:D56,B60:C64,H11:I14,H18:I21,H25:I28,H44:I47,H51:I54,H58:I61)/128</f>
        <v>0</v>
      </c>
    </row>
    <row r="68" spans="1:3">
      <c r="A68" s="93" t="s">
        <v>37</v>
      </c>
      <c r="B68" s="94">
        <v>5</v>
      </c>
      <c r="C68" s="95" t="s">
        <v>38</v>
      </c>
    </row>
    <row r="71" spans="1:3">
      <c r="B71" s="27"/>
    </row>
    <row r="91" spans="1:5">
      <c r="B91" s="1"/>
      <c r="C91" s="1"/>
      <c r="D91" s="1"/>
      <c r="E91" s="1"/>
    </row>
    <row r="92" spans="1:5">
      <c r="B92" s="1"/>
      <c r="C92" s="1"/>
      <c r="D92" s="1"/>
      <c r="E92" s="1"/>
    </row>
    <row r="93" spans="1:5">
      <c r="A93" s="33"/>
      <c r="B93" s="33"/>
      <c r="C93" s="33"/>
    </row>
    <row r="95" spans="1:5">
      <c r="D95" s="1"/>
      <c r="E95" s="1"/>
    </row>
  </sheetData>
  <mergeCells count="4">
    <mergeCell ref="B1:E1"/>
    <mergeCell ref="B34:E34"/>
    <mergeCell ref="H1:K1"/>
    <mergeCell ref="H34:K3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G19"/>
  <sheetViews>
    <sheetView zoomScale="125" zoomScaleNormal="125" zoomScalePageLayoutView="125" workbookViewId="0">
      <selection activeCell="B18" sqref="B18"/>
    </sheetView>
  </sheetViews>
  <sheetFormatPr baseColWidth="10" defaultColWidth="8.83203125" defaultRowHeight="15" x14ac:dyDescent="0"/>
  <cols>
    <col min="1" max="1" width="19.6640625" customWidth="1"/>
    <col min="2" max="7" width="9.5" customWidth="1"/>
  </cols>
  <sheetData>
    <row r="1" spans="1:7">
      <c r="A1" s="24" t="s">
        <v>39</v>
      </c>
      <c r="B1" s="115" t="s">
        <v>13</v>
      </c>
      <c r="C1" s="24"/>
      <c r="D1" s="24"/>
      <c r="E1" s="24"/>
      <c r="F1" s="24"/>
      <c r="G1" s="24"/>
    </row>
    <row r="2" spans="1:7">
      <c r="A2" s="25" t="s">
        <v>40</v>
      </c>
      <c r="B2" s="116" t="s">
        <v>122</v>
      </c>
      <c r="C2" s="26"/>
      <c r="D2" s="26"/>
      <c r="E2" s="26"/>
      <c r="F2" s="26"/>
      <c r="G2" s="26"/>
    </row>
    <row r="3" spans="1:7">
      <c r="A3" s="116" t="s">
        <v>42</v>
      </c>
      <c r="B3" s="116" t="s">
        <v>123</v>
      </c>
      <c r="C3" s="49"/>
      <c r="D3" s="49"/>
      <c r="E3" s="49"/>
      <c r="F3" s="49"/>
      <c r="G3" s="49"/>
    </row>
    <row r="4" spans="1:7">
      <c r="A4" s="116" t="s">
        <v>44</v>
      </c>
      <c r="B4" s="116" t="s">
        <v>124</v>
      </c>
      <c r="C4" s="49"/>
      <c r="D4" s="49"/>
      <c r="E4" s="49"/>
      <c r="F4" s="49"/>
      <c r="G4" s="49"/>
    </row>
    <row r="5" spans="1:7">
      <c r="A5" s="116" t="s">
        <v>47</v>
      </c>
      <c r="B5" s="116" t="s">
        <v>125</v>
      </c>
      <c r="C5" s="49"/>
      <c r="D5" s="49"/>
      <c r="E5" s="49"/>
      <c r="F5" s="49"/>
      <c r="G5" s="49"/>
    </row>
    <row r="6" spans="1:7">
      <c r="A6" s="116" t="s">
        <v>49</v>
      </c>
      <c r="B6" s="150" t="s">
        <v>126</v>
      </c>
      <c r="C6" s="150"/>
      <c r="D6" s="150"/>
      <c r="E6" s="150"/>
      <c r="F6" s="150"/>
      <c r="G6" s="150"/>
    </row>
    <row r="7" spans="1:7">
      <c r="A7" s="116" t="s">
        <v>51</v>
      </c>
      <c r="B7" s="116" t="s">
        <v>127</v>
      </c>
      <c r="C7" s="49"/>
      <c r="D7" s="49"/>
      <c r="E7" s="49"/>
      <c r="F7" s="49"/>
      <c r="G7" s="49"/>
    </row>
    <row r="8" spans="1:7">
      <c r="A8" s="116" t="s">
        <v>53</v>
      </c>
      <c r="B8" s="116" t="s">
        <v>54</v>
      </c>
      <c r="C8" s="49"/>
      <c r="D8" s="49"/>
      <c r="E8" s="49"/>
      <c r="F8" s="49"/>
      <c r="G8" s="49"/>
    </row>
    <row r="9" spans="1:7" s="8" customFormat="1">
      <c r="A9" s="29"/>
      <c r="B9" s="29"/>
      <c r="C9" s="34"/>
      <c r="D9" s="34"/>
      <c r="E9" s="34"/>
      <c r="F9" s="34"/>
      <c r="G9" s="34"/>
    </row>
    <row r="11" spans="1:7">
      <c r="A11" s="50" t="s">
        <v>128</v>
      </c>
      <c r="B11" s="152" t="s">
        <v>129</v>
      </c>
      <c r="C11" s="152"/>
      <c r="D11" s="152"/>
      <c r="E11" s="152"/>
      <c r="F11" s="152"/>
      <c r="G11" s="152"/>
    </row>
    <row r="12" spans="1:7">
      <c r="A12" s="64" t="s">
        <v>130</v>
      </c>
      <c r="B12" s="60">
        <v>12</v>
      </c>
      <c r="C12" s="60">
        <v>24</v>
      </c>
      <c r="D12" s="60">
        <v>36</v>
      </c>
      <c r="E12" s="60">
        <v>48</v>
      </c>
      <c r="F12" s="60">
        <v>56</v>
      </c>
      <c r="G12" s="60">
        <v>64</v>
      </c>
    </row>
    <row r="13" spans="1:7">
      <c r="A13" s="65">
        <v>10000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>
      <c r="A14" s="65">
        <v>20000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>
      <c r="A15" s="65" t="s">
        <v>131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8" spans="1:5">
      <c r="A18" s="116" t="s">
        <v>97</v>
      </c>
      <c r="B18" s="31">
        <f>SUM(B13:G15)/18</f>
        <v>0</v>
      </c>
    </row>
    <row r="19" spans="1:5">
      <c r="A19" s="93" t="s">
        <v>37</v>
      </c>
      <c r="B19" s="96">
        <v>5</v>
      </c>
      <c r="C19" s="97" t="s">
        <v>38</v>
      </c>
      <c r="E19" s="27" t="s">
        <v>0</v>
      </c>
    </row>
  </sheetData>
  <mergeCells count="2">
    <mergeCell ref="B6:G6"/>
    <mergeCell ref="B11:G1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H53"/>
  <sheetViews>
    <sheetView topLeftCell="A21" zoomScale="125" zoomScaleNormal="125" zoomScalePageLayoutView="125" workbookViewId="0">
      <selection activeCell="B52" sqref="B52"/>
    </sheetView>
  </sheetViews>
  <sheetFormatPr baseColWidth="10" defaultColWidth="11" defaultRowHeight="15" x14ac:dyDescent="0"/>
  <cols>
    <col min="1" max="1" width="13.6640625" customWidth="1"/>
    <col min="2" max="2" width="16" customWidth="1"/>
    <col min="3" max="3" width="4.5" customWidth="1"/>
    <col min="4" max="4" width="16" customWidth="1"/>
    <col min="5" max="5" width="17.83203125" customWidth="1"/>
  </cols>
  <sheetData>
    <row r="1" spans="1:7">
      <c r="A1" s="24" t="s">
        <v>39</v>
      </c>
      <c r="B1" s="115" t="s">
        <v>132</v>
      </c>
      <c r="C1" s="24"/>
      <c r="D1" s="24"/>
      <c r="E1" s="24"/>
      <c r="G1" t="s">
        <v>0</v>
      </c>
    </row>
    <row r="2" spans="1:7">
      <c r="A2" s="25" t="s">
        <v>40</v>
      </c>
      <c r="B2" s="116" t="s">
        <v>133</v>
      </c>
      <c r="C2" s="26"/>
      <c r="D2" s="26"/>
      <c r="E2" s="26"/>
    </row>
    <row r="3" spans="1:7">
      <c r="A3" s="116" t="s">
        <v>42</v>
      </c>
      <c r="B3" s="116" t="s">
        <v>134</v>
      </c>
      <c r="C3" s="49"/>
      <c r="D3" s="49"/>
      <c r="E3" s="49"/>
    </row>
    <row r="4" spans="1:7">
      <c r="A4" s="116" t="s">
        <v>44</v>
      </c>
      <c r="B4" s="116" t="s">
        <v>135</v>
      </c>
      <c r="C4" s="49"/>
      <c r="D4" s="49"/>
      <c r="E4" s="49"/>
    </row>
    <row r="5" spans="1:7">
      <c r="A5" s="116" t="s">
        <v>47</v>
      </c>
      <c r="B5" s="116" t="s">
        <v>136</v>
      </c>
      <c r="C5" s="49"/>
      <c r="D5" s="49"/>
      <c r="E5" s="49"/>
    </row>
    <row r="6" spans="1:7">
      <c r="A6" s="116" t="s">
        <v>49</v>
      </c>
      <c r="B6" s="150" t="s">
        <v>137</v>
      </c>
      <c r="C6" s="150"/>
      <c r="D6" s="150"/>
      <c r="E6" s="150"/>
    </row>
    <row r="7" spans="1:7">
      <c r="A7" s="116" t="s">
        <v>51</v>
      </c>
      <c r="B7" s="116" t="s">
        <v>138</v>
      </c>
      <c r="C7" s="49"/>
      <c r="D7" s="49"/>
      <c r="E7" s="49"/>
    </row>
    <row r="8" spans="1:7">
      <c r="A8" s="116" t="s">
        <v>53</v>
      </c>
      <c r="B8" s="116" t="s">
        <v>54</v>
      </c>
      <c r="C8" s="49"/>
      <c r="D8" s="49"/>
      <c r="E8" s="49"/>
    </row>
    <row r="9" spans="1:7" s="8" customFormat="1">
      <c r="A9" s="29"/>
      <c r="B9" s="29"/>
      <c r="C9" s="34"/>
      <c r="D9" s="34"/>
      <c r="E9" s="34"/>
    </row>
    <row r="10" spans="1:7">
      <c r="A10" s="82" t="s">
        <v>92</v>
      </c>
      <c r="E10" s="83" t="s">
        <v>0</v>
      </c>
    </row>
    <row r="11" spans="1:7">
      <c r="A11" s="65">
        <v>250</v>
      </c>
      <c r="B11" s="17">
        <v>0</v>
      </c>
      <c r="E11" t="s">
        <v>0</v>
      </c>
    </row>
    <row r="12" spans="1:7">
      <c r="A12" s="65">
        <v>500</v>
      </c>
      <c r="B12" s="17">
        <v>0</v>
      </c>
    </row>
    <row r="13" spans="1:7">
      <c r="A13" s="65">
        <v>1000</v>
      </c>
      <c r="B13" s="17">
        <v>0</v>
      </c>
    </row>
    <row r="14" spans="1:7">
      <c r="A14" s="65">
        <v>2500</v>
      </c>
      <c r="B14" s="17">
        <v>0</v>
      </c>
    </row>
    <row r="15" spans="1:7">
      <c r="A15" s="84" t="s">
        <v>60</v>
      </c>
      <c r="B15" s="17">
        <v>0</v>
      </c>
    </row>
    <row r="18" spans="1:8">
      <c r="A18" s="24" t="s">
        <v>39</v>
      </c>
      <c r="B18" s="115" t="s">
        <v>139</v>
      </c>
      <c r="C18" s="24"/>
      <c r="D18" s="24"/>
      <c r="E18" s="24"/>
      <c r="G18" t="s">
        <v>0</v>
      </c>
      <c r="H18" t="s">
        <v>0</v>
      </c>
    </row>
    <row r="19" spans="1:8">
      <c r="A19" s="25" t="s">
        <v>40</v>
      </c>
      <c r="B19" s="116" t="s">
        <v>133</v>
      </c>
      <c r="C19" s="26"/>
      <c r="D19" s="26"/>
      <c r="E19" s="26"/>
    </row>
    <row r="20" spans="1:8">
      <c r="A20" s="116" t="s">
        <v>42</v>
      </c>
      <c r="B20" s="116" t="s">
        <v>140</v>
      </c>
      <c r="C20" s="49"/>
      <c r="D20" s="49"/>
      <c r="E20" s="49"/>
    </row>
    <row r="21" spans="1:8">
      <c r="A21" s="116" t="s">
        <v>44</v>
      </c>
      <c r="B21" s="116" t="s">
        <v>135</v>
      </c>
      <c r="C21" s="49"/>
      <c r="D21" s="49"/>
      <c r="E21" s="49"/>
    </row>
    <row r="22" spans="1:8">
      <c r="A22" s="116" t="s">
        <v>47</v>
      </c>
      <c r="B22" s="116" t="s">
        <v>141</v>
      </c>
      <c r="C22" s="49"/>
      <c r="D22" s="49"/>
      <c r="E22" s="49"/>
    </row>
    <row r="23" spans="1:8">
      <c r="A23" s="116" t="s">
        <v>49</v>
      </c>
      <c r="B23" s="150" t="s">
        <v>142</v>
      </c>
      <c r="C23" s="150"/>
      <c r="D23" s="150"/>
      <c r="E23" s="150"/>
    </row>
    <row r="24" spans="1:8">
      <c r="A24" s="116" t="s">
        <v>51</v>
      </c>
      <c r="B24" s="116" t="s">
        <v>138</v>
      </c>
      <c r="C24" s="49"/>
      <c r="D24" s="49"/>
      <c r="E24" s="49"/>
    </row>
    <row r="25" spans="1:8">
      <c r="A25" s="116" t="s">
        <v>53</v>
      </c>
      <c r="B25" s="116" t="s">
        <v>54</v>
      </c>
      <c r="C25" s="49"/>
      <c r="D25" s="49"/>
      <c r="E25" s="49"/>
    </row>
    <row r="26" spans="1:8" s="8" customFormat="1">
      <c r="A26" s="29"/>
      <c r="B26" s="29"/>
      <c r="C26" s="34"/>
      <c r="D26" s="34"/>
      <c r="E26" s="34"/>
    </row>
    <row r="27" spans="1:8">
      <c r="A27" s="82" t="s">
        <v>92</v>
      </c>
      <c r="B27" s="85" t="s">
        <v>143</v>
      </c>
      <c r="C27" s="8"/>
      <c r="D27" s="85" t="s">
        <v>144</v>
      </c>
      <c r="E27" s="86"/>
    </row>
    <row r="28" spans="1:8">
      <c r="A28" s="65">
        <v>250</v>
      </c>
      <c r="B28" s="17">
        <v>0</v>
      </c>
      <c r="D28" s="17">
        <v>0</v>
      </c>
      <c r="E28" t="s">
        <v>0</v>
      </c>
    </row>
    <row r="29" spans="1:8">
      <c r="A29" s="65">
        <v>500</v>
      </c>
      <c r="B29" s="17">
        <v>0</v>
      </c>
      <c r="D29" s="17">
        <v>0</v>
      </c>
    </row>
    <row r="30" spans="1:8">
      <c r="A30" s="65">
        <v>1000</v>
      </c>
      <c r="B30" s="17">
        <v>0</v>
      </c>
      <c r="D30" s="17">
        <v>0</v>
      </c>
    </row>
    <row r="31" spans="1:8">
      <c r="A31" s="65">
        <v>2500</v>
      </c>
      <c r="B31" s="17">
        <v>0</v>
      </c>
      <c r="D31" s="17">
        <v>0</v>
      </c>
    </row>
    <row r="32" spans="1:8">
      <c r="A32" s="84" t="s">
        <v>60</v>
      </c>
      <c r="B32" s="17">
        <v>0</v>
      </c>
      <c r="D32" s="17">
        <v>0</v>
      </c>
    </row>
    <row r="35" spans="1:8">
      <c r="A35" s="24" t="s">
        <v>39</v>
      </c>
      <c r="B35" s="115" t="s">
        <v>145</v>
      </c>
      <c r="C35" s="24"/>
      <c r="D35" s="24"/>
      <c r="E35" s="24"/>
      <c r="G35" t="s">
        <v>0</v>
      </c>
      <c r="H35" t="s">
        <v>0</v>
      </c>
    </row>
    <row r="36" spans="1:8">
      <c r="A36" s="25" t="s">
        <v>40</v>
      </c>
      <c r="B36" s="116" t="s">
        <v>133</v>
      </c>
      <c r="C36" s="26"/>
      <c r="D36" s="26"/>
      <c r="E36" s="26"/>
    </row>
    <row r="37" spans="1:8">
      <c r="A37" s="116" t="s">
        <v>42</v>
      </c>
      <c r="B37" s="116" t="s">
        <v>146</v>
      </c>
      <c r="C37" s="49"/>
      <c r="D37" s="49"/>
      <c r="E37" s="49"/>
    </row>
    <row r="38" spans="1:8">
      <c r="A38" s="116" t="s">
        <v>44</v>
      </c>
      <c r="B38" s="116" t="s">
        <v>135</v>
      </c>
      <c r="C38" s="49"/>
      <c r="D38" s="49"/>
      <c r="E38" s="49"/>
    </row>
    <row r="39" spans="1:8">
      <c r="A39" s="116" t="s">
        <v>47</v>
      </c>
      <c r="B39" s="116" t="s">
        <v>136</v>
      </c>
      <c r="C39" s="49"/>
      <c r="D39" s="49"/>
      <c r="E39" s="49"/>
    </row>
    <row r="40" spans="1:8">
      <c r="A40" s="116" t="s">
        <v>49</v>
      </c>
      <c r="B40" s="150" t="s">
        <v>147</v>
      </c>
      <c r="C40" s="150"/>
      <c r="D40" s="150"/>
      <c r="E40" s="150"/>
    </row>
    <row r="41" spans="1:8">
      <c r="A41" s="116" t="s">
        <v>51</v>
      </c>
      <c r="B41" s="116" t="s">
        <v>138</v>
      </c>
      <c r="C41" s="49"/>
      <c r="D41" s="49"/>
      <c r="E41" s="49"/>
    </row>
    <row r="42" spans="1:8">
      <c r="A42" s="116" t="s">
        <v>53</v>
      </c>
      <c r="B42" s="116" t="s">
        <v>54</v>
      </c>
      <c r="C42" s="49"/>
      <c r="D42" s="49"/>
      <c r="E42" s="49"/>
    </row>
    <row r="43" spans="1:8" s="8" customFormat="1">
      <c r="A43" s="29"/>
      <c r="B43" s="29"/>
      <c r="C43" s="34"/>
      <c r="D43" s="34"/>
      <c r="E43" s="34"/>
    </row>
    <row r="44" spans="1:8">
      <c r="A44" s="82" t="s">
        <v>92</v>
      </c>
    </row>
    <row r="45" spans="1:8">
      <c r="A45" s="65">
        <v>250</v>
      </c>
      <c r="B45" s="17">
        <v>0</v>
      </c>
      <c r="E45" t="s">
        <v>0</v>
      </c>
    </row>
    <row r="46" spans="1:8">
      <c r="A46" s="65">
        <v>500</v>
      </c>
      <c r="B46" s="17">
        <v>0</v>
      </c>
    </row>
    <row r="47" spans="1:8">
      <c r="A47" s="65">
        <v>1000</v>
      </c>
      <c r="B47" s="17">
        <v>0</v>
      </c>
    </row>
    <row r="48" spans="1:8">
      <c r="A48" s="65">
        <v>2500</v>
      </c>
      <c r="B48" s="17">
        <v>0</v>
      </c>
    </row>
    <row r="49" spans="1:4">
      <c r="A49" s="84" t="s">
        <v>60</v>
      </c>
      <c r="B49" s="17">
        <v>0</v>
      </c>
    </row>
    <row r="51" spans="1:4">
      <c r="D51" t="s">
        <v>0</v>
      </c>
    </row>
    <row r="52" spans="1:4">
      <c r="A52" s="116" t="s">
        <v>36</v>
      </c>
      <c r="B52" s="32">
        <f>SUM(B45:B49,B28:B32,B11:B15,D28:D32)/20</f>
        <v>0</v>
      </c>
    </row>
    <row r="53" spans="1:4">
      <c r="A53" s="93" t="s">
        <v>37</v>
      </c>
      <c r="B53" s="96">
        <v>5</v>
      </c>
      <c r="C53" s="95" t="s">
        <v>38</v>
      </c>
    </row>
  </sheetData>
  <mergeCells count="3">
    <mergeCell ref="B40:E40"/>
    <mergeCell ref="B6:E6"/>
    <mergeCell ref="B23:E23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F0B5E19EB12749BE383821D176FF81" ma:contentTypeVersion="7" ma:contentTypeDescription="Een nieuw document maken." ma:contentTypeScope="" ma:versionID="81f3dc3d8b81b1769a6367801511eb4c">
  <xsd:schema xmlns:xsd="http://www.w3.org/2001/XMLSchema" xmlns:xs="http://www.w3.org/2001/XMLSchema" xmlns:p="http://schemas.microsoft.com/office/2006/metadata/properties" xmlns:ns2="83f82183-7ba4-4d3c-85d8-a6459e596388" targetNamespace="http://schemas.microsoft.com/office/2006/metadata/properties" ma:root="true" ma:fieldsID="6adb5c755d71590fbbae276f005925ee" ns2:_="">
    <xsd:import namespace="83f82183-7ba4-4d3c-85d8-a6459e596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82183-7ba4-4d3c-85d8-a6459e5963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06829-20D0-4C92-89DB-930577D46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3AA78-D680-4F84-BEB4-B7FE44A4BE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B32AAA-ECB2-4D79-B28D-0AA59A47D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82183-7ba4-4d3c-85d8-a6459e596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Totaaloverzicht</vt:lpstr>
      <vt:lpstr>Handling mailing</vt:lpstr>
      <vt:lpstr>Brochure met omslag</vt:lpstr>
      <vt:lpstr>Brochure selfcover</vt:lpstr>
      <vt:lpstr>Flyers</vt:lpstr>
      <vt:lpstr>Posters</vt:lpstr>
      <vt:lpstr>Kaarten</vt:lpstr>
      <vt:lpstr>Krant</vt:lpstr>
      <vt:lpstr>Leperello</vt:lpstr>
      <vt:lpstr>Proefdruk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Haket, Jeanne</dc:creator>
  <cp:keywords/>
  <dc:description/>
  <cp:lastModifiedBy>Dick Meijer</cp:lastModifiedBy>
  <cp:revision/>
  <dcterms:created xsi:type="dcterms:W3CDTF">2020-09-09T19:03:34Z</dcterms:created>
  <dcterms:modified xsi:type="dcterms:W3CDTF">2021-01-13T11:40:02Z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0x01010096F0B5E19EB12749BE383821D176FF81</vt:lpwstr>
  </property>
</Properties>
</file>