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&amp;I\Inkoop\02 Inkoopprojecten\Afvaldienstverlening\Aanbestedingsdocumenten\Verstuurde documenten\NvI 2\"/>
    </mc:Choice>
  </mc:AlternateContent>
  <bookViews>
    <workbookView xWindow="0" yWindow="0" windowWidth="19200" windowHeight="6795" tabRatio="659"/>
  </bookViews>
  <sheets>
    <sheet name="Afvaldienstverlening locaties" sheetId="1" r:id="rId1"/>
    <sheet name="Reinigen GFT en rest-containers" sheetId="4" r:id="rId2"/>
    <sheet name="Container BSA" sheetId="6" r:id="rId3"/>
    <sheet name="Kosten Totaal per jaar " sheetId="5" r:id="rId4"/>
    <sheet name="ValueList_Helper" sheetId="2" state="hidden" r:id="rId5"/>
  </sheets>
  <calcPr calcId="162913"/>
</workbook>
</file>

<file path=xl/calcChain.xml><?xml version="1.0" encoding="utf-8"?>
<calcChain xmlns="http://schemas.openxmlformats.org/spreadsheetml/2006/main">
  <c r="H4" i="6" l="1"/>
  <c r="H3" i="6"/>
  <c r="H2" i="6"/>
  <c r="J42" i="4"/>
  <c r="J40" i="4"/>
  <c r="J38" i="4"/>
  <c r="J36" i="4"/>
  <c r="J35" i="4"/>
  <c r="J33" i="4"/>
  <c r="J32" i="4"/>
  <c r="J30" i="4"/>
  <c r="J27" i="4"/>
  <c r="J19" i="4"/>
  <c r="J18" i="4"/>
  <c r="J15" i="4"/>
  <c r="J13" i="4"/>
  <c r="J11" i="4"/>
  <c r="J8" i="4"/>
  <c r="J7" i="4"/>
  <c r="J6" i="4"/>
  <c r="J5" i="4"/>
  <c r="J4" i="4"/>
  <c r="J3" i="4"/>
  <c r="I9" i="1"/>
  <c r="K9" i="1" s="1"/>
  <c r="K8" i="1"/>
  <c r="K7" i="1"/>
  <c r="I7" i="1"/>
  <c r="I24" i="1" l="1"/>
  <c r="K24" i="1" s="1"/>
  <c r="H5" i="6"/>
  <c r="D6" i="5" s="1"/>
  <c r="H42" i="4"/>
  <c r="H40" i="4"/>
  <c r="H38" i="4"/>
  <c r="H36" i="4"/>
  <c r="H35" i="4"/>
  <c r="H33" i="4"/>
  <c r="H32" i="4"/>
  <c r="I41" i="1"/>
  <c r="K41" i="1" s="1"/>
  <c r="I39" i="1"/>
  <c r="K39" i="1" s="1"/>
  <c r="I37" i="1"/>
  <c r="K37" i="1" s="1"/>
  <c r="I36" i="1"/>
  <c r="K36" i="1" s="1"/>
  <c r="I35" i="1"/>
  <c r="K35" i="1" s="1"/>
  <c r="I33" i="1"/>
  <c r="K33" i="1" s="1"/>
  <c r="I32" i="1"/>
  <c r="K32" i="1" s="1"/>
  <c r="I13" i="1"/>
  <c r="K13" i="1" s="1"/>
  <c r="H8" i="4"/>
  <c r="I11" i="1"/>
  <c r="K11" i="1" s="1"/>
  <c r="H30" i="4"/>
  <c r="H27" i="4"/>
  <c r="H24" i="4"/>
  <c r="J24" i="4"/>
  <c r="H21" i="4"/>
  <c r="J21" i="4"/>
  <c r="H19" i="4"/>
  <c r="H18" i="4"/>
  <c r="H15" i="4"/>
  <c r="H13" i="4"/>
  <c r="H11" i="4"/>
  <c r="H7" i="4"/>
  <c r="H6" i="4"/>
  <c r="H5" i="4"/>
  <c r="H4" i="4"/>
  <c r="H3" i="4"/>
  <c r="H2" i="4"/>
  <c r="J2" i="4" s="1"/>
  <c r="J43" i="4" s="1"/>
  <c r="I3" i="1"/>
  <c r="K3" i="1" s="1"/>
  <c r="I4" i="1"/>
  <c r="K4" i="1" s="1"/>
  <c r="I5" i="1"/>
  <c r="K5" i="1" s="1"/>
  <c r="I6" i="1"/>
  <c r="K6" i="1" s="1"/>
  <c r="I12" i="1"/>
  <c r="K12" i="1" s="1"/>
  <c r="I15" i="1"/>
  <c r="K15" i="1" s="1"/>
  <c r="I16" i="1"/>
  <c r="K16" i="1" s="1"/>
  <c r="I18" i="1"/>
  <c r="K18" i="1" s="1"/>
  <c r="I19" i="1"/>
  <c r="K19" i="1" s="1"/>
  <c r="I21" i="1"/>
  <c r="K21" i="1" s="1"/>
  <c r="I22" i="1"/>
  <c r="K22" i="1" s="1"/>
  <c r="I25" i="1"/>
  <c r="K25" i="1" s="1"/>
  <c r="I27" i="1"/>
  <c r="K27" i="1" s="1"/>
  <c r="I28" i="1"/>
  <c r="K28" i="1" s="1"/>
  <c r="I30" i="1"/>
  <c r="K30" i="1" s="1"/>
  <c r="I2" i="1"/>
  <c r="K2" i="1" s="1"/>
  <c r="D5" i="5" l="1"/>
  <c r="K42" i="1"/>
  <c r="D4" i="5"/>
  <c r="D7" i="5" s="1"/>
</calcChain>
</file>

<file path=xl/sharedStrings.xml><?xml version="1.0" encoding="utf-8"?>
<sst xmlns="http://schemas.openxmlformats.org/spreadsheetml/2006/main" count="353" uniqueCount="74">
  <si>
    <t>Plaatsingsadres</t>
  </si>
  <si>
    <t/>
  </si>
  <si>
    <t>Locatie</t>
  </si>
  <si>
    <t>Inzameling</t>
  </si>
  <si>
    <t>240L</t>
  </si>
  <si>
    <t>1XPW</t>
  </si>
  <si>
    <t>660L</t>
  </si>
  <si>
    <t>GFT</t>
  </si>
  <si>
    <t>2XPW</t>
  </si>
  <si>
    <t>n.v.t.</t>
  </si>
  <si>
    <t>Glas</t>
  </si>
  <si>
    <t>Frequentie lediging</t>
  </si>
  <si>
    <t>(Rol)Container 
inhoud</t>
  </si>
  <si>
    <t>Totaal per jaar</t>
  </si>
  <si>
    <t>Karton</t>
  </si>
  <si>
    <t>Prijs lediging (incl. kosten huur containers, transport, 
verwerking etc.) per container per jaar</t>
  </si>
  <si>
    <t>Aantal</t>
  </si>
  <si>
    <t>Prijsreinigen of omruilen per container per jaar</t>
  </si>
  <si>
    <t xml:space="preserve">1. </t>
  </si>
  <si>
    <t xml:space="preserve">2. </t>
  </si>
  <si>
    <t>Reinigen GFT en rest-containers</t>
  </si>
  <si>
    <t>Restafval</t>
  </si>
  <si>
    <t>Plastic</t>
  </si>
  <si>
    <t>TOTAAL</t>
  </si>
  <si>
    <t>Totaal Excl. BTW</t>
  </si>
  <si>
    <t>Prijs reinigen of omruilen per container per keer excl. BTW</t>
  </si>
  <si>
    <t>Totaal excl. BTW</t>
  </si>
  <si>
    <t>Kosten Totaal per jaar (excl. BTW)</t>
  </si>
  <si>
    <t>Gemeentehuis</t>
  </si>
  <si>
    <t>Batterijen</t>
  </si>
  <si>
    <t>Chemisch afval</t>
  </si>
  <si>
    <t>Op afroep</t>
  </si>
  <si>
    <t>1XP 2W</t>
  </si>
  <si>
    <t>Dekselvat</t>
  </si>
  <si>
    <t>Aantal containers</t>
  </si>
  <si>
    <t>Vertrouwelijk papier</t>
  </si>
  <si>
    <t>Gemeentewerf Bussum</t>
  </si>
  <si>
    <t>Begraafplaats Bussum</t>
  </si>
  <si>
    <t>MFA Breeduit</t>
  </si>
  <si>
    <t>Gemeentewerf Naarden</t>
  </si>
  <si>
    <t>Begraafplaats Naarden</t>
  </si>
  <si>
    <t>Stadsarchief</t>
  </si>
  <si>
    <t>Stadhuis Naarden</t>
  </si>
  <si>
    <t>MFA De Rijver</t>
  </si>
  <si>
    <t>Gemeentewerf Muiderberg</t>
  </si>
  <si>
    <t>Muizenfort</t>
  </si>
  <si>
    <t>Kazerne Muiden</t>
  </si>
  <si>
    <t>10 m3 container afsluitbaar</t>
  </si>
  <si>
    <t>Aantal dagen</t>
  </si>
  <si>
    <t>14 dagen</t>
  </si>
  <si>
    <t>7 dagen</t>
  </si>
  <si>
    <t>Huur grote container</t>
  </si>
  <si>
    <t>3.</t>
  </si>
  <si>
    <t>10 m3 BSA container afsluitbaar</t>
  </si>
  <si>
    <t>Afvalstroom</t>
  </si>
  <si>
    <t>BSA</t>
  </si>
  <si>
    <t>Afvaldienstverlening locaties (incl. kosten huur containers en scheidingsbakken)</t>
  </si>
  <si>
    <t>Totaal / Inschrijfsom</t>
  </si>
  <si>
    <t>Brinklaan 35, Bussum</t>
  </si>
  <si>
    <t>Huizerweg 51, Bussum</t>
  </si>
  <si>
    <t>Nieuwe Hilversumseweg 70, Bussum</t>
  </si>
  <si>
    <t>Langeheul 149A-H, Bussum</t>
  </si>
  <si>
    <t>Energiestraat 15, Naarden</t>
  </si>
  <si>
    <t>Valkeveenselaan 58, Naarden</t>
  </si>
  <si>
    <t>Cattenhagestraat 8, Naarden</t>
  </si>
  <si>
    <t>Marktstraat 22, Naarden</t>
  </si>
  <si>
    <t>Nienhuis Ruyskade 26a, Muiderberg</t>
  </si>
  <si>
    <t>Tesselschadelaan 47, Muiderberg</t>
  </si>
  <si>
    <t>Vestingplein 1, Muiden</t>
  </si>
  <si>
    <t>Kazernestraat 10, Muiden</t>
  </si>
  <si>
    <t>Geraamde frequentie 
per jaar (52 weken)</t>
  </si>
  <si>
    <t>Prijs lediging (incl. kosten huur containers, transport, verwerking etc.) per container per keer excl. BTW</t>
  </si>
  <si>
    <t xml:space="preserve">Frequentie 
 per keer reinigen of omruilen 
(voor schone) containers </t>
  </si>
  <si>
    <t>Prijs lediging (incl. kosten huur containers, transport, verwerking etc.) per container per dag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</si>
</sst>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/>
    </xf>
    <xf numFmtId="14" fontId="4" fillId="0" borderId="1" xfId="0" applyNumberFormat="1" applyFont="1" applyFill="1" applyBorder="1" applyAlignment="1">
      <alignment horizontal="left" vertical="center"/>
    </xf>
    <xf numFmtId="14" fontId="4" fillId="0" borderId="4" xfId="0" applyNumberFormat="1" applyFont="1" applyFill="1" applyBorder="1" applyAlignment="1">
      <alignment horizontal="left" vertical="center"/>
    </xf>
    <xf numFmtId="0" fontId="4" fillId="0" borderId="1" xfId="0" applyFont="1" applyBorder="1"/>
    <xf numFmtId="0" fontId="4" fillId="0" borderId="4" xfId="0" applyFont="1" applyBorder="1"/>
    <xf numFmtId="44" fontId="4" fillId="0" borderId="1" xfId="0" applyNumberFormat="1" applyFont="1" applyFill="1" applyBorder="1"/>
    <xf numFmtId="44" fontId="5" fillId="0" borderId="1" xfId="0" applyNumberFormat="1" applyFont="1" applyBorder="1"/>
    <xf numFmtId="0" fontId="0" fillId="0" borderId="0" xfId="0" applyBorder="1"/>
    <xf numFmtId="0" fontId="0" fillId="0" borderId="0" xfId="0" applyFill="1" applyBorder="1"/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horizontal="left" vertical="center"/>
    </xf>
    <xf numFmtId="44" fontId="5" fillId="0" borderId="4" xfId="0" applyNumberFormat="1" applyFont="1" applyBorder="1"/>
    <xf numFmtId="44" fontId="0" fillId="0" borderId="3" xfId="0" applyNumberForma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44" fontId="7" fillId="2" borderId="1" xfId="0" applyNumberFormat="1" applyFont="1" applyFill="1" applyBorder="1"/>
    <xf numFmtId="0" fontId="7" fillId="0" borderId="1" xfId="0" applyFont="1" applyFill="1" applyBorder="1"/>
    <xf numFmtId="0" fontId="8" fillId="0" borderId="1" xfId="0" applyFont="1" applyBorder="1"/>
    <xf numFmtId="44" fontId="8" fillId="3" borderId="1" xfId="0" applyNumberFormat="1" applyFont="1" applyFill="1" applyBorder="1"/>
    <xf numFmtId="0" fontId="1" fillId="0" borderId="7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4" fillId="0" borderId="0" xfId="0" applyFont="1"/>
    <xf numFmtId="44" fontId="4" fillId="0" borderId="1" xfId="0" applyNumberFormat="1" applyFont="1" applyBorder="1"/>
    <xf numFmtId="44" fontId="4" fillId="0" borderId="4" xfId="0" applyNumberFormat="1" applyFont="1" applyFill="1" applyBorder="1"/>
    <xf numFmtId="44" fontId="4" fillId="0" borderId="4" xfId="0" applyNumberFormat="1" applyFont="1" applyBorder="1"/>
    <xf numFmtId="0" fontId="4" fillId="0" borderId="0" xfId="0" applyFont="1" applyFill="1" applyBorder="1"/>
    <xf numFmtId="44" fontId="4" fillId="0" borderId="0" xfId="0" applyNumberFormat="1" applyFont="1" applyFill="1" applyBorder="1"/>
    <xf numFmtId="0" fontId="4" fillId="0" borderId="0" xfId="0" applyFont="1" applyBorder="1"/>
    <xf numFmtId="0" fontId="4" fillId="0" borderId="0" xfId="0" applyFont="1" applyFill="1"/>
    <xf numFmtId="0" fontId="10" fillId="0" borderId="0" xfId="0" applyFont="1"/>
    <xf numFmtId="0" fontId="10" fillId="0" borderId="0" xfId="0" applyFont="1" applyFill="1" applyBorder="1"/>
    <xf numFmtId="44" fontId="10" fillId="0" borderId="3" xfId="0" applyNumberFormat="1" applyFont="1" applyBorder="1"/>
    <xf numFmtId="44" fontId="4" fillId="5" borderId="5" xfId="0" applyNumberFormat="1" applyFont="1" applyFill="1" applyBorder="1" applyAlignment="1">
      <alignment horizontal="center"/>
    </xf>
    <xf numFmtId="44" fontId="4" fillId="5" borderId="7" xfId="0" applyNumberFormat="1" applyFont="1" applyFill="1" applyBorder="1" applyAlignment="1">
      <alignment horizontal="center"/>
    </xf>
    <xf numFmtId="44" fontId="4" fillId="5" borderId="8" xfId="0" applyNumberFormat="1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9" fillId="4" borderId="1" xfId="0" applyFont="1" applyFill="1" applyBorder="1" applyAlignment="1" applyProtection="1">
      <alignment horizontal="center" vertical="center"/>
    </xf>
    <xf numFmtId="0" fontId="9" fillId="4" borderId="1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Font="1" applyBorder="1" applyProtection="1"/>
    <xf numFmtId="44" fontId="4" fillId="0" borderId="1" xfId="0" applyNumberFormat="1" applyFont="1" applyFill="1" applyBorder="1" applyProtection="1"/>
    <xf numFmtId="0" fontId="1" fillId="0" borderId="1" xfId="0" applyFont="1" applyFill="1" applyBorder="1" applyAlignment="1" applyProtection="1">
      <alignment horizontal="right" vertical="center"/>
    </xf>
    <xf numFmtId="44" fontId="5" fillId="0" borderId="1" xfId="0" applyNumberFormat="1" applyFont="1" applyBorder="1" applyProtection="1"/>
    <xf numFmtId="0" fontId="4" fillId="0" borderId="1" xfId="0" applyFont="1" applyFill="1" applyBorder="1" applyProtection="1"/>
    <xf numFmtId="0" fontId="1" fillId="0" borderId="6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14" fontId="4" fillId="0" borderId="6" xfId="0" applyNumberFormat="1" applyFont="1" applyFill="1" applyBorder="1" applyAlignment="1" applyProtection="1">
      <alignment horizontal="left" vertical="center"/>
    </xf>
    <xf numFmtId="0" fontId="4" fillId="0" borderId="6" xfId="0" applyFont="1" applyBorder="1" applyProtection="1"/>
    <xf numFmtId="0" fontId="1" fillId="0" borderId="6" xfId="0" applyFont="1" applyFill="1" applyBorder="1" applyAlignment="1" applyProtection="1">
      <alignment horizontal="right" vertical="center"/>
    </xf>
    <xf numFmtId="0" fontId="4" fillId="0" borderId="2" xfId="0" applyFont="1" applyFill="1" applyBorder="1" applyProtection="1"/>
    <xf numFmtId="14" fontId="4" fillId="0" borderId="4" xfId="0" applyNumberFormat="1" applyFont="1" applyFill="1" applyBorder="1" applyAlignment="1" applyProtection="1">
      <alignment horizontal="left" vertical="center"/>
    </xf>
    <xf numFmtId="0" fontId="4" fillId="0" borderId="4" xfId="0" applyFont="1" applyBorder="1" applyProtection="1"/>
    <xf numFmtId="0" fontId="1" fillId="0" borderId="2" xfId="0" applyFont="1" applyFill="1" applyBorder="1" applyAlignment="1" applyProtection="1">
      <alignment horizontal="right" vertical="center"/>
    </xf>
    <xf numFmtId="0" fontId="5" fillId="0" borderId="0" xfId="0" applyFont="1" applyProtection="1"/>
    <xf numFmtId="0" fontId="0" fillId="0" borderId="0" xfId="0" applyAlignment="1" applyProtection="1">
      <alignment horizontal="right"/>
    </xf>
    <xf numFmtId="44" fontId="6" fillId="0" borderId="3" xfId="0" applyNumberFormat="1" applyFont="1" applyBorder="1" applyProtection="1"/>
    <xf numFmtId="0" fontId="2" fillId="0" borderId="0" xfId="0" applyFont="1" applyProtection="1"/>
    <xf numFmtId="44" fontId="4" fillId="3" borderId="1" xfId="0" applyNumberFormat="1" applyFont="1" applyFill="1" applyBorder="1" applyProtection="1">
      <protection locked="0"/>
    </xf>
    <xf numFmtId="44" fontId="4" fillId="3" borderId="4" xfId="0" applyNumberFormat="1" applyFont="1" applyFill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Relationship Id="rId14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L42"/>
  <sheetViews>
    <sheetView tabSelected="1" zoomScaleNormal="100" workbookViewId="0"/>
  </sheetViews>
  <sheetFormatPr defaultRowHeight="15" x14ac:dyDescent="0.25"/>
  <cols>
    <col min="1" max="1" width="28.7109375" style="45" bestFit="1" customWidth="1"/>
    <col min="2" max="2" width="18.140625" style="45" bestFit="1" customWidth="1"/>
    <col min="3" max="3" width="16.28515625" style="45" bestFit="1" customWidth="1"/>
    <col min="4" max="4" width="12.28515625" style="45" customWidth="1"/>
    <col min="5" max="6" width="15.7109375" style="45" customWidth="1"/>
    <col min="7" max="7" width="18.7109375" style="62" customWidth="1"/>
    <col min="8" max="8" width="35" style="62" customWidth="1"/>
    <col min="9" max="9" width="31.7109375" style="62" customWidth="1"/>
    <col min="10" max="10" width="10" style="62" customWidth="1"/>
    <col min="11" max="11" width="13.42578125" style="62" customWidth="1"/>
    <col min="12" max="16384" width="9.140625" style="45"/>
  </cols>
  <sheetData>
    <row r="1" spans="1:11" ht="48.75" customHeight="1" x14ac:dyDescent="0.25">
      <c r="A1" s="43" t="s">
        <v>0</v>
      </c>
      <c r="B1" s="43" t="s">
        <v>2</v>
      </c>
      <c r="C1" s="44" t="s">
        <v>12</v>
      </c>
      <c r="D1" s="44" t="s">
        <v>34</v>
      </c>
      <c r="E1" s="43" t="s">
        <v>3</v>
      </c>
      <c r="F1" s="43" t="s">
        <v>11</v>
      </c>
      <c r="G1" s="44" t="s">
        <v>70</v>
      </c>
      <c r="H1" s="44" t="s">
        <v>71</v>
      </c>
      <c r="I1" s="44" t="s">
        <v>15</v>
      </c>
      <c r="J1" s="44" t="s">
        <v>16</v>
      </c>
      <c r="K1" s="44" t="s">
        <v>24</v>
      </c>
    </row>
    <row r="2" spans="1:11" x14ac:dyDescent="0.25">
      <c r="A2" s="46" t="s">
        <v>58</v>
      </c>
      <c r="B2" s="46" t="s">
        <v>28</v>
      </c>
      <c r="C2" s="46" t="s">
        <v>6</v>
      </c>
      <c r="D2" s="46">
        <v>2</v>
      </c>
      <c r="E2" s="47" t="s">
        <v>7</v>
      </c>
      <c r="F2" s="46" t="s">
        <v>5</v>
      </c>
      <c r="G2" s="48">
        <v>52</v>
      </c>
      <c r="H2" s="66">
        <v>0</v>
      </c>
      <c r="I2" s="49">
        <f t="shared" ref="I2:I7" si="0">G2*H2</f>
        <v>0</v>
      </c>
      <c r="J2" s="50">
        <v>2</v>
      </c>
      <c r="K2" s="51">
        <f>J2*I2</f>
        <v>0</v>
      </c>
    </row>
    <row r="3" spans="1:11" x14ac:dyDescent="0.25">
      <c r="A3" s="46" t="s">
        <v>58</v>
      </c>
      <c r="B3" s="46" t="s">
        <v>28</v>
      </c>
      <c r="C3" s="46" t="s">
        <v>6</v>
      </c>
      <c r="D3" s="46">
        <v>5</v>
      </c>
      <c r="E3" s="47" t="s">
        <v>21</v>
      </c>
      <c r="F3" s="46" t="s">
        <v>8</v>
      </c>
      <c r="G3" s="48">
        <v>104</v>
      </c>
      <c r="H3" s="66">
        <v>0</v>
      </c>
      <c r="I3" s="49">
        <f t="shared" si="0"/>
        <v>0</v>
      </c>
      <c r="J3" s="50">
        <v>5</v>
      </c>
      <c r="K3" s="51">
        <f>J3*I3</f>
        <v>0</v>
      </c>
    </row>
    <row r="4" spans="1:11" x14ac:dyDescent="0.25">
      <c r="A4" s="46" t="s">
        <v>58</v>
      </c>
      <c r="B4" s="46" t="s">
        <v>28</v>
      </c>
      <c r="C4" s="46" t="s">
        <v>6</v>
      </c>
      <c r="D4" s="46">
        <v>4</v>
      </c>
      <c r="E4" s="47" t="s">
        <v>14</v>
      </c>
      <c r="F4" s="46" t="s">
        <v>32</v>
      </c>
      <c r="G4" s="48">
        <v>26</v>
      </c>
      <c r="H4" s="66">
        <v>0</v>
      </c>
      <c r="I4" s="49">
        <f t="shared" si="0"/>
        <v>0</v>
      </c>
      <c r="J4" s="50">
        <v>4</v>
      </c>
      <c r="K4" s="51">
        <f>J4*I4</f>
        <v>0</v>
      </c>
    </row>
    <row r="5" spans="1:11" x14ac:dyDescent="0.25">
      <c r="A5" s="46" t="s">
        <v>58</v>
      </c>
      <c r="B5" s="46" t="s">
        <v>28</v>
      </c>
      <c r="C5" s="46" t="s">
        <v>6</v>
      </c>
      <c r="D5" s="46">
        <v>1</v>
      </c>
      <c r="E5" s="47" t="s">
        <v>22</v>
      </c>
      <c r="F5" s="46" t="s">
        <v>5</v>
      </c>
      <c r="G5" s="48">
        <v>52</v>
      </c>
      <c r="H5" s="66">
        <v>0</v>
      </c>
      <c r="I5" s="49">
        <f t="shared" si="0"/>
        <v>0</v>
      </c>
      <c r="J5" s="50">
        <v>1</v>
      </c>
      <c r="K5" s="51">
        <f>J5*I5</f>
        <v>0</v>
      </c>
    </row>
    <row r="6" spans="1:11" x14ac:dyDescent="0.25">
      <c r="A6" s="46" t="s">
        <v>58</v>
      </c>
      <c r="B6" s="46" t="s">
        <v>28</v>
      </c>
      <c r="C6" s="46" t="s">
        <v>6</v>
      </c>
      <c r="D6" s="46">
        <v>2</v>
      </c>
      <c r="E6" s="47" t="s">
        <v>10</v>
      </c>
      <c r="F6" s="46" t="s">
        <v>31</v>
      </c>
      <c r="G6" s="52">
        <v>1</v>
      </c>
      <c r="H6" s="66">
        <v>0</v>
      </c>
      <c r="I6" s="49">
        <f t="shared" si="0"/>
        <v>0</v>
      </c>
      <c r="J6" s="50">
        <v>2</v>
      </c>
      <c r="K6" s="51">
        <f>J6*I6</f>
        <v>0</v>
      </c>
    </row>
    <row r="7" spans="1:11" x14ac:dyDescent="0.25">
      <c r="A7" s="46" t="s">
        <v>58</v>
      </c>
      <c r="B7" s="46" t="s">
        <v>28</v>
      </c>
      <c r="C7" s="46" t="s">
        <v>33</v>
      </c>
      <c r="D7" s="46">
        <v>2</v>
      </c>
      <c r="E7" s="47" t="s">
        <v>29</v>
      </c>
      <c r="F7" s="46" t="s">
        <v>31</v>
      </c>
      <c r="G7" s="52">
        <v>1</v>
      </c>
      <c r="H7" s="66">
        <v>0</v>
      </c>
      <c r="I7" s="49">
        <f>G7*H7</f>
        <v>0</v>
      </c>
      <c r="J7" s="50">
        <v>2</v>
      </c>
      <c r="K7" s="51">
        <f>J7*I7</f>
        <v>0</v>
      </c>
    </row>
    <row r="8" spans="1:11" x14ac:dyDescent="0.25">
      <c r="A8" s="46" t="s">
        <v>58</v>
      </c>
      <c r="B8" s="46" t="s">
        <v>28</v>
      </c>
      <c r="C8" s="46" t="s">
        <v>33</v>
      </c>
      <c r="D8" s="46">
        <v>2</v>
      </c>
      <c r="E8" s="47" t="s">
        <v>30</v>
      </c>
      <c r="F8" s="46" t="s">
        <v>31</v>
      </c>
      <c r="G8" s="52">
        <v>1</v>
      </c>
      <c r="H8" s="66">
        <v>0</v>
      </c>
      <c r="I8" s="49" t="s">
        <v>9</v>
      </c>
      <c r="J8" s="50">
        <v>2</v>
      </c>
      <c r="K8" s="51">
        <f>H8*J8</f>
        <v>0</v>
      </c>
    </row>
    <row r="9" spans="1:11" x14ac:dyDescent="0.25">
      <c r="A9" s="46" t="s">
        <v>58</v>
      </c>
      <c r="B9" s="46" t="s">
        <v>28</v>
      </c>
      <c r="C9" s="46" t="s">
        <v>4</v>
      </c>
      <c r="D9" s="46">
        <v>18</v>
      </c>
      <c r="E9" s="47" t="s">
        <v>35</v>
      </c>
      <c r="F9" s="46" t="s">
        <v>5</v>
      </c>
      <c r="G9" s="48">
        <v>52</v>
      </c>
      <c r="H9" s="66">
        <v>0</v>
      </c>
      <c r="I9" s="49">
        <f>H9*G9</f>
        <v>0</v>
      </c>
      <c r="J9" s="50">
        <v>18</v>
      </c>
      <c r="K9" s="51">
        <f>I9*J9</f>
        <v>0</v>
      </c>
    </row>
    <row r="10" spans="1:11" x14ac:dyDescent="0.25">
      <c r="A10" s="46"/>
      <c r="B10" s="46"/>
      <c r="C10" s="46"/>
      <c r="D10" s="46"/>
      <c r="E10" s="47"/>
      <c r="F10" s="46"/>
      <c r="G10" s="48"/>
      <c r="H10" s="49"/>
      <c r="I10" s="49"/>
      <c r="J10" s="50"/>
      <c r="K10" s="51"/>
    </row>
    <row r="11" spans="1:11" x14ac:dyDescent="0.25">
      <c r="A11" s="46" t="s">
        <v>59</v>
      </c>
      <c r="B11" s="46" t="s">
        <v>36</v>
      </c>
      <c r="C11" s="46" t="s">
        <v>6</v>
      </c>
      <c r="D11" s="46">
        <v>1</v>
      </c>
      <c r="E11" s="47" t="s">
        <v>21</v>
      </c>
      <c r="F11" s="46" t="s">
        <v>8</v>
      </c>
      <c r="G11" s="52">
        <v>104</v>
      </c>
      <c r="H11" s="66">
        <v>0</v>
      </c>
      <c r="I11" s="49">
        <f t="shared" ref="I11:I30" si="1">G11*H11</f>
        <v>0</v>
      </c>
      <c r="J11" s="50">
        <v>1</v>
      </c>
      <c r="K11" s="51">
        <f>J11*I11</f>
        <v>0</v>
      </c>
    </row>
    <row r="12" spans="1:11" x14ac:dyDescent="0.25">
      <c r="A12" s="46" t="s">
        <v>59</v>
      </c>
      <c r="B12" s="46" t="s">
        <v>36</v>
      </c>
      <c r="C12" s="46" t="s">
        <v>4</v>
      </c>
      <c r="D12" s="46">
        <v>1</v>
      </c>
      <c r="E12" s="47" t="s">
        <v>35</v>
      </c>
      <c r="F12" s="46" t="s">
        <v>5</v>
      </c>
      <c r="G12" s="52">
        <v>52</v>
      </c>
      <c r="H12" s="66">
        <v>0</v>
      </c>
      <c r="I12" s="49">
        <f t="shared" si="1"/>
        <v>0</v>
      </c>
      <c r="J12" s="50">
        <v>1</v>
      </c>
      <c r="K12" s="51">
        <f>J12*I12</f>
        <v>0</v>
      </c>
    </row>
    <row r="13" spans="1:11" x14ac:dyDescent="0.25">
      <c r="A13" s="46" t="s">
        <v>59</v>
      </c>
      <c r="B13" s="46" t="s">
        <v>36</v>
      </c>
      <c r="C13" s="46" t="s">
        <v>6</v>
      </c>
      <c r="D13" s="46">
        <v>1</v>
      </c>
      <c r="E13" s="47" t="s">
        <v>14</v>
      </c>
      <c r="F13" s="46" t="s">
        <v>5</v>
      </c>
      <c r="G13" s="52">
        <v>52</v>
      </c>
      <c r="H13" s="66">
        <v>0</v>
      </c>
      <c r="I13" s="49">
        <f>G13*H13</f>
        <v>0</v>
      </c>
      <c r="J13" s="50">
        <v>1</v>
      </c>
      <c r="K13" s="51">
        <f>J13*I13</f>
        <v>0</v>
      </c>
    </row>
    <row r="14" spans="1:11" x14ac:dyDescent="0.25">
      <c r="A14" s="53"/>
      <c r="B14" s="54"/>
      <c r="C14" s="54"/>
      <c r="D14" s="53"/>
      <c r="E14" s="55"/>
      <c r="F14" s="53"/>
      <c r="G14" s="56"/>
      <c r="H14" s="49"/>
      <c r="I14" s="49"/>
      <c r="J14" s="57"/>
      <c r="K14" s="51"/>
    </row>
    <row r="15" spans="1:11" x14ac:dyDescent="0.25">
      <c r="A15" s="46" t="s">
        <v>60</v>
      </c>
      <c r="B15" s="46" t="s">
        <v>37</v>
      </c>
      <c r="C15" s="46" t="s">
        <v>6</v>
      </c>
      <c r="D15" s="46">
        <v>1</v>
      </c>
      <c r="E15" s="46" t="s">
        <v>21</v>
      </c>
      <c r="F15" s="46" t="s">
        <v>5</v>
      </c>
      <c r="G15" s="48">
        <v>52</v>
      </c>
      <c r="H15" s="66">
        <v>0</v>
      </c>
      <c r="I15" s="49">
        <f t="shared" si="1"/>
        <v>0</v>
      </c>
      <c r="J15" s="50">
        <v>1</v>
      </c>
      <c r="K15" s="51">
        <f>J15*I15</f>
        <v>0</v>
      </c>
    </row>
    <row r="16" spans="1:11" x14ac:dyDescent="0.25">
      <c r="A16" s="46" t="s">
        <v>60</v>
      </c>
      <c r="B16" s="46" t="s">
        <v>37</v>
      </c>
      <c r="C16" s="46" t="s">
        <v>4</v>
      </c>
      <c r="D16" s="46">
        <v>1</v>
      </c>
      <c r="E16" s="47" t="s">
        <v>35</v>
      </c>
      <c r="F16" s="46" t="s">
        <v>5</v>
      </c>
      <c r="G16" s="58">
        <v>52</v>
      </c>
      <c r="H16" s="66">
        <v>0</v>
      </c>
      <c r="I16" s="49">
        <f t="shared" si="1"/>
        <v>0</v>
      </c>
      <c r="J16" s="50">
        <v>1</v>
      </c>
      <c r="K16" s="51">
        <f>J16*I16</f>
        <v>0</v>
      </c>
    </row>
    <row r="17" spans="1:11" x14ac:dyDescent="0.25">
      <c r="A17" s="46"/>
      <c r="B17" s="46"/>
      <c r="C17" s="46"/>
      <c r="D17" s="46"/>
      <c r="E17" s="47"/>
      <c r="F17" s="46"/>
      <c r="G17" s="48"/>
      <c r="H17" s="49"/>
      <c r="I17" s="49"/>
      <c r="J17" s="50"/>
      <c r="K17" s="51"/>
    </row>
    <row r="18" spans="1:11" x14ac:dyDescent="0.25">
      <c r="A18" s="46" t="s">
        <v>61</v>
      </c>
      <c r="B18" s="46" t="s">
        <v>38</v>
      </c>
      <c r="C18" s="46" t="s">
        <v>6</v>
      </c>
      <c r="D18" s="46">
        <v>2</v>
      </c>
      <c r="E18" s="46" t="s">
        <v>21</v>
      </c>
      <c r="F18" s="46" t="s">
        <v>8</v>
      </c>
      <c r="G18" s="48">
        <v>104</v>
      </c>
      <c r="H18" s="66">
        <v>0</v>
      </c>
      <c r="I18" s="49">
        <f t="shared" si="1"/>
        <v>0</v>
      </c>
      <c r="J18" s="50">
        <v>2</v>
      </c>
      <c r="K18" s="51">
        <f>J18*I18</f>
        <v>0</v>
      </c>
    </row>
    <row r="19" spans="1:11" x14ac:dyDescent="0.25">
      <c r="A19" s="46" t="s">
        <v>61</v>
      </c>
      <c r="B19" s="46" t="s">
        <v>38</v>
      </c>
      <c r="C19" s="46" t="s">
        <v>6</v>
      </c>
      <c r="D19" s="46">
        <v>1</v>
      </c>
      <c r="E19" s="47" t="s">
        <v>14</v>
      </c>
      <c r="F19" s="46" t="s">
        <v>5</v>
      </c>
      <c r="G19" s="48">
        <v>52</v>
      </c>
      <c r="H19" s="66">
        <v>0</v>
      </c>
      <c r="I19" s="49">
        <f t="shared" si="1"/>
        <v>0</v>
      </c>
      <c r="J19" s="50">
        <v>1</v>
      </c>
      <c r="K19" s="51">
        <f>J19*I19</f>
        <v>0</v>
      </c>
    </row>
    <row r="20" spans="1:11" x14ac:dyDescent="0.25">
      <c r="A20" s="46"/>
      <c r="B20" s="46"/>
      <c r="C20" s="46"/>
      <c r="D20" s="46"/>
      <c r="E20" s="47"/>
      <c r="F20" s="46"/>
      <c r="G20" s="48"/>
      <c r="H20" s="49"/>
      <c r="I20" s="49"/>
      <c r="J20" s="50"/>
      <c r="K20" s="51"/>
    </row>
    <row r="21" spans="1:11" x14ac:dyDescent="0.25">
      <c r="A21" s="46" t="s">
        <v>62</v>
      </c>
      <c r="B21" s="46" t="s">
        <v>39</v>
      </c>
      <c r="C21" s="46" t="s">
        <v>6</v>
      </c>
      <c r="D21" s="46">
        <v>1</v>
      </c>
      <c r="E21" s="46" t="s">
        <v>21</v>
      </c>
      <c r="F21" s="46" t="s">
        <v>5</v>
      </c>
      <c r="G21" s="48">
        <v>52</v>
      </c>
      <c r="H21" s="66">
        <v>0</v>
      </c>
      <c r="I21" s="49">
        <f t="shared" si="1"/>
        <v>0</v>
      </c>
      <c r="J21" s="50">
        <v>1</v>
      </c>
      <c r="K21" s="51">
        <f>J21*I21</f>
        <v>0</v>
      </c>
    </row>
    <row r="22" spans="1:11" x14ac:dyDescent="0.25">
      <c r="A22" s="46" t="s">
        <v>62</v>
      </c>
      <c r="B22" s="46" t="s">
        <v>39</v>
      </c>
      <c r="C22" s="46" t="s">
        <v>4</v>
      </c>
      <c r="D22" s="46">
        <v>1</v>
      </c>
      <c r="E22" s="47" t="s">
        <v>35</v>
      </c>
      <c r="F22" s="46" t="s">
        <v>5</v>
      </c>
      <c r="G22" s="48">
        <v>52</v>
      </c>
      <c r="H22" s="66">
        <v>0</v>
      </c>
      <c r="I22" s="49">
        <f t="shared" si="1"/>
        <v>0</v>
      </c>
      <c r="J22" s="50">
        <v>1</v>
      </c>
      <c r="K22" s="51">
        <f>J22*I22</f>
        <v>0</v>
      </c>
    </row>
    <row r="23" spans="1:11" ht="20.100000000000001" customHeight="1" x14ac:dyDescent="0.25">
      <c r="A23" s="46"/>
      <c r="B23" s="46"/>
      <c r="C23" s="46"/>
      <c r="D23" s="46"/>
      <c r="E23" s="47"/>
      <c r="F23" s="46"/>
      <c r="G23" s="48"/>
      <c r="H23" s="49"/>
      <c r="I23" s="49"/>
      <c r="J23" s="50"/>
      <c r="K23" s="51"/>
    </row>
    <row r="24" spans="1:11" x14ac:dyDescent="0.25">
      <c r="A24" s="46" t="s">
        <v>63</v>
      </c>
      <c r="B24" s="46" t="s">
        <v>40</v>
      </c>
      <c r="C24" s="46" t="s">
        <v>6</v>
      </c>
      <c r="D24" s="46">
        <v>1</v>
      </c>
      <c r="E24" s="46" t="s">
        <v>21</v>
      </c>
      <c r="F24" s="46" t="s">
        <v>5</v>
      </c>
      <c r="G24" s="48">
        <v>52</v>
      </c>
      <c r="H24" s="66">
        <v>0</v>
      </c>
      <c r="I24" s="49">
        <f t="shared" si="1"/>
        <v>0</v>
      </c>
      <c r="J24" s="50">
        <v>1</v>
      </c>
      <c r="K24" s="51">
        <f>I24</f>
        <v>0</v>
      </c>
    </row>
    <row r="25" spans="1:11" x14ac:dyDescent="0.25">
      <c r="A25" s="46" t="s">
        <v>63</v>
      </c>
      <c r="B25" s="46" t="s">
        <v>40</v>
      </c>
      <c r="C25" s="46" t="s">
        <v>4</v>
      </c>
      <c r="D25" s="46">
        <v>1</v>
      </c>
      <c r="E25" s="47" t="s">
        <v>35</v>
      </c>
      <c r="F25" s="46" t="s">
        <v>5</v>
      </c>
      <c r="G25" s="48">
        <v>52</v>
      </c>
      <c r="H25" s="66">
        <v>0</v>
      </c>
      <c r="I25" s="49">
        <f t="shared" si="1"/>
        <v>0</v>
      </c>
      <c r="J25" s="50">
        <v>1</v>
      </c>
      <c r="K25" s="51">
        <f>J25*I25</f>
        <v>0</v>
      </c>
    </row>
    <row r="26" spans="1:11" x14ac:dyDescent="0.25">
      <c r="A26" s="54"/>
      <c r="B26" s="54"/>
      <c r="C26" s="54"/>
      <c r="D26" s="54"/>
      <c r="E26" s="59"/>
      <c r="F26" s="54"/>
      <c r="G26" s="60"/>
      <c r="H26" s="49"/>
      <c r="I26" s="49"/>
      <c r="J26" s="61"/>
      <c r="K26" s="51"/>
    </row>
    <row r="27" spans="1:11" x14ac:dyDescent="0.25">
      <c r="A27" s="46" t="s">
        <v>64</v>
      </c>
      <c r="B27" s="46" t="s">
        <v>41</v>
      </c>
      <c r="C27" s="46" t="s">
        <v>6</v>
      </c>
      <c r="D27" s="46">
        <v>1</v>
      </c>
      <c r="E27" s="46" t="s">
        <v>21</v>
      </c>
      <c r="F27" s="46" t="s">
        <v>5</v>
      </c>
      <c r="G27" s="48">
        <v>52</v>
      </c>
      <c r="H27" s="66">
        <v>0</v>
      </c>
      <c r="I27" s="49">
        <f t="shared" si="1"/>
        <v>0</v>
      </c>
      <c r="J27" s="50">
        <v>1</v>
      </c>
      <c r="K27" s="51">
        <f>J27*I27</f>
        <v>0</v>
      </c>
    </row>
    <row r="28" spans="1:11" x14ac:dyDescent="0.25">
      <c r="A28" s="46" t="s">
        <v>64</v>
      </c>
      <c r="B28" s="46" t="s">
        <v>41</v>
      </c>
      <c r="C28" s="46" t="s">
        <v>4</v>
      </c>
      <c r="D28" s="46">
        <v>1</v>
      </c>
      <c r="E28" s="47" t="s">
        <v>35</v>
      </c>
      <c r="F28" s="46" t="s">
        <v>5</v>
      </c>
      <c r="G28" s="48">
        <v>52</v>
      </c>
      <c r="H28" s="66">
        <v>0</v>
      </c>
      <c r="I28" s="49">
        <f t="shared" si="1"/>
        <v>0</v>
      </c>
      <c r="J28" s="50">
        <v>1</v>
      </c>
      <c r="K28" s="51">
        <f>J28*I28</f>
        <v>0</v>
      </c>
    </row>
    <row r="29" spans="1:11" x14ac:dyDescent="0.25">
      <c r="A29" s="54"/>
      <c r="B29" s="54"/>
      <c r="C29" s="53"/>
      <c r="D29" s="53"/>
      <c r="E29" s="55"/>
      <c r="F29" s="53"/>
      <c r="G29" s="56"/>
      <c r="H29" s="49"/>
      <c r="I29" s="49"/>
      <c r="J29" s="57"/>
      <c r="K29" s="51"/>
    </row>
    <row r="30" spans="1:11" x14ac:dyDescent="0.25">
      <c r="A30" s="46" t="s">
        <v>65</v>
      </c>
      <c r="B30" s="46" t="s">
        <v>42</v>
      </c>
      <c r="C30" s="46" t="s">
        <v>6</v>
      </c>
      <c r="D30" s="46">
        <v>1</v>
      </c>
      <c r="E30" s="47" t="s">
        <v>21</v>
      </c>
      <c r="F30" s="46" t="s">
        <v>5</v>
      </c>
      <c r="G30" s="48">
        <v>52</v>
      </c>
      <c r="H30" s="66">
        <v>0</v>
      </c>
      <c r="I30" s="49">
        <f t="shared" si="1"/>
        <v>0</v>
      </c>
      <c r="J30" s="50">
        <v>1</v>
      </c>
      <c r="K30" s="51">
        <f>J30*I30</f>
        <v>0</v>
      </c>
    </row>
    <row r="31" spans="1:11" x14ac:dyDescent="0.25">
      <c r="J31" s="63"/>
    </row>
    <row r="32" spans="1:11" x14ac:dyDescent="0.25">
      <c r="A32" s="46" t="s">
        <v>66</v>
      </c>
      <c r="B32" s="46" t="s">
        <v>43</v>
      </c>
      <c r="C32" s="46" t="s">
        <v>6</v>
      </c>
      <c r="D32" s="46">
        <v>1</v>
      </c>
      <c r="E32" s="46" t="s">
        <v>21</v>
      </c>
      <c r="F32" s="46" t="s">
        <v>5</v>
      </c>
      <c r="G32" s="48">
        <v>52</v>
      </c>
      <c r="H32" s="66">
        <v>0</v>
      </c>
      <c r="I32" s="49">
        <f>G32*H32</f>
        <v>0</v>
      </c>
      <c r="J32" s="50">
        <v>1</v>
      </c>
      <c r="K32" s="51">
        <f>J32*I32</f>
        <v>0</v>
      </c>
    </row>
    <row r="33" spans="1:12" x14ac:dyDescent="0.25">
      <c r="A33" s="46" t="s">
        <v>66</v>
      </c>
      <c r="B33" s="46" t="s">
        <v>43</v>
      </c>
      <c r="C33" s="46" t="s">
        <v>6</v>
      </c>
      <c r="D33" s="46">
        <v>1</v>
      </c>
      <c r="E33" s="47" t="s">
        <v>14</v>
      </c>
      <c r="F33" s="46" t="s">
        <v>5</v>
      </c>
      <c r="G33" s="48">
        <v>52</v>
      </c>
      <c r="H33" s="66">
        <v>0</v>
      </c>
      <c r="I33" s="49">
        <f>G33*H33</f>
        <v>0</v>
      </c>
      <c r="J33" s="50">
        <v>1</v>
      </c>
      <c r="K33" s="51">
        <f>J33*I33</f>
        <v>0</v>
      </c>
    </row>
    <row r="34" spans="1:12" x14ac:dyDescent="0.25">
      <c r="J34" s="63"/>
    </row>
    <row r="35" spans="1:12" x14ac:dyDescent="0.25">
      <c r="A35" s="46" t="s">
        <v>67</v>
      </c>
      <c r="B35" s="46" t="s">
        <v>44</v>
      </c>
      <c r="C35" s="46" t="s">
        <v>6</v>
      </c>
      <c r="D35" s="46">
        <v>1</v>
      </c>
      <c r="E35" s="47" t="s">
        <v>21</v>
      </c>
      <c r="F35" s="46" t="s">
        <v>5</v>
      </c>
      <c r="G35" s="48">
        <v>52</v>
      </c>
      <c r="H35" s="66">
        <v>0</v>
      </c>
      <c r="I35" s="49">
        <f>G35*H35</f>
        <v>0</v>
      </c>
      <c r="J35" s="50">
        <v>1</v>
      </c>
      <c r="K35" s="51">
        <f>J35*I35</f>
        <v>0</v>
      </c>
    </row>
    <row r="36" spans="1:12" x14ac:dyDescent="0.25">
      <c r="A36" s="46" t="s">
        <v>67</v>
      </c>
      <c r="B36" s="46" t="s">
        <v>44</v>
      </c>
      <c r="C36" s="46" t="s">
        <v>6</v>
      </c>
      <c r="D36" s="46">
        <v>1</v>
      </c>
      <c r="E36" s="47" t="s">
        <v>14</v>
      </c>
      <c r="F36" s="46" t="s">
        <v>8</v>
      </c>
      <c r="G36" s="48">
        <v>52</v>
      </c>
      <c r="H36" s="66">
        <v>0</v>
      </c>
      <c r="I36" s="49">
        <f>G36*H36</f>
        <v>0</v>
      </c>
      <c r="J36" s="50">
        <v>1</v>
      </c>
      <c r="K36" s="51">
        <f>J36*I36</f>
        <v>0</v>
      </c>
    </row>
    <row r="37" spans="1:12" x14ac:dyDescent="0.25">
      <c r="A37" s="46" t="s">
        <v>67</v>
      </c>
      <c r="B37" s="46" t="s">
        <v>44</v>
      </c>
      <c r="C37" s="46" t="s">
        <v>4</v>
      </c>
      <c r="D37" s="46">
        <v>1</v>
      </c>
      <c r="E37" s="47" t="s">
        <v>35</v>
      </c>
      <c r="F37" s="46" t="s">
        <v>5</v>
      </c>
      <c r="G37" s="48">
        <v>52</v>
      </c>
      <c r="H37" s="66">
        <v>0</v>
      </c>
      <c r="I37" s="49">
        <f>G37*H37</f>
        <v>0</v>
      </c>
      <c r="J37" s="50">
        <v>1</v>
      </c>
      <c r="K37" s="51">
        <f>J37*I37</f>
        <v>0</v>
      </c>
    </row>
    <row r="38" spans="1:12" x14ac:dyDescent="0.25">
      <c r="J38" s="63"/>
    </row>
    <row r="39" spans="1:12" x14ac:dyDescent="0.25">
      <c r="A39" s="46" t="s">
        <v>68</v>
      </c>
      <c r="B39" s="46" t="s">
        <v>45</v>
      </c>
      <c r="C39" s="46" t="s">
        <v>6</v>
      </c>
      <c r="D39" s="46">
        <v>1</v>
      </c>
      <c r="E39" s="47" t="s">
        <v>21</v>
      </c>
      <c r="F39" s="46" t="s">
        <v>5</v>
      </c>
      <c r="G39" s="48">
        <v>52</v>
      </c>
      <c r="H39" s="66">
        <v>0</v>
      </c>
      <c r="I39" s="49">
        <f>G39*H39</f>
        <v>0</v>
      </c>
      <c r="J39" s="50">
        <v>1</v>
      </c>
      <c r="K39" s="51">
        <f>J39*I39</f>
        <v>0</v>
      </c>
    </row>
    <row r="40" spans="1:12" x14ac:dyDescent="0.25">
      <c r="J40" s="63"/>
    </row>
    <row r="41" spans="1:12" ht="15.75" thickBot="1" x14ac:dyDescent="0.3">
      <c r="A41" s="46" t="s">
        <v>69</v>
      </c>
      <c r="B41" s="46" t="s">
        <v>46</v>
      </c>
      <c r="C41" s="46" t="s">
        <v>6</v>
      </c>
      <c r="D41" s="46">
        <v>1</v>
      </c>
      <c r="E41" s="47" t="s">
        <v>21</v>
      </c>
      <c r="F41" s="46" t="s">
        <v>5</v>
      </c>
      <c r="G41" s="48">
        <v>52</v>
      </c>
      <c r="H41" s="66">
        <v>0</v>
      </c>
      <c r="I41" s="49">
        <f>G41*H41</f>
        <v>0</v>
      </c>
      <c r="J41" s="50">
        <v>1</v>
      </c>
      <c r="K41" s="51">
        <f>J41*I41</f>
        <v>0</v>
      </c>
    </row>
    <row r="42" spans="1:12" ht="15.75" thickBot="1" x14ac:dyDescent="0.3">
      <c r="K42" s="64">
        <f>SUM(K2:K41)</f>
        <v>0</v>
      </c>
      <c r="L42" s="65" t="s">
        <v>23</v>
      </c>
    </row>
  </sheetData>
  <sheetProtection algorithmName="SHA-512" hashValue="iRLI5ZQ5OG80PCUCknDrboh9vK1nBEQvCRzsJHFrJ/r3t17I9RcgXl4yzrDFUmZH+sHrDlmZugpDylbBuUld2Q==" saltValue="MZ+rcSBlBqK4FlYXlXwWXw==" spinCount="100000" sheet="1" objects="1" scenarios="1"/>
  <pageMargins left="0.7" right="0.7" top="0.75" bottom="0.75" header="0.3" footer="0.3"/>
  <pageSetup paperSize="8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Views>
    <sheetView zoomScaleNormal="100" workbookViewId="0"/>
  </sheetViews>
  <sheetFormatPr defaultRowHeight="11.25" x14ac:dyDescent="0.2"/>
  <cols>
    <col min="1" max="1" width="31.5703125" style="27" customWidth="1"/>
    <col min="2" max="2" width="21" style="27" bestFit="1" customWidth="1"/>
    <col min="3" max="3" width="13.42578125" style="27" customWidth="1"/>
    <col min="4" max="4" width="13.7109375" style="27" bestFit="1" customWidth="1"/>
    <col min="5" max="5" width="18.28515625" style="27" customWidth="1"/>
    <col min="6" max="6" width="32.140625" style="27" customWidth="1"/>
    <col min="7" max="7" width="19.7109375" style="27" customWidth="1"/>
    <col min="8" max="8" width="22.85546875" style="27" customWidth="1"/>
    <col min="9" max="9" width="7.7109375" style="27" customWidth="1"/>
    <col min="10" max="11" width="13.5703125" style="27" bestFit="1" customWidth="1"/>
    <col min="12" max="16384" width="9.140625" style="27"/>
  </cols>
  <sheetData>
    <row r="1" spans="1:11" ht="33.75" x14ac:dyDescent="0.2">
      <c r="A1" s="25" t="s">
        <v>0</v>
      </c>
      <c r="B1" s="25" t="s">
        <v>2</v>
      </c>
      <c r="C1" s="26" t="s">
        <v>12</v>
      </c>
      <c r="D1" s="25" t="s">
        <v>3</v>
      </c>
      <c r="E1" s="25" t="s">
        <v>11</v>
      </c>
      <c r="F1" s="26" t="s">
        <v>72</v>
      </c>
      <c r="G1" s="26" t="s">
        <v>25</v>
      </c>
      <c r="H1" s="26" t="s">
        <v>17</v>
      </c>
      <c r="I1" s="26" t="s">
        <v>16</v>
      </c>
      <c r="J1" s="26" t="s">
        <v>26</v>
      </c>
    </row>
    <row r="2" spans="1:11" x14ac:dyDescent="0.2">
      <c r="A2" s="1" t="s">
        <v>58</v>
      </c>
      <c r="B2" s="1" t="s">
        <v>28</v>
      </c>
      <c r="C2" s="1" t="s">
        <v>6</v>
      </c>
      <c r="D2" s="4" t="s">
        <v>7</v>
      </c>
      <c r="E2" s="1" t="s">
        <v>5</v>
      </c>
      <c r="F2" s="6">
        <v>3</v>
      </c>
      <c r="G2" s="66">
        <v>0</v>
      </c>
      <c r="H2" s="8">
        <f t="shared" ref="H2:H12" si="0">F2*G2</f>
        <v>0</v>
      </c>
      <c r="I2" s="1">
        <v>2</v>
      </c>
      <c r="J2" s="28">
        <f>I2*H2</f>
        <v>0</v>
      </c>
    </row>
    <row r="3" spans="1:11" x14ac:dyDescent="0.2">
      <c r="A3" s="1" t="s">
        <v>58</v>
      </c>
      <c r="B3" s="1" t="s">
        <v>28</v>
      </c>
      <c r="C3" s="1" t="s">
        <v>6</v>
      </c>
      <c r="D3" s="4" t="s">
        <v>21</v>
      </c>
      <c r="E3" s="1" t="s">
        <v>8</v>
      </c>
      <c r="F3" s="6">
        <v>3</v>
      </c>
      <c r="G3" s="66">
        <v>0</v>
      </c>
      <c r="H3" s="8">
        <f t="shared" si="0"/>
        <v>0</v>
      </c>
      <c r="I3" s="1">
        <v>5</v>
      </c>
      <c r="J3" s="28">
        <f>I3*H3</f>
        <v>0</v>
      </c>
    </row>
    <row r="4" spans="1:11" x14ac:dyDescent="0.2">
      <c r="A4" s="1" t="s">
        <v>58</v>
      </c>
      <c r="B4" s="1" t="s">
        <v>28</v>
      </c>
      <c r="C4" s="1" t="s">
        <v>6</v>
      </c>
      <c r="D4" s="4" t="s">
        <v>14</v>
      </c>
      <c r="E4" s="1" t="s">
        <v>32</v>
      </c>
      <c r="F4" s="6">
        <v>1</v>
      </c>
      <c r="G4" s="66">
        <v>0</v>
      </c>
      <c r="H4" s="8">
        <f t="shared" si="0"/>
        <v>0</v>
      </c>
      <c r="I4" s="1">
        <v>4</v>
      </c>
      <c r="J4" s="28">
        <f>I4*H4</f>
        <v>0</v>
      </c>
    </row>
    <row r="5" spans="1:11" x14ac:dyDescent="0.2">
      <c r="A5" s="1" t="s">
        <v>58</v>
      </c>
      <c r="B5" s="12" t="s">
        <v>28</v>
      </c>
      <c r="C5" s="12" t="s">
        <v>6</v>
      </c>
      <c r="D5" s="5" t="s">
        <v>22</v>
      </c>
      <c r="E5" s="12" t="s">
        <v>5</v>
      </c>
      <c r="F5" s="7">
        <v>3</v>
      </c>
      <c r="G5" s="67">
        <v>0</v>
      </c>
      <c r="H5" s="29">
        <f t="shared" si="0"/>
        <v>0</v>
      </c>
      <c r="I5" s="12">
        <v>1</v>
      </c>
      <c r="J5" s="30">
        <f>I5*H5</f>
        <v>0</v>
      </c>
    </row>
    <row r="6" spans="1:11" x14ac:dyDescent="0.2">
      <c r="A6" s="1" t="s">
        <v>58</v>
      </c>
      <c r="B6" s="1" t="s">
        <v>28</v>
      </c>
      <c r="C6" s="1" t="s">
        <v>6</v>
      </c>
      <c r="D6" s="4" t="s">
        <v>10</v>
      </c>
      <c r="E6" s="1" t="s">
        <v>31</v>
      </c>
      <c r="F6" s="6">
        <v>3</v>
      </c>
      <c r="G6" s="66">
        <v>0</v>
      </c>
      <c r="H6" s="8">
        <f t="shared" si="0"/>
        <v>0</v>
      </c>
      <c r="I6" s="1">
        <v>2</v>
      </c>
      <c r="J6" s="28">
        <f>I6*H6</f>
        <v>0</v>
      </c>
    </row>
    <row r="7" spans="1:11" x14ac:dyDescent="0.2">
      <c r="A7" s="1" t="s">
        <v>58</v>
      </c>
      <c r="B7" s="1" t="s">
        <v>28</v>
      </c>
      <c r="C7" s="1" t="s">
        <v>33</v>
      </c>
      <c r="D7" s="4" t="s">
        <v>29</v>
      </c>
      <c r="E7" s="1" t="s">
        <v>31</v>
      </c>
      <c r="F7" s="6">
        <v>3</v>
      </c>
      <c r="G7" s="66">
        <v>0</v>
      </c>
      <c r="H7" s="8">
        <f t="shared" si="0"/>
        <v>0</v>
      </c>
      <c r="I7" s="1">
        <v>2</v>
      </c>
      <c r="J7" s="28">
        <f>I7*H7</f>
        <v>0</v>
      </c>
    </row>
    <row r="8" spans="1:11" x14ac:dyDescent="0.2">
      <c r="A8" s="1" t="s">
        <v>58</v>
      </c>
      <c r="B8" s="1" t="s">
        <v>28</v>
      </c>
      <c r="C8" s="1" t="s">
        <v>33</v>
      </c>
      <c r="D8" s="4" t="s">
        <v>30</v>
      </c>
      <c r="E8" s="1" t="s">
        <v>31</v>
      </c>
      <c r="F8" s="6">
        <v>3</v>
      </c>
      <c r="G8" s="66">
        <v>0</v>
      </c>
      <c r="H8" s="8">
        <f t="shared" si="0"/>
        <v>0</v>
      </c>
      <c r="I8" s="1">
        <v>2</v>
      </c>
      <c r="J8" s="28">
        <f>I8*H8</f>
        <v>0</v>
      </c>
    </row>
    <row r="9" spans="1:11" x14ac:dyDescent="0.2">
      <c r="A9" s="1" t="s">
        <v>58</v>
      </c>
      <c r="B9" s="1" t="s">
        <v>28</v>
      </c>
      <c r="C9" s="1" t="s">
        <v>4</v>
      </c>
      <c r="D9" s="4" t="s">
        <v>35</v>
      </c>
      <c r="E9" s="1" t="s">
        <v>5</v>
      </c>
      <c r="F9" s="6">
        <v>0</v>
      </c>
      <c r="G9" s="38"/>
      <c r="H9" s="39"/>
      <c r="I9" s="39"/>
      <c r="J9" s="40"/>
    </row>
    <row r="10" spans="1:11" s="33" customFormat="1" x14ac:dyDescent="0.2">
      <c r="A10" s="14"/>
      <c r="B10" s="14"/>
      <c r="C10" s="14"/>
      <c r="D10" s="15"/>
      <c r="E10" s="14"/>
      <c r="F10" s="31"/>
      <c r="G10" s="32"/>
      <c r="H10" s="32"/>
      <c r="I10" s="14"/>
      <c r="J10" s="32"/>
      <c r="K10" s="31"/>
    </row>
    <row r="11" spans="1:11" x14ac:dyDescent="0.2">
      <c r="A11" s="1" t="s">
        <v>59</v>
      </c>
      <c r="B11" s="1" t="s">
        <v>36</v>
      </c>
      <c r="C11" s="1" t="s">
        <v>6</v>
      </c>
      <c r="D11" s="4" t="s">
        <v>21</v>
      </c>
      <c r="E11" s="1" t="s">
        <v>8</v>
      </c>
      <c r="F11" s="6">
        <v>3</v>
      </c>
      <c r="G11" s="66">
        <v>0</v>
      </c>
      <c r="H11" s="8">
        <f t="shared" si="0"/>
        <v>0</v>
      </c>
      <c r="I11" s="1">
        <v>1</v>
      </c>
      <c r="J11" s="28">
        <f>I11*H11</f>
        <v>0</v>
      </c>
    </row>
    <row r="12" spans="1:11" x14ac:dyDescent="0.2">
      <c r="A12" s="1" t="s">
        <v>59</v>
      </c>
      <c r="B12" s="1" t="s">
        <v>36</v>
      </c>
      <c r="C12" s="1" t="s">
        <v>4</v>
      </c>
      <c r="D12" s="4" t="s">
        <v>35</v>
      </c>
      <c r="E12" s="1" t="s">
        <v>5</v>
      </c>
      <c r="F12" s="6">
        <v>0</v>
      </c>
      <c r="G12" s="38"/>
      <c r="H12" s="39"/>
      <c r="I12" s="39"/>
      <c r="J12" s="40"/>
    </row>
    <row r="13" spans="1:11" x14ac:dyDescent="0.2">
      <c r="A13" s="1" t="s">
        <v>59</v>
      </c>
      <c r="B13" s="1" t="s">
        <v>36</v>
      </c>
      <c r="C13" s="1" t="s">
        <v>6</v>
      </c>
      <c r="D13" s="4" t="s">
        <v>14</v>
      </c>
      <c r="E13" s="1" t="s">
        <v>5</v>
      </c>
      <c r="F13" s="6">
        <v>1</v>
      </c>
      <c r="G13" s="66">
        <v>0</v>
      </c>
      <c r="H13" s="8">
        <f t="shared" ref="H13:H40" si="1">F13*G13</f>
        <v>0</v>
      </c>
      <c r="I13" s="1">
        <v>1</v>
      </c>
      <c r="J13" s="28">
        <f>I13*H13</f>
        <v>0</v>
      </c>
    </row>
    <row r="14" spans="1:11" s="31" customFormat="1" x14ac:dyDescent="0.2">
      <c r="A14" s="14"/>
      <c r="B14" s="14"/>
      <c r="C14" s="14"/>
      <c r="D14" s="15"/>
      <c r="E14" s="14"/>
      <c r="G14" s="32"/>
      <c r="H14" s="32"/>
      <c r="I14" s="14"/>
      <c r="J14" s="32"/>
    </row>
    <row r="15" spans="1:11" x14ac:dyDescent="0.2">
      <c r="A15" s="1" t="s">
        <v>60</v>
      </c>
      <c r="B15" s="1" t="s">
        <v>37</v>
      </c>
      <c r="C15" s="1" t="s">
        <v>6</v>
      </c>
      <c r="D15" s="1" t="s">
        <v>21</v>
      </c>
      <c r="E15" s="1" t="s">
        <v>5</v>
      </c>
      <c r="F15" s="6">
        <v>3</v>
      </c>
      <c r="G15" s="66">
        <v>0</v>
      </c>
      <c r="H15" s="8">
        <f t="shared" si="1"/>
        <v>0</v>
      </c>
      <c r="I15" s="1">
        <v>1</v>
      </c>
      <c r="J15" s="28">
        <f>I15*H15</f>
        <v>0</v>
      </c>
    </row>
    <row r="16" spans="1:11" x14ac:dyDescent="0.2">
      <c r="A16" s="1" t="s">
        <v>60</v>
      </c>
      <c r="B16" s="1" t="s">
        <v>37</v>
      </c>
      <c r="C16" s="1" t="s">
        <v>4</v>
      </c>
      <c r="D16" s="4" t="s">
        <v>35</v>
      </c>
      <c r="E16" s="1" t="s">
        <v>5</v>
      </c>
      <c r="F16" s="6">
        <v>0</v>
      </c>
      <c r="G16" s="38"/>
      <c r="H16" s="39"/>
      <c r="I16" s="39"/>
      <c r="J16" s="40"/>
    </row>
    <row r="17" spans="1:12" x14ac:dyDescent="0.2">
      <c r="A17" s="14"/>
      <c r="B17" s="14"/>
      <c r="C17" s="14"/>
      <c r="D17" s="15"/>
      <c r="E17" s="14"/>
      <c r="F17" s="31"/>
      <c r="G17" s="32"/>
      <c r="H17" s="32"/>
      <c r="I17" s="14"/>
      <c r="J17" s="32"/>
      <c r="K17" s="34"/>
    </row>
    <row r="18" spans="1:12" x14ac:dyDescent="0.2">
      <c r="A18" s="1" t="s">
        <v>61</v>
      </c>
      <c r="B18" s="1" t="s">
        <v>38</v>
      </c>
      <c r="C18" s="1" t="s">
        <v>6</v>
      </c>
      <c r="D18" s="1" t="s">
        <v>21</v>
      </c>
      <c r="E18" s="1" t="s">
        <v>8</v>
      </c>
      <c r="F18" s="6">
        <v>3</v>
      </c>
      <c r="G18" s="66">
        <v>0</v>
      </c>
      <c r="H18" s="8">
        <f t="shared" si="1"/>
        <v>0</v>
      </c>
      <c r="I18" s="1">
        <v>2</v>
      </c>
      <c r="J18" s="28">
        <f>I18*H18</f>
        <v>0</v>
      </c>
    </row>
    <row r="19" spans="1:12" x14ac:dyDescent="0.2">
      <c r="A19" s="1" t="s">
        <v>61</v>
      </c>
      <c r="B19" s="1" t="s">
        <v>38</v>
      </c>
      <c r="C19" s="1" t="s">
        <v>6</v>
      </c>
      <c r="D19" s="4" t="s">
        <v>14</v>
      </c>
      <c r="E19" s="1" t="s">
        <v>5</v>
      </c>
      <c r="F19" s="6">
        <v>1</v>
      </c>
      <c r="G19" s="66">
        <v>0</v>
      </c>
      <c r="H19" s="8">
        <f t="shared" si="1"/>
        <v>0</v>
      </c>
      <c r="I19" s="1">
        <v>1</v>
      </c>
      <c r="J19" s="28">
        <f>I19*H19</f>
        <v>0</v>
      </c>
    </row>
    <row r="20" spans="1:12" x14ac:dyDescent="0.2">
      <c r="A20" s="1"/>
      <c r="B20" s="14"/>
      <c r="C20" s="14"/>
      <c r="D20" s="15"/>
      <c r="E20" s="14"/>
      <c r="F20" s="31"/>
      <c r="G20" s="32"/>
      <c r="H20" s="32"/>
      <c r="I20" s="14"/>
      <c r="J20" s="32"/>
    </row>
    <row r="21" spans="1:12" x14ac:dyDescent="0.2">
      <c r="A21" s="1" t="s">
        <v>62</v>
      </c>
      <c r="B21" s="1" t="s">
        <v>39</v>
      </c>
      <c r="C21" s="1" t="s">
        <v>6</v>
      </c>
      <c r="D21" s="1" t="s">
        <v>21</v>
      </c>
      <c r="E21" s="1" t="s">
        <v>5</v>
      </c>
      <c r="F21" s="6">
        <v>3</v>
      </c>
      <c r="G21" s="66">
        <v>0</v>
      </c>
      <c r="H21" s="8">
        <f t="shared" si="1"/>
        <v>0</v>
      </c>
      <c r="I21" s="1">
        <v>1</v>
      </c>
      <c r="J21" s="28">
        <f t="shared" ref="J12:J42" si="2">I21*H21</f>
        <v>0</v>
      </c>
    </row>
    <row r="22" spans="1:12" x14ac:dyDescent="0.2">
      <c r="A22" s="1" t="s">
        <v>62</v>
      </c>
      <c r="B22" s="1" t="s">
        <v>39</v>
      </c>
      <c r="C22" s="1" t="s">
        <v>4</v>
      </c>
      <c r="D22" s="4" t="s">
        <v>35</v>
      </c>
      <c r="E22" s="1" t="s">
        <v>5</v>
      </c>
      <c r="F22" s="6">
        <v>0</v>
      </c>
      <c r="G22" s="38"/>
      <c r="H22" s="39"/>
      <c r="I22" s="39"/>
      <c r="J22" s="40"/>
    </row>
    <row r="23" spans="1:12" x14ac:dyDescent="0.2">
      <c r="A23" s="24"/>
      <c r="B23" s="14"/>
      <c r="C23" s="14"/>
      <c r="D23" s="15"/>
      <c r="E23" s="14"/>
      <c r="F23" s="31"/>
      <c r="G23" s="32"/>
      <c r="H23" s="32"/>
      <c r="I23" s="14"/>
      <c r="J23" s="32"/>
      <c r="K23" s="34"/>
      <c r="L23" s="34"/>
    </row>
    <row r="24" spans="1:12" x14ac:dyDescent="0.2">
      <c r="A24" s="1" t="s">
        <v>63</v>
      </c>
      <c r="B24" s="1" t="s">
        <v>40</v>
      </c>
      <c r="C24" s="1" t="s">
        <v>6</v>
      </c>
      <c r="D24" s="1" t="s">
        <v>21</v>
      </c>
      <c r="E24" s="1" t="s">
        <v>5</v>
      </c>
      <c r="F24" s="6">
        <v>3</v>
      </c>
      <c r="G24" s="66">
        <v>0</v>
      </c>
      <c r="H24" s="8">
        <f t="shared" si="1"/>
        <v>0</v>
      </c>
      <c r="I24" s="1">
        <v>1</v>
      </c>
      <c r="J24" s="28">
        <f t="shared" si="2"/>
        <v>0</v>
      </c>
    </row>
    <row r="25" spans="1:12" x14ac:dyDescent="0.2">
      <c r="A25" s="1" t="s">
        <v>63</v>
      </c>
      <c r="B25" s="1" t="s">
        <v>40</v>
      </c>
      <c r="C25" s="1" t="s">
        <v>4</v>
      </c>
      <c r="D25" s="4" t="s">
        <v>35</v>
      </c>
      <c r="E25" s="1" t="s">
        <v>5</v>
      </c>
      <c r="F25" s="6">
        <v>0</v>
      </c>
      <c r="G25" s="38"/>
      <c r="H25" s="39"/>
      <c r="I25" s="39"/>
      <c r="J25" s="40"/>
    </row>
    <row r="26" spans="1:12" s="33" customFormat="1" x14ac:dyDescent="0.2">
      <c r="A26" s="14"/>
      <c r="B26" s="14"/>
      <c r="C26" s="14"/>
      <c r="D26" s="15"/>
      <c r="E26" s="14"/>
      <c r="F26" s="31"/>
      <c r="G26" s="32"/>
      <c r="H26" s="32"/>
      <c r="I26" s="14"/>
      <c r="J26" s="32"/>
      <c r="K26" s="31"/>
    </row>
    <row r="27" spans="1:12" x14ac:dyDescent="0.2">
      <c r="A27" s="1" t="s">
        <v>64</v>
      </c>
      <c r="B27" s="1" t="s">
        <v>41</v>
      </c>
      <c r="C27" s="1" t="s">
        <v>6</v>
      </c>
      <c r="D27" s="1" t="s">
        <v>21</v>
      </c>
      <c r="E27" s="1" t="s">
        <v>5</v>
      </c>
      <c r="F27" s="6">
        <v>3</v>
      </c>
      <c r="G27" s="66">
        <v>0</v>
      </c>
      <c r="H27" s="8">
        <f t="shared" si="1"/>
        <v>0</v>
      </c>
      <c r="I27" s="1">
        <v>1</v>
      </c>
      <c r="J27" s="28">
        <f>I27*H27</f>
        <v>0</v>
      </c>
    </row>
    <row r="28" spans="1:12" x14ac:dyDescent="0.2">
      <c r="A28" s="1" t="s">
        <v>64</v>
      </c>
      <c r="B28" s="1" t="s">
        <v>41</v>
      </c>
      <c r="C28" s="1" t="s">
        <v>4</v>
      </c>
      <c r="D28" s="4" t="s">
        <v>35</v>
      </c>
      <c r="E28" s="1" t="s">
        <v>5</v>
      </c>
      <c r="F28" s="6">
        <v>0</v>
      </c>
      <c r="G28" s="38"/>
      <c r="H28" s="39"/>
      <c r="I28" s="39"/>
      <c r="J28" s="40"/>
    </row>
    <row r="29" spans="1:12" s="33" customFormat="1" x14ac:dyDescent="0.2">
      <c r="A29" s="24"/>
      <c r="B29" s="14"/>
      <c r="C29" s="14"/>
      <c r="D29" s="15"/>
      <c r="E29" s="14"/>
      <c r="F29" s="31"/>
      <c r="G29" s="32"/>
      <c r="H29" s="32"/>
      <c r="I29" s="14"/>
      <c r="J29" s="32"/>
      <c r="K29" s="31"/>
    </row>
    <row r="30" spans="1:12" x14ac:dyDescent="0.2">
      <c r="A30" s="1" t="s">
        <v>65</v>
      </c>
      <c r="B30" s="1" t="s">
        <v>42</v>
      </c>
      <c r="C30" s="1" t="s">
        <v>6</v>
      </c>
      <c r="D30" s="4" t="s">
        <v>21</v>
      </c>
      <c r="E30" s="1" t="s">
        <v>5</v>
      </c>
      <c r="F30" s="6">
        <v>3</v>
      </c>
      <c r="G30" s="66">
        <v>0</v>
      </c>
      <c r="H30" s="8">
        <f t="shared" si="1"/>
        <v>0</v>
      </c>
      <c r="I30" s="1">
        <v>1</v>
      </c>
      <c r="J30" s="28">
        <f>I30*H30</f>
        <v>0</v>
      </c>
      <c r="K30" s="35"/>
    </row>
    <row r="31" spans="1:12" s="33" customFormat="1" x14ac:dyDescent="0.2">
      <c r="A31" s="27"/>
      <c r="B31" s="31"/>
      <c r="C31" s="31"/>
      <c r="D31" s="31"/>
      <c r="E31" s="31"/>
      <c r="F31" s="31"/>
      <c r="G31" s="32"/>
      <c r="H31" s="32"/>
      <c r="I31" s="31"/>
      <c r="J31" s="32"/>
      <c r="K31" s="36"/>
    </row>
    <row r="32" spans="1:12" x14ac:dyDescent="0.2">
      <c r="A32" s="1" t="s">
        <v>66</v>
      </c>
      <c r="B32" s="1" t="s">
        <v>43</v>
      </c>
      <c r="C32" s="1" t="s">
        <v>6</v>
      </c>
      <c r="D32" s="1" t="s">
        <v>21</v>
      </c>
      <c r="E32" s="1" t="s">
        <v>5</v>
      </c>
      <c r="F32" s="6">
        <v>3</v>
      </c>
      <c r="G32" s="66">
        <v>0</v>
      </c>
      <c r="H32" s="8">
        <f t="shared" si="1"/>
        <v>0</v>
      </c>
      <c r="I32" s="1">
        <v>1</v>
      </c>
      <c r="J32" s="28">
        <f>I32*H32</f>
        <v>0</v>
      </c>
    </row>
    <row r="33" spans="1:11" x14ac:dyDescent="0.2">
      <c r="A33" s="1" t="s">
        <v>66</v>
      </c>
      <c r="B33" s="1" t="s">
        <v>43</v>
      </c>
      <c r="C33" s="1" t="s">
        <v>6</v>
      </c>
      <c r="D33" s="4" t="s">
        <v>14</v>
      </c>
      <c r="E33" s="1" t="s">
        <v>5</v>
      </c>
      <c r="F33" s="6">
        <v>1</v>
      </c>
      <c r="G33" s="66">
        <v>0</v>
      </c>
      <c r="H33" s="8">
        <f t="shared" si="1"/>
        <v>0</v>
      </c>
      <c r="I33" s="1">
        <v>1</v>
      </c>
      <c r="J33" s="28">
        <f>I33*H33</f>
        <v>0</v>
      </c>
    </row>
    <row r="34" spans="1:11" s="33" customFormat="1" x14ac:dyDescent="0.2">
      <c r="A34" s="31"/>
      <c r="B34" s="31"/>
      <c r="C34" s="31"/>
      <c r="D34" s="31"/>
      <c r="E34" s="31"/>
      <c r="F34" s="31"/>
      <c r="G34" s="32"/>
      <c r="H34" s="32"/>
      <c r="I34" s="31"/>
      <c r="J34" s="32"/>
      <c r="K34" s="31"/>
    </row>
    <row r="35" spans="1:11" x14ac:dyDescent="0.2">
      <c r="A35" s="1" t="s">
        <v>67</v>
      </c>
      <c r="B35" s="1" t="s">
        <v>44</v>
      </c>
      <c r="C35" s="1" t="s">
        <v>6</v>
      </c>
      <c r="D35" s="4" t="s">
        <v>21</v>
      </c>
      <c r="E35" s="1" t="s">
        <v>5</v>
      </c>
      <c r="F35" s="6">
        <v>3</v>
      </c>
      <c r="G35" s="66">
        <v>0</v>
      </c>
      <c r="H35" s="8">
        <f t="shared" si="1"/>
        <v>0</v>
      </c>
      <c r="I35" s="1">
        <v>1</v>
      </c>
      <c r="J35" s="28">
        <f>I35*H35</f>
        <v>0</v>
      </c>
    </row>
    <row r="36" spans="1:11" x14ac:dyDescent="0.2">
      <c r="A36" s="1" t="s">
        <v>67</v>
      </c>
      <c r="B36" s="1" t="s">
        <v>44</v>
      </c>
      <c r="C36" s="1" t="s">
        <v>6</v>
      </c>
      <c r="D36" s="4" t="s">
        <v>14</v>
      </c>
      <c r="E36" s="1" t="s">
        <v>8</v>
      </c>
      <c r="F36" s="6">
        <v>1</v>
      </c>
      <c r="G36" s="66">
        <v>0</v>
      </c>
      <c r="H36" s="8">
        <f t="shared" si="1"/>
        <v>0</v>
      </c>
      <c r="I36" s="1">
        <v>1</v>
      </c>
      <c r="J36" s="28">
        <f>I36*H36</f>
        <v>0</v>
      </c>
    </row>
    <row r="37" spans="1:11" x14ac:dyDescent="0.2">
      <c r="A37" s="1" t="s">
        <v>67</v>
      </c>
      <c r="B37" s="1" t="s">
        <v>44</v>
      </c>
      <c r="C37" s="1" t="s">
        <v>4</v>
      </c>
      <c r="D37" s="4" t="s">
        <v>35</v>
      </c>
      <c r="E37" s="1" t="s">
        <v>5</v>
      </c>
      <c r="F37" s="6">
        <v>0</v>
      </c>
      <c r="G37" s="38"/>
      <c r="H37" s="39"/>
      <c r="I37" s="39"/>
      <c r="J37" s="40"/>
    </row>
    <row r="38" spans="1:11" x14ac:dyDescent="0.2">
      <c r="A38" s="1" t="s">
        <v>67</v>
      </c>
      <c r="B38" s="1" t="s">
        <v>44</v>
      </c>
      <c r="C38" s="1" t="s">
        <v>4</v>
      </c>
      <c r="D38" s="4" t="s">
        <v>31</v>
      </c>
      <c r="E38" s="1" t="s">
        <v>5</v>
      </c>
      <c r="F38" s="6">
        <v>3</v>
      </c>
      <c r="G38" s="66">
        <v>0</v>
      </c>
      <c r="H38" s="8">
        <f t="shared" si="1"/>
        <v>0</v>
      </c>
      <c r="I38" s="1">
        <v>1</v>
      </c>
      <c r="J38" s="28">
        <f>I38*H38</f>
        <v>0</v>
      </c>
    </row>
    <row r="39" spans="1:11" s="33" customFormat="1" x14ac:dyDescent="0.2">
      <c r="A39" s="27"/>
      <c r="B39" s="31"/>
      <c r="C39" s="31"/>
      <c r="D39" s="31"/>
      <c r="E39" s="31"/>
      <c r="F39" s="31"/>
      <c r="G39" s="32"/>
      <c r="H39" s="32"/>
      <c r="I39" s="31"/>
      <c r="J39" s="32"/>
      <c r="K39" s="31"/>
    </row>
    <row r="40" spans="1:11" x14ac:dyDescent="0.2">
      <c r="A40" s="1" t="s">
        <v>68</v>
      </c>
      <c r="B40" s="1" t="s">
        <v>45</v>
      </c>
      <c r="C40" s="1" t="s">
        <v>6</v>
      </c>
      <c r="D40" s="4" t="s">
        <v>21</v>
      </c>
      <c r="E40" s="1" t="s">
        <v>5</v>
      </c>
      <c r="F40" s="6">
        <v>3</v>
      </c>
      <c r="G40" s="66">
        <v>0</v>
      </c>
      <c r="H40" s="8">
        <f t="shared" si="1"/>
        <v>0</v>
      </c>
      <c r="I40" s="1">
        <v>1</v>
      </c>
      <c r="J40" s="28">
        <f>I40*H40</f>
        <v>0</v>
      </c>
    </row>
    <row r="41" spans="1:11" s="33" customFormat="1" x14ac:dyDescent="0.2">
      <c r="A41" s="27"/>
      <c r="B41" s="31"/>
      <c r="C41" s="31"/>
      <c r="D41" s="31"/>
      <c r="E41" s="31"/>
      <c r="F41" s="31"/>
      <c r="G41" s="32"/>
      <c r="H41" s="32"/>
      <c r="I41" s="31"/>
      <c r="J41" s="32"/>
      <c r="K41" s="31"/>
    </row>
    <row r="42" spans="1:11" ht="12" thickBot="1" x14ac:dyDescent="0.25">
      <c r="A42" s="1" t="s">
        <v>69</v>
      </c>
      <c r="B42" s="1" t="s">
        <v>46</v>
      </c>
      <c r="C42" s="1" t="s">
        <v>6</v>
      </c>
      <c r="D42" s="4" t="s">
        <v>21</v>
      </c>
      <c r="E42" s="1" t="s">
        <v>5</v>
      </c>
      <c r="F42" s="6">
        <v>1</v>
      </c>
      <c r="G42" s="66">
        <v>0</v>
      </c>
      <c r="H42" s="8">
        <f>F42*G42</f>
        <v>0</v>
      </c>
      <c r="I42" s="13">
        <v>1</v>
      </c>
      <c r="J42" s="28">
        <f>I42*H42</f>
        <v>0</v>
      </c>
    </row>
    <row r="43" spans="1:11" ht="12" thickBot="1" x14ac:dyDescent="0.25">
      <c r="E43" s="31"/>
      <c r="F43" s="31"/>
      <c r="G43" s="32"/>
      <c r="H43" s="32"/>
      <c r="I43" s="31"/>
      <c r="J43" s="37">
        <f>SUM(J2,J3,J4,J5,J6,J7,J8,J11,J13,J15,J18,J19,J21,J24,J27,J30,J32,J33,J35,J36,J38,J40,J42)</f>
        <v>0</v>
      </c>
      <c r="K43" s="35" t="s">
        <v>13</v>
      </c>
    </row>
    <row r="44" spans="1:11" x14ac:dyDescent="0.2">
      <c r="F44" s="31"/>
      <c r="G44" s="32"/>
      <c r="H44" s="32"/>
      <c r="I44" s="31"/>
      <c r="J44" s="31"/>
    </row>
    <row r="45" spans="1:11" x14ac:dyDescent="0.2">
      <c r="F45" s="31"/>
      <c r="G45" s="32"/>
      <c r="H45" s="32"/>
      <c r="I45" s="31"/>
      <c r="J45" s="31"/>
    </row>
    <row r="46" spans="1:11" x14ac:dyDescent="0.2">
      <c r="F46" s="31"/>
      <c r="G46" s="32"/>
      <c r="H46" s="32"/>
      <c r="I46" s="31"/>
      <c r="J46" s="31"/>
    </row>
    <row r="47" spans="1:11" x14ac:dyDescent="0.2">
      <c r="F47" s="31"/>
      <c r="G47" s="32"/>
      <c r="H47" s="32"/>
      <c r="I47" s="31"/>
      <c r="J47" s="31"/>
    </row>
    <row r="48" spans="1:11" x14ac:dyDescent="0.2">
      <c r="F48" s="31"/>
      <c r="G48" s="32"/>
      <c r="H48" s="32"/>
      <c r="I48" s="31"/>
      <c r="J48" s="31"/>
    </row>
    <row r="49" spans="6:10" x14ac:dyDescent="0.2">
      <c r="F49" s="31"/>
      <c r="G49" s="32"/>
      <c r="H49" s="32"/>
      <c r="I49" s="31"/>
      <c r="J49" s="31"/>
    </row>
    <row r="50" spans="6:10" x14ac:dyDescent="0.2">
      <c r="F50" s="31"/>
      <c r="G50" s="32"/>
      <c r="H50" s="32"/>
      <c r="I50" s="31"/>
      <c r="J50" s="31"/>
    </row>
    <row r="51" spans="6:10" x14ac:dyDescent="0.2">
      <c r="F51" s="31"/>
      <c r="G51" s="32"/>
      <c r="H51" s="32"/>
      <c r="I51" s="31"/>
      <c r="J51" s="31"/>
    </row>
    <row r="52" spans="6:10" x14ac:dyDescent="0.2">
      <c r="F52" s="31"/>
      <c r="G52" s="32"/>
      <c r="H52" s="32"/>
      <c r="I52" s="31"/>
      <c r="J52" s="31"/>
    </row>
    <row r="53" spans="6:10" x14ac:dyDescent="0.2">
      <c r="F53" s="31"/>
      <c r="G53" s="32"/>
      <c r="H53" s="32"/>
      <c r="I53" s="31"/>
      <c r="J53" s="31"/>
    </row>
    <row r="54" spans="6:10" x14ac:dyDescent="0.2">
      <c r="F54" s="31"/>
      <c r="G54" s="32"/>
      <c r="H54" s="32"/>
      <c r="I54" s="31"/>
      <c r="J54" s="31"/>
    </row>
    <row r="55" spans="6:10" x14ac:dyDescent="0.2">
      <c r="F55" s="31"/>
      <c r="G55" s="32"/>
      <c r="H55" s="32"/>
      <c r="I55" s="31"/>
      <c r="J55" s="31"/>
    </row>
    <row r="56" spans="6:10" x14ac:dyDescent="0.2">
      <c r="F56" s="31"/>
      <c r="G56" s="32"/>
      <c r="H56" s="32"/>
      <c r="I56" s="31"/>
      <c r="J56" s="31"/>
    </row>
    <row r="57" spans="6:10" x14ac:dyDescent="0.2">
      <c r="F57" s="31"/>
      <c r="G57" s="32"/>
      <c r="H57" s="32"/>
      <c r="I57" s="31"/>
      <c r="J57" s="31"/>
    </row>
    <row r="58" spans="6:10" x14ac:dyDescent="0.2">
      <c r="F58" s="31"/>
      <c r="G58" s="32"/>
      <c r="H58" s="32"/>
      <c r="I58" s="31"/>
      <c r="J58" s="31"/>
    </row>
    <row r="59" spans="6:10" x14ac:dyDescent="0.2">
      <c r="F59" s="31"/>
      <c r="G59" s="32"/>
      <c r="H59" s="32"/>
      <c r="I59" s="31"/>
      <c r="J59" s="31"/>
    </row>
  </sheetData>
  <sheetProtection algorithmName="SHA-512" hashValue="cNn/zmblG01zTriIXQd/v2Kv5zDKCD2XWo6B5nQR6v92IJ0xz4v6cSRDGnOTDV0SuofJ00mdzUYET0+MzYLzyA==" saltValue="DLVok19cmIYfOP2JoVrBnQ==" spinCount="100000" sheet="1" objects="1" scenarios="1"/>
  <mergeCells count="7">
    <mergeCell ref="G37:J37"/>
    <mergeCell ref="G25:J25"/>
    <mergeCell ref="G28:J28"/>
    <mergeCell ref="G22:J22"/>
    <mergeCell ref="G16:J16"/>
    <mergeCell ref="G12:J12"/>
    <mergeCell ref="G9:J9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="110" zoomScaleNormal="110" workbookViewId="0"/>
  </sheetViews>
  <sheetFormatPr defaultRowHeight="15" x14ac:dyDescent="0.25"/>
  <cols>
    <col min="1" max="1" width="25.7109375" bestFit="1" customWidth="1"/>
    <col min="2" max="3" width="21" bestFit="1" customWidth="1"/>
    <col min="4" max="4" width="7.5703125" bestFit="1" customWidth="1"/>
    <col min="5" max="5" width="7.85546875" bestFit="1" customWidth="1"/>
    <col min="6" max="6" width="13.28515625" bestFit="1" customWidth="1"/>
    <col min="7" max="7" width="34.42578125" customWidth="1"/>
    <col min="8" max="8" width="15.42578125" customWidth="1"/>
  </cols>
  <sheetData>
    <row r="1" spans="1:9" ht="33.75" x14ac:dyDescent="0.25">
      <c r="A1" s="25" t="s">
        <v>0</v>
      </c>
      <c r="B1" s="25" t="s">
        <v>2</v>
      </c>
      <c r="C1" s="26" t="s">
        <v>53</v>
      </c>
      <c r="D1" s="26" t="s">
        <v>34</v>
      </c>
      <c r="E1" s="25" t="s">
        <v>54</v>
      </c>
      <c r="F1" s="25" t="s">
        <v>48</v>
      </c>
      <c r="G1" s="26" t="s">
        <v>73</v>
      </c>
      <c r="H1" s="26" t="s">
        <v>24</v>
      </c>
    </row>
    <row r="2" spans="1:9" x14ac:dyDescent="0.25">
      <c r="A2" s="1" t="s">
        <v>58</v>
      </c>
      <c r="B2" s="1" t="s">
        <v>28</v>
      </c>
      <c r="C2" s="1" t="s">
        <v>47</v>
      </c>
      <c r="D2" s="1">
        <v>1</v>
      </c>
      <c r="E2" s="4" t="s">
        <v>55</v>
      </c>
      <c r="F2" s="1" t="s">
        <v>49</v>
      </c>
      <c r="G2" s="66">
        <v>0</v>
      </c>
      <c r="H2" s="9">
        <f>G2*14</f>
        <v>0</v>
      </c>
    </row>
    <row r="3" spans="1:9" x14ac:dyDescent="0.25">
      <c r="A3" s="1" t="s">
        <v>67</v>
      </c>
      <c r="B3" s="1" t="s">
        <v>44</v>
      </c>
      <c r="C3" s="1" t="s">
        <v>47</v>
      </c>
      <c r="D3" s="1">
        <v>1</v>
      </c>
      <c r="E3" s="4" t="s">
        <v>55</v>
      </c>
      <c r="F3" s="1" t="s">
        <v>50</v>
      </c>
      <c r="G3" s="66">
        <v>0</v>
      </c>
      <c r="H3" s="9">
        <f>G3*7</f>
        <v>0</v>
      </c>
    </row>
    <row r="4" spans="1:9" ht="15.75" thickBot="1" x14ac:dyDescent="0.3">
      <c r="A4" s="1" t="s">
        <v>59</v>
      </c>
      <c r="B4" s="1" t="s">
        <v>36</v>
      </c>
      <c r="C4" s="1" t="s">
        <v>47</v>
      </c>
      <c r="D4" s="1">
        <v>1</v>
      </c>
      <c r="E4" s="4" t="s">
        <v>55</v>
      </c>
      <c r="F4" s="1" t="s">
        <v>50</v>
      </c>
      <c r="G4" s="66">
        <v>0</v>
      </c>
      <c r="H4" s="16">
        <f>G4*7</f>
        <v>0</v>
      </c>
    </row>
    <row r="5" spans="1:9" ht="15.75" thickBot="1" x14ac:dyDescent="0.3">
      <c r="A5" s="14"/>
      <c r="H5" s="17">
        <f>SUM(H2:H4)</f>
        <v>0</v>
      </c>
      <c r="I5" s="2" t="s">
        <v>23</v>
      </c>
    </row>
    <row r="6" spans="1:9" x14ac:dyDescent="0.25">
      <c r="A6" s="14"/>
    </row>
    <row r="7" spans="1:9" x14ac:dyDescent="0.25">
      <c r="A7" s="14"/>
    </row>
    <row r="8" spans="1:9" x14ac:dyDescent="0.25">
      <c r="A8" s="14"/>
    </row>
    <row r="9" spans="1:9" x14ac:dyDescent="0.25">
      <c r="A9" s="14"/>
    </row>
    <row r="10" spans="1:9" x14ac:dyDescent="0.25">
      <c r="A10" s="14"/>
    </row>
    <row r="11" spans="1:9" x14ac:dyDescent="0.25">
      <c r="A11" s="14"/>
    </row>
    <row r="12" spans="1:9" x14ac:dyDescent="0.25">
      <c r="A12" s="14"/>
    </row>
    <row r="13" spans="1:9" x14ac:dyDescent="0.25">
      <c r="A13" s="14"/>
    </row>
    <row r="14" spans="1:9" x14ac:dyDescent="0.25">
      <c r="A14" s="14"/>
    </row>
    <row r="15" spans="1:9" x14ac:dyDescent="0.25">
      <c r="A15" s="14"/>
    </row>
    <row r="16" spans="1:9" x14ac:dyDescent="0.25">
      <c r="A16" s="14"/>
    </row>
    <row r="17" spans="1:1" x14ac:dyDescent="0.25">
      <c r="A17" s="14"/>
    </row>
    <row r="18" spans="1:1" x14ac:dyDescent="0.25">
      <c r="A18" s="14"/>
    </row>
    <row r="19" spans="1:1" x14ac:dyDescent="0.25">
      <c r="A19" s="14"/>
    </row>
    <row r="20" spans="1:1" x14ac:dyDescent="0.25">
      <c r="A20" s="14"/>
    </row>
    <row r="21" spans="1:1" x14ac:dyDescent="0.25">
      <c r="A21" s="14"/>
    </row>
    <row r="22" spans="1:1" x14ac:dyDescent="0.25">
      <c r="A22" s="14"/>
    </row>
    <row r="23" spans="1:1" x14ac:dyDescent="0.25">
      <c r="A23" s="14"/>
    </row>
    <row r="24" spans="1:1" x14ac:dyDescent="0.25">
      <c r="A24" s="14"/>
    </row>
    <row r="25" spans="1:1" x14ac:dyDescent="0.25">
      <c r="A25" s="14"/>
    </row>
    <row r="26" spans="1:1" x14ac:dyDescent="0.25">
      <c r="A26" s="14"/>
    </row>
    <row r="27" spans="1:1" x14ac:dyDescent="0.25">
      <c r="A27" s="14"/>
    </row>
    <row r="28" spans="1:1" x14ac:dyDescent="0.25">
      <c r="A28" s="14"/>
    </row>
    <row r="29" spans="1:1" x14ac:dyDescent="0.25">
      <c r="A29" s="14"/>
    </row>
    <row r="30" spans="1:1" x14ac:dyDescent="0.25">
      <c r="A30" s="14"/>
    </row>
    <row r="31" spans="1:1" x14ac:dyDescent="0.25">
      <c r="A31" s="11"/>
    </row>
    <row r="32" spans="1:1" x14ac:dyDescent="0.25">
      <c r="A32" s="14"/>
    </row>
    <row r="33" spans="1:1" x14ac:dyDescent="0.25">
      <c r="A33" s="14"/>
    </row>
    <row r="34" spans="1:1" x14ac:dyDescent="0.25">
      <c r="A34" s="11"/>
    </row>
    <row r="35" spans="1:1" x14ac:dyDescent="0.25">
      <c r="A35" s="14"/>
    </row>
    <row r="36" spans="1:1" x14ac:dyDescent="0.25">
      <c r="A36" s="14"/>
    </row>
    <row r="37" spans="1:1" x14ac:dyDescent="0.25">
      <c r="A37" s="14"/>
    </row>
    <row r="38" spans="1:1" x14ac:dyDescent="0.25">
      <c r="A38" s="14"/>
    </row>
    <row r="39" spans="1:1" x14ac:dyDescent="0.25">
      <c r="A39" s="11"/>
    </row>
    <row r="40" spans="1:1" x14ac:dyDescent="0.25">
      <c r="A40" s="14"/>
    </row>
    <row r="41" spans="1:1" x14ac:dyDescent="0.25">
      <c r="A41" s="11"/>
    </row>
    <row r="42" spans="1:1" x14ac:dyDescent="0.25">
      <c r="A42" s="14"/>
    </row>
    <row r="43" spans="1:1" x14ac:dyDescent="0.25">
      <c r="A43" s="10"/>
    </row>
    <row r="44" spans="1:1" x14ac:dyDescent="0.25">
      <c r="A44" s="10"/>
    </row>
    <row r="45" spans="1:1" x14ac:dyDescent="0.25">
      <c r="A45" s="10"/>
    </row>
    <row r="46" spans="1:1" x14ac:dyDescent="0.25">
      <c r="A46" s="10"/>
    </row>
    <row r="47" spans="1:1" x14ac:dyDescent="0.25">
      <c r="A47" s="10"/>
    </row>
    <row r="48" spans="1:1" x14ac:dyDescent="0.25">
      <c r="A48" s="10"/>
    </row>
    <row r="49" spans="1:1" x14ac:dyDescent="0.25">
      <c r="A49" s="10"/>
    </row>
  </sheetData>
  <sheetProtection algorithmName="SHA-512" hashValue="BOSEHwax+N3Mz4XcCwFg5rzpq/XVRSWrRct+eXb+jgFDibNSz7kgo0QXXZodZAL55/wCGlxHBauBrJWsFwuJsA==" saltValue="a2p0dkmf9bKcuyTbTil1a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7"/>
  <sheetViews>
    <sheetView workbookViewId="0">
      <selection activeCell="C2" sqref="C2"/>
    </sheetView>
  </sheetViews>
  <sheetFormatPr defaultRowHeight="15" x14ac:dyDescent="0.25"/>
  <cols>
    <col min="2" max="2" width="3" bestFit="1" customWidth="1"/>
    <col min="3" max="3" width="83.140625" customWidth="1"/>
    <col min="4" max="4" width="16.5703125" customWidth="1"/>
    <col min="5" max="5" width="31.42578125" customWidth="1"/>
  </cols>
  <sheetData>
    <row r="1" spans="2:5" ht="15.75" x14ac:dyDescent="0.25">
      <c r="C1" s="41"/>
      <c r="D1" s="41"/>
    </row>
    <row r="2" spans="2:5" ht="15.75" x14ac:dyDescent="0.25">
      <c r="C2" s="42" t="s">
        <v>27</v>
      </c>
      <c r="D2" s="41"/>
    </row>
    <row r="3" spans="2:5" ht="15.75" x14ac:dyDescent="0.25">
      <c r="C3" s="41"/>
      <c r="D3" s="41"/>
    </row>
    <row r="4" spans="2:5" ht="15.75" x14ac:dyDescent="0.25">
      <c r="B4" s="18" t="s">
        <v>18</v>
      </c>
      <c r="C4" s="19" t="s">
        <v>56</v>
      </c>
      <c r="D4" s="20">
        <f>'Afvaldienstverlening locaties'!K42</f>
        <v>0</v>
      </c>
    </row>
    <row r="5" spans="2:5" ht="15.75" x14ac:dyDescent="0.25">
      <c r="B5" s="18" t="s">
        <v>19</v>
      </c>
      <c r="C5" s="18" t="s">
        <v>20</v>
      </c>
      <c r="D5" s="20">
        <f>'Reinigen GFT en rest-containers'!J43</f>
        <v>0</v>
      </c>
    </row>
    <row r="6" spans="2:5" ht="15.75" x14ac:dyDescent="0.25">
      <c r="B6" s="18" t="s">
        <v>52</v>
      </c>
      <c r="C6" s="21" t="s">
        <v>51</v>
      </c>
      <c r="D6" s="20">
        <f>'Container BSA'!H5</f>
        <v>0</v>
      </c>
    </row>
    <row r="7" spans="2:5" ht="23.25" x14ac:dyDescent="0.35">
      <c r="B7" s="18"/>
      <c r="C7" s="22" t="s">
        <v>57</v>
      </c>
      <c r="D7" s="23">
        <f>SUM(D4:D5)</f>
        <v>0</v>
      </c>
      <c r="E7" s="3"/>
    </row>
  </sheetData>
  <sheetProtection algorithmName="SHA-512" hashValue="LMh/BarCi+O/NrYIKJj4JLnlG+cZJkd92zVXZpTYSUDWlIoFj1qHQCwClQ/KI/hks45V+fa1JoW9bYedSuONzg==" saltValue="qlRatHe679fn8dNXird4KA==" spinCount="100000" sheet="1" objects="1" scenarios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1"/>
  <sheetViews>
    <sheetView zoomScaleNormal="100" workbookViewId="0"/>
  </sheetViews>
  <sheetFormatPr defaultRowHeight="15" x14ac:dyDescent="0.25"/>
  <sheetData>
    <row r="1" spans="1:2" x14ac:dyDescent="0.25">
      <c r="A1" t="s">
        <v>1</v>
      </c>
      <c r="B1" t="s">
        <v>1</v>
      </c>
    </row>
  </sheetData>
  <pageMargins left="0.7" right="0.7" top="0.75" bottom="0.75" header="0.3" footer="0.3"/>
  <pageSetup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1111784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1590748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>2020-06-16T10:00:00Z</qnh_AfzenderAccountnaam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>2020-06-16T12:00:00+00:00</qnh_DatumOntvangstVerzonden>
    <qnh_Documentdatum xmlns="53e03589-35d4-4a45-a49d-0ea6bf1af4b3">2020-06-16T12:00:00+00:00</qnh_Documentdatum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 xmlns="c774dfb6-a45d-4726-8970-554c124004a3"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687688-E7B2-4FC9-97C3-ACD1A2895A2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72AB646-0920-4975-A0F9-F40896483DE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A170568-AC99-47FA-80F5-C015A42C3E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E7B9B92-9434-43D5-9A20-6537309D663E}">
  <ds:schemaRefs>
    <ds:schemaRef ds:uri="http://schemas.microsoft.com/office/2006/documentManagement/types"/>
    <ds:schemaRef ds:uri="http://schemas.openxmlformats.org/package/2006/metadata/core-properties"/>
    <ds:schemaRef ds:uri="fce754d3-67a6-4a1d-9c43-d451af98d6ad"/>
    <ds:schemaRef ds:uri="1ac1c52f-12bd-4579-b768-2bbe27d3d2d8"/>
    <ds:schemaRef ds:uri="http://schemas.microsoft.com/office/infopath/2007/PartnerControls"/>
    <ds:schemaRef ds:uri="53e03589-35d4-4a45-a49d-0ea6bf1af4b3"/>
    <ds:schemaRef ds:uri="http://purl.org/dc/dcmitype/"/>
    <ds:schemaRef ds:uri="http://purl.org/dc/elements/1.1/"/>
    <ds:schemaRef ds:uri="c774dfb6-a45d-4726-8970-554c124004a3"/>
    <ds:schemaRef ds:uri="d10cd6cb-9711-40de-8da4-c1daa204fbb3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5.xml><?xml version="1.0" encoding="utf-8"?>
<ds:datastoreItem xmlns:ds="http://schemas.openxmlformats.org/officeDocument/2006/customXml" ds:itemID="{3DB45FDA-3D30-468E-9F39-1910F9C641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Afvaldienstverlening locaties</vt:lpstr>
      <vt:lpstr>Reinigen GFT en rest-containers</vt:lpstr>
      <vt:lpstr>Container BSA</vt:lpstr>
      <vt:lpstr>Kosten Totaal per jaar </vt:lpstr>
      <vt:lpstr>ValueList_Helper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1111784 - 11 Inschrijvinsleidraad BedrijfsafvalBijlage 5 Prijzenblad.xls</dc:title>
  <dc:creator>Willem Saris</dc:creator>
  <cp:lastModifiedBy>boimm</cp:lastModifiedBy>
  <cp:lastPrinted>2019-10-08T14:28:45Z</cp:lastPrinted>
  <dcterms:created xsi:type="dcterms:W3CDTF">2019-08-27T07:33:13Z</dcterms:created>
  <dcterms:modified xsi:type="dcterms:W3CDTF">2021-01-20T20:08:46Z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nh_Zaaktype">
    <vt:lpwstr>131;#Inkoop|ae1da352-3b28-4667-a5ef-3b02baf2e98b</vt:lpwstr>
  </property>
  <property fmtid="{D5CDD505-2E9C-101B-9397-08002B2CF9AE}" pid="3" name="qnh_ZaaktypeTaxHTField0">
    <vt:lpwstr>Inkoop|ae1da352-3b28-4667-a5ef-3b02baf2e98b</vt:lpwstr>
  </property>
  <property fmtid="{D5CDD505-2E9C-101B-9397-08002B2CF9AE}" pid="4" name="_dlc_DocId">
    <vt:lpwstr>VENLOZAAK-793-772-154</vt:lpwstr>
  </property>
  <property fmtid="{D5CDD505-2E9C-101B-9397-08002B2CF9AE}" pid="5" name="_dlc_DocIdItemGuid">
    <vt:lpwstr>c41ff487-ebdd-466e-98dc-eb4331c7c998</vt:lpwstr>
  </property>
  <property fmtid="{D5CDD505-2E9C-101B-9397-08002B2CF9AE}" pid="6" name="_dlc_DocIdUrl">
    <vt:lpwstr>http://dms13.venlo.lan/_layouts/15/DocIdRedir.aspx?ID=VENLOZAAK-793-772-154, VENLOZAAK-793-772-154</vt:lpwstr>
  </property>
  <property fmtid="{D5CDD505-2E9C-101B-9397-08002B2CF9AE}" pid="7" name="display_urn:schemas-microsoft-com:office:office#Editor">
    <vt:lpwstr>Jong-Binneveld de, Lucia (LMS)</vt:lpwstr>
  </property>
</Properties>
</file>