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213"/>
  <workbookPr filterPrivacy="1" codeName="ThisWorkbook" autoCompressPictures="0"/>
  <xr:revisionPtr revIDLastSave="0" documentId="13_ncr:1_{450EBD6B-572D-1749-8983-9DD54ABA2B71}" xr6:coauthVersionLast="46" xr6:coauthVersionMax="46" xr10:uidLastSave="{00000000-0000-0000-0000-000000000000}"/>
  <bookViews>
    <workbookView xWindow="34320" yWindow="460" windowWidth="28800" windowHeight="16240" xr2:uid="{00000000-000D-0000-FFFF-FFFF00000000}"/>
  </bookViews>
  <sheets>
    <sheet name="Beoordelen 1. Open vragen" sheetId="21" r:id="rId1"/>
    <sheet name="Beoordelaar 1" sheetId="7" r:id="rId2"/>
    <sheet name="Beoordelaar 2" sheetId="15" r:id="rId3"/>
    <sheet name="Beoordelaar 3" sheetId="16" r:id="rId4"/>
    <sheet name="Consensus" sheetId="9" r:id="rId5"/>
    <sheet name="Eindscores" sheetId="19" r:id="rId6"/>
  </sheets>
  <definedNames>
    <definedName name="SCORE">'Beoordelen 1. Open vragen'!$C$14:$H$14</definedName>
  </definedNames>
  <calcPr calcId="19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J31" i="9" l="1"/>
  <c r="G31" i="9"/>
  <c r="D31" i="9"/>
  <c r="J39" i="9"/>
  <c r="G3" i="19"/>
  <c r="G4" i="19"/>
  <c r="G39" i="9"/>
  <c r="E3" i="19"/>
  <c r="E4" i="19"/>
  <c r="D39" i="9"/>
  <c r="C3" i="19"/>
  <c r="C4" i="19"/>
  <c r="J37" i="9"/>
  <c r="G37" i="9"/>
  <c r="D37" i="9"/>
  <c r="J25" i="9"/>
  <c r="G25" i="9"/>
  <c r="D25" i="9"/>
  <c r="J19" i="9"/>
  <c r="G19" i="9"/>
  <c r="D19" i="9"/>
  <c r="J13" i="9"/>
  <c r="G13" i="9"/>
  <c r="D13" i="9"/>
  <c r="J7" i="9"/>
  <c r="G7" i="9"/>
  <c r="D7" i="9"/>
  <c r="A32" i="9"/>
  <c r="A26" i="9"/>
  <c r="A20" i="9"/>
  <c r="A14" i="9"/>
  <c r="A8" i="9"/>
  <c r="A2" i="9"/>
  <c r="D5" i="9"/>
  <c r="J35" i="9"/>
  <c r="G35" i="9"/>
  <c r="D35" i="9"/>
  <c r="J29" i="9"/>
  <c r="G29" i="9"/>
  <c r="D29" i="9"/>
  <c r="J23" i="9"/>
  <c r="G23" i="9"/>
  <c r="D23" i="9"/>
  <c r="J17" i="9"/>
  <c r="J11" i="9"/>
  <c r="J5" i="9"/>
  <c r="G17" i="9"/>
  <c r="D17" i="9"/>
  <c r="G11" i="9"/>
  <c r="G5" i="9"/>
  <c r="D11" i="9"/>
  <c r="A3" i="19"/>
  <c r="D34" i="9"/>
  <c r="D33" i="9"/>
  <c r="A13" i="16"/>
  <c r="A11" i="16"/>
  <c r="A9" i="16"/>
  <c r="A7" i="16"/>
  <c r="A5" i="16"/>
  <c r="A3" i="16"/>
  <c r="A2" i="16"/>
  <c r="A13" i="15"/>
  <c r="A11" i="15"/>
  <c r="A9" i="15"/>
  <c r="A7" i="15"/>
  <c r="A5" i="15"/>
  <c r="A3" i="15"/>
  <c r="A2" i="15"/>
  <c r="A2" i="7"/>
  <c r="J34" i="9"/>
  <c r="J33" i="9"/>
  <c r="J28" i="9"/>
  <c r="J27" i="9"/>
  <c r="G34" i="9"/>
  <c r="G33" i="9"/>
  <c r="G28" i="9"/>
  <c r="G27" i="9"/>
  <c r="D28" i="9"/>
  <c r="D27" i="9"/>
  <c r="A33" i="9"/>
  <c r="A27" i="9"/>
  <c r="J1" i="9"/>
  <c r="A13" i="7"/>
  <c r="A11" i="7"/>
  <c r="A9" i="7"/>
  <c r="J22" i="9"/>
  <c r="J21" i="9"/>
  <c r="G22" i="9"/>
  <c r="G21" i="9"/>
  <c r="D22" i="9"/>
  <c r="D21" i="9"/>
  <c r="A21" i="9"/>
  <c r="I1" i="16"/>
  <c r="F1" i="16"/>
  <c r="C1" i="16"/>
  <c r="J16" i="9"/>
  <c r="J15" i="9"/>
  <c r="J10" i="9"/>
  <c r="J9" i="9"/>
  <c r="J4" i="9"/>
  <c r="J3" i="9"/>
  <c r="G16" i="9"/>
  <c r="G15" i="9"/>
  <c r="G10" i="9"/>
  <c r="G9" i="9"/>
  <c r="G4" i="9"/>
  <c r="G3" i="9"/>
  <c r="D16" i="9"/>
  <c r="D15" i="9"/>
  <c r="D10" i="9"/>
  <c r="D9" i="9"/>
  <c r="D4" i="9"/>
  <c r="D3" i="9"/>
  <c r="G2" i="19"/>
  <c r="E2" i="19"/>
  <c r="C2" i="19"/>
  <c r="G1" i="9"/>
  <c r="D1" i="9"/>
  <c r="A15" i="9"/>
  <c r="A9" i="9"/>
  <c r="A3" i="9"/>
  <c r="A3" i="7"/>
  <c r="A7" i="7"/>
  <c r="A5" i="7"/>
  <c r="I1" i="15"/>
  <c r="F1" i="15"/>
  <c r="C1" i="15"/>
  <c r="C8" i="19"/>
  <c r="G8" i="19"/>
  <c r="E8" i="19"/>
</calcChain>
</file>

<file path=xl/sharedStrings.xml><?xml version="1.0" encoding="utf-8"?>
<sst xmlns="http://schemas.openxmlformats.org/spreadsheetml/2006/main" count="275" uniqueCount="45">
  <si>
    <t>Beoordelaar 1: &lt;&lt;&gt;&gt;</t>
  </si>
  <si>
    <t>Beoordelaar 2: &lt;&lt;&gt;&gt;</t>
  </si>
  <si>
    <t>Beoordelaar 3: &lt;&lt;&gt;&gt;</t>
  </si>
  <si>
    <t>&lt;MOTIVATIE&gt;</t>
  </si>
  <si>
    <t>Beoordelaar 1</t>
  </si>
  <si>
    <t>Beoordelaar 2</t>
  </si>
  <si>
    <t>Beoordelaar 3</t>
  </si>
  <si>
    <t>Score:</t>
  </si>
  <si>
    <t>Totaalwaardes</t>
  </si>
  <si>
    <t>Uitmuntend</t>
  </si>
  <si>
    <t>Onderdeel</t>
  </si>
  <si>
    <t>Totaal behaalde waarde criterium kwaliteit:</t>
  </si>
  <si>
    <t>Totaal behaalde waarde criterium prijs:</t>
  </si>
  <si>
    <t>Inschrijver 1</t>
  </si>
  <si>
    <t>Inschrijver 2</t>
  </si>
  <si>
    <t>Inschrijver 3</t>
  </si>
  <si>
    <t>Goed</t>
  </si>
  <si>
    <t>Voldoende</t>
  </si>
  <si>
    <t>Matig</t>
  </si>
  <si>
    <t>Onvoldoende</t>
  </si>
  <si>
    <t>Te behalen waarde bij</t>
  </si>
  <si>
    <t>FICTIEVE EINDWAARDE (prijs -/- kwaliteit):</t>
  </si>
  <si>
    <t>Totaalwaarde criterium kwaliteit</t>
  </si>
  <si>
    <t>KO</t>
  </si>
  <si>
    <t>SCORE:</t>
  </si>
  <si>
    <t>Motivatie</t>
  </si>
  <si>
    <t>Naast de gestelde eisen uit de onderhavige aanbesteding is de aanbestedende dienst op zoek naar een opdrachtnemer die haar gedurende de periode van de raamovereenkomst kan voorzien van veel toegevoegde waarde. Hoe meer toegevoegde waarde een inschrijver biedt, hoe hoger zij op dit onderdeel kwaliteit scoort.</t>
  </si>
  <si>
    <t>Behaalde waarde:</t>
  </si>
  <si>
    <t xml:space="preserve">Inschrijver zal op locatie van de aanbestedende dienst of ONLINE  een toelichting geven op haar beantwoording van de open vragen. De beoordelaars kunnen aan de hand van de inschrijving en de toelichting nadere vragen stellen (over uitsluitend deze onderwerpen) ter verduidelijking, om zodoende de beoordeling zo goed mogelijk te laten plaatsvinden. </t>
  </si>
  <si>
    <t>BEOORDELINGSFORMULIER KWALITEIT PERCEEL 2</t>
  </si>
  <si>
    <t xml:space="preserve">Inschrijver dient te beschrijven op maximaal 2 A4 op welke wijze zij bij aanvang van de opdracht zich gaat verdiepen in de organisatie van de opdrachtgever, de veel voorkomende vraagstukken en hoe zij haar dienstverlening gaat afstemmen op de uitvoering van de leveringen en nadere opdrachten. Inschrijver beschrijft hier minimaal een realistisch tijdspad, communicatieplan en een verwachte inzet (in tijd) van de opdrachtgever. </t>
  </si>
  <si>
    <t>Onderwijsgevend personeel en hun managers willen pro-actief geïnformeerd worden over de ontwikkelingen van de leermiddelen. Inschrijver dient te beschrijven op maximaal 2 A4 wat zij kan betekenen voor de opdrachtgever in het voorzien van marktkennis en ontwikkelingen (waaronder digitale licenties) en haar advies met betrekking tot de leermiddelenlijst aan leidinggevenden en onderwijzend personeel. Hierbij gelet op leerboeken, werkboeken, leer-werkboeken, LIFO, Folio, licentie, etc. met als uiteindelijke doel om nog beter onderwijs te kunnen geven. Inschrijver beschrijft daarbij wat u concreet aanbiedt en met welke frequentie onder vermelding van de extra kosten.</t>
  </si>
  <si>
    <t xml:space="preserve">Voor het bestuur van de opdrachtgever is het van groot belang om de ontwikkelingen van leermiddelen te blijven volgen. Inschrijver dient te beschrijven op maximaal 4 A4 hoe de relevante managementinformatie ter beschikking gesteld wordt. Inschrijver zoomt hierbij specifiek in op de wijze waarop het dashboard/ de applicatie gebruikt kan worden en de relevantie voor het onderwijs voor dit perceel. Inschrijver toont de (uit)werkingen van de rapportages en het dashboard aan met afbeeldingen, tijdseenheden, specificatie en ontwikkeling van leermiddelen per onderwijsvorm, tabellen/ grafieken en tekstuele uitleg. </t>
  </si>
  <si>
    <t>Inschrijver dient te beschrijven op maximaal 2 A4 hoe zij invulling denkt te gaan geven aan succesmanagement na een eventuele gunning. In de beantwoording beschrijft inschrijver minimaal het volgende: 
•	welk niveau accountmanagement zij gaat inzetten; 
•	op welke wijze zij de opdrachtgever gaat ondersteunen in het verder ontwikkelen van de relatie en de werkprocessen;
•	op welke wijze er voorlichting en ondersteuning zal worden gegeven met betrekking tot het bestelproces van (digitale) leermiddelen, waarbij de schrijver rekening houdt met de besteller, terugkoppelingen aan Zaam, eventuele foutieve bestellingen en tussentijdse bijsturong van de bestellijst(en);
•	welke meerwaarde inschrijver kan bieden met betrekking tot de toekomst en innovatieve ontwikkelingen met betrekking tot VO-organisaties</t>
  </si>
  <si>
    <t>Inschrijver dient te beschrijven op maximaal 2 A4 (toe te voegen op TenderNed) welke mate van flexibiliteit en meerwaarde zij biedt in het geval een school wil overstappen van ELF naar ILF. In de beantwoording beschrijft inschrijver concreet minimaal het volgende: 
•	het advies inzake realisatie van een overstap;
•	wijze waarop inschrijver de aanbestedende dienst adviseert met betrekking tot deze overstap; 
•	de te maken afspraken en uitgangspunten;
•	wat biedt zij concreet aan en tegen welke kosten/ percentages;
•	op welke wijze zij de opdrachtgever verder zal ondersteunen bij deze overstap.</t>
  </si>
  <si>
    <t>Inschrijver dient te beschrijven op maximaal 2 A4 (toe te voegen op TenderNed) welke mate van flexibiliteit en meerwaarde zij ZAAM kan bieden per schooljaar met betrekking tot het boetevrij wijzigingen van leermethodes. En wat biedt inschrijver ZAAM om per schooljaar titels (folio Leermiddelen) te mogen wisselen voor digitaal lesmateriaal binnen hetzelfde Methodeabonnement. Daarnaast dient inschrijver een oplossing aan te dragen voor tussentijdse op- en/of afstroom van leerlingen waarbij een nieuw leermiddelenpakket noodzakelijk. Wat biedt inschrijver concreet aan flexibiliteit en tegen welke kosten/ percentages?</t>
  </si>
  <si>
    <t>7.1.1 PLAN VAN AANPAK (AANVANG DIENSTVERLENING)</t>
  </si>
  <si>
    <t>7.1.2 MARKTKENNIS</t>
  </si>
  <si>
    <t>7.1.3	MANAGEMENTINFORMATIE</t>
  </si>
  <si>
    <t>7.1.4 SUCCESMANAGEMENT</t>
  </si>
  <si>
    <t>7.1.5 FLEXIBILITEIT I</t>
  </si>
  <si>
    <t>7.1.6 FLEXIBILITEIT II</t>
  </si>
  <si>
    <t>7.1	 BEANTWOORDING OPEN VRAGEN</t>
  </si>
  <si>
    <t>Consensus (7.1)</t>
  </si>
  <si>
    <t>Totale score 7.1 Open vragen: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</si>
</sst>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 #,##0.00_-;&quot;€&quot;\ #,##0.00\-"/>
    <numFmt numFmtId="165" formatCode="&quot;€&quot;\ #,##0_-"/>
    <numFmt numFmtId="166" formatCode="&quot;€&quot;\ #,##0.00"/>
    <numFmt numFmtId="167" formatCode="&quot;€&quot;\ #,##0.0000"/>
  </numFmts>
  <fonts count="21" x14ac:knownFonts="1">
    <font>
      <sz val="11"/>
      <color theme="1"/>
      <name val="Calibri"/>
      <family val="2"/>
      <scheme val="minor"/>
    </font>
    <font>
      <b/>
      <sz val="12"/>
      <color theme="1"/>
      <name val="Verdana"/>
      <family val="2"/>
    </font>
    <font>
      <sz val="10"/>
      <color theme="1"/>
      <name val="Verdana"/>
      <family val="2"/>
    </font>
    <font>
      <b/>
      <sz val="10"/>
      <color theme="1"/>
      <name val="Verdana"/>
      <family val="2"/>
    </font>
    <font>
      <b/>
      <sz val="12"/>
      <color theme="0"/>
      <name val="Verdana"/>
      <family val="2"/>
    </font>
    <font>
      <u/>
      <sz val="11"/>
      <color theme="10"/>
      <name val="Calibri"/>
      <family val="2"/>
      <scheme val="minor"/>
    </font>
    <font>
      <u/>
      <sz val="11"/>
      <color theme="11"/>
      <name val="Calibri"/>
      <family val="2"/>
      <scheme val="minor"/>
    </font>
    <font>
      <b/>
      <sz val="11"/>
      <color theme="1"/>
      <name val="Verdana"/>
      <family val="2"/>
    </font>
    <font>
      <b/>
      <sz val="8"/>
      <name val="Verdana"/>
      <family val="2"/>
    </font>
    <font>
      <b/>
      <sz val="11"/>
      <color indexed="8"/>
      <name val="Verdana"/>
      <family val="2"/>
    </font>
    <font>
      <b/>
      <sz val="11"/>
      <color theme="0"/>
      <name val="Verdana"/>
      <family val="2"/>
    </font>
    <font>
      <b/>
      <sz val="10"/>
      <color indexed="8"/>
      <name val="Verdana"/>
      <family val="2"/>
    </font>
    <font>
      <b/>
      <sz val="10"/>
      <name val="Verdana"/>
      <family val="2"/>
    </font>
    <font>
      <sz val="10"/>
      <color theme="1"/>
      <name val="Calibri"/>
      <family val="2"/>
      <scheme val="minor"/>
    </font>
    <font>
      <sz val="12"/>
      <color rgb="FF454545"/>
      <name val="Helvetica Neue"/>
      <family val="2"/>
    </font>
    <font>
      <sz val="9"/>
      <color theme="1"/>
      <name val="Verdana"/>
      <family val="2"/>
    </font>
    <font>
      <b/>
      <sz val="9"/>
      <color theme="1"/>
      <name val="Verdana"/>
      <family val="2"/>
    </font>
    <font>
      <b/>
      <sz val="11"/>
      <color theme="1"/>
      <name val="Calibri"/>
      <family val="2"/>
      <scheme val="minor"/>
    </font>
    <font>
      <b/>
      <sz val="14"/>
      <color theme="1"/>
      <name val="Verdana"/>
      <family val="2"/>
    </font>
    <font>
      <b/>
      <sz val="11"/>
      <color theme="0"/>
      <name val="Calibri"/>
      <family val="2"/>
      <scheme val="minor"/>
    </font>
    <font>
      <b/>
      <sz val="18"/>
      <color theme="0"/>
      <name val="Verdana"/>
      <family val="2"/>
    </font>
  </fonts>
  <fills count="7">
    <fill>
      <patternFill patternType="none"/>
    </fill>
    <fill>
      <patternFill patternType="gray125"/>
    </fill>
    <fill>
      <patternFill patternType="solid">
        <fgColor theme="0"/>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diagonal/>
    </border>
    <border>
      <left/>
      <right style="thin">
        <color auto="1"/>
      </right>
      <top/>
      <bottom/>
      <diagonal/>
    </border>
  </borders>
  <cellStyleXfs count="57">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100">
    <xf numFmtId="0" fontId="0" fillId="0" borderId="0" xfId="0"/>
    <xf numFmtId="0" fontId="0" fillId="0" borderId="0" xfId="0" applyAlignment="1">
      <alignment wrapText="1"/>
    </xf>
    <xf numFmtId="0" fontId="1" fillId="0" borderId="0" xfId="0" applyFont="1" applyAlignment="1" applyProtection="1"/>
    <xf numFmtId="0" fontId="2" fillId="0" borderId="0" xfId="0" applyFont="1" applyProtection="1"/>
    <xf numFmtId="165" fontId="2" fillId="0" borderId="0" xfId="0" applyNumberFormat="1" applyFont="1" applyAlignment="1" applyProtection="1">
      <alignment horizontal="center"/>
    </xf>
    <xf numFmtId="0" fontId="2" fillId="2" borderId="0" xfId="0" applyFont="1" applyFill="1" applyProtection="1"/>
    <xf numFmtId="0" fontId="3" fillId="2" borderId="7" xfId="0" applyFont="1" applyFill="1" applyBorder="1" applyAlignment="1" applyProtection="1">
      <alignment horizontal="left" vertical="center" indent="1"/>
    </xf>
    <xf numFmtId="0" fontId="2" fillId="2" borderId="7" xfId="0" applyFont="1" applyFill="1" applyBorder="1" applyAlignment="1" applyProtection="1">
      <alignment horizontal="left" vertical="center" wrapText="1" indent="1"/>
    </xf>
    <xf numFmtId="0" fontId="4" fillId="2" borderId="7" xfId="0" applyFont="1" applyFill="1" applyBorder="1" applyAlignment="1" applyProtection="1">
      <alignment horizontal="left" vertical="center" indent="1"/>
    </xf>
    <xf numFmtId="0" fontId="3" fillId="2" borderId="7" xfId="0" applyFont="1" applyFill="1" applyBorder="1" applyAlignment="1" applyProtection="1">
      <alignment horizontal="center" vertical="center"/>
    </xf>
    <xf numFmtId="0" fontId="4" fillId="2" borderId="7" xfId="0" applyFont="1" applyFill="1" applyBorder="1" applyAlignment="1" applyProtection="1">
      <alignment horizontal="left" vertical="center"/>
    </xf>
    <xf numFmtId="0" fontId="13" fillId="0" borderId="0" xfId="0" applyFont="1"/>
    <xf numFmtId="0" fontId="14" fillId="0" borderId="0" xfId="0" applyFont="1"/>
    <xf numFmtId="167" fontId="4" fillId="2" borderId="7" xfId="0" applyNumberFormat="1" applyFont="1" applyFill="1" applyBorder="1" applyAlignment="1" applyProtection="1">
      <alignment horizontal="left" vertical="center"/>
    </xf>
    <xf numFmtId="0" fontId="0" fillId="0" borderId="0" xfId="0" applyFont="1"/>
    <xf numFmtId="0" fontId="17" fillId="0" borderId="0" xfId="0" applyFont="1"/>
    <xf numFmtId="0" fontId="0" fillId="0" borderId="0" xfId="0" applyFill="1" applyBorder="1" applyProtection="1"/>
    <xf numFmtId="166" fontId="12" fillId="0" borderId="0" xfId="0" applyNumberFormat="1" applyFont="1" applyFill="1" applyBorder="1" applyAlignment="1" applyProtection="1">
      <alignment vertical="center" wrapText="1"/>
    </xf>
    <xf numFmtId="0" fontId="19" fillId="0" borderId="0" xfId="0" applyFont="1"/>
    <xf numFmtId="0" fontId="15" fillId="3" borderId="7" xfId="0" applyFont="1" applyFill="1" applyBorder="1" applyAlignment="1">
      <alignment horizontal="center" vertical="center" wrapText="1"/>
    </xf>
    <xf numFmtId="0" fontId="16" fillId="3" borderId="9" xfId="0" applyFont="1" applyFill="1" applyBorder="1" applyAlignment="1">
      <alignment horizontal="center" vertical="center" wrapText="1"/>
    </xf>
    <xf numFmtId="0" fontId="16" fillId="3" borderId="12" xfId="0" applyFont="1" applyFill="1" applyBorder="1" applyAlignment="1">
      <alignment horizontal="center" vertical="center" wrapText="1"/>
    </xf>
    <xf numFmtId="0" fontId="15" fillId="3" borderId="8" xfId="0" applyFont="1" applyFill="1" applyBorder="1" applyAlignment="1">
      <alignment horizontal="center" vertical="center" wrapText="1"/>
    </xf>
    <xf numFmtId="166" fontId="15" fillId="4" borderId="9" xfId="0" applyNumberFormat="1" applyFont="1" applyFill="1" applyBorder="1" applyAlignment="1">
      <alignment horizontal="center" vertical="center"/>
    </xf>
    <xf numFmtId="166" fontId="15" fillId="4" borderId="1" xfId="0" applyNumberFormat="1" applyFont="1" applyFill="1" applyBorder="1" applyAlignment="1">
      <alignment horizontal="center" vertical="center"/>
    </xf>
    <xf numFmtId="0" fontId="4" fillId="3" borderId="2" xfId="0" applyFont="1" applyFill="1" applyBorder="1" applyAlignment="1" applyProtection="1">
      <alignment horizontal="left" vertical="center" indent="1"/>
      <protection locked="0"/>
    </xf>
    <xf numFmtId="0" fontId="1" fillId="5" borderId="2" xfId="0" applyFont="1" applyFill="1" applyBorder="1" applyAlignment="1" applyProtection="1">
      <alignment horizontal="left" vertical="center" indent="1"/>
    </xf>
    <xf numFmtId="165" fontId="3" fillId="6" borderId="4" xfId="0" applyNumberFormat="1" applyFont="1" applyFill="1" applyBorder="1" applyAlignment="1" applyProtection="1">
      <alignment horizontal="center" vertical="center"/>
      <protection locked="0"/>
    </xf>
    <xf numFmtId="165" fontId="3" fillId="6" borderId="3" xfId="0" applyNumberFormat="1" applyFont="1" applyFill="1" applyBorder="1" applyAlignment="1" applyProtection="1">
      <alignment horizontal="center" vertical="center"/>
    </xf>
    <xf numFmtId="0" fontId="8" fillId="3" borderId="1" xfId="0" applyFont="1" applyFill="1" applyBorder="1" applyAlignment="1" applyProtection="1">
      <alignment horizontal="center" vertical="center" wrapText="1"/>
    </xf>
    <xf numFmtId="0" fontId="7" fillId="5" borderId="4" xfId="0" applyFont="1" applyFill="1" applyBorder="1" applyAlignment="1">
      <alignment horizontal="center" vertical="center"/>
    </xf>
    <xf numFmtId="0" fontId="7" fillId="5" borderId="1" xfId="0" applyFont="1" applyFill="1" applyBorder="1" applyAlignment="1">
      <alignment horizontal="center" vertical="center"/>
    </xf>
    <xf numFmtId="0" fontId="8" fillId="5" borderId="1" xfId="0" applyFont="1" applyFill="1" applyBorder="1" applyAlignment="1" applyProtection="1">
      <alignment horizontal="center" vertical="center" wrapText="1"/>
      <protection locked="0"/>
    </xf>
    <xf numFmtId="164" fontId="2" fillId="6" borderId="1" xfId="0" applyNumberFormat="1" applyFont="1" applyFill="1" applyBorder="1" applyAlignment="1">
      <alignment horizontal="center" vertical="center" wrapText="1"/>
    </xf>
    <xf numFmtId="0" fontId="2" fillId="5" borderId="1" xfId="0" applyFont="1" applyFill="1" applyBorder="1" applyAlignment="1">
      <alignment horizontal="center" vertical="center"/>
    </xf>
    <xf numFmtId="0" fontId="4" fillId="3" borderId="2" xfId="0" applyFont="1" applyFill="1" applyBorder="1" applyAlignment="1">
      <alignment vertical="center"/>
    </xf>
    <xf numFmtId="0" fontId="4" fillId="3" borderId="3" xfId="0" applyFont="1" applyFill="1" applyBorder="1" applyAlignment="1">
      <alignment vertical="center"/>
    </xf>
    <xf numFmtId="0" fontId="1" fillId="5" borderId="1" xfId="0" applyFont="1" applyFill="1" applyBorder="1" applyAlignment="1">
      <alignment horizontal="left" vertical="center"/>
    </xf>
    <xf numFmtId="0" fontId="1" fillId="5" borderId="1" xfId="0" applyFont="1" applyFill="1" applyBorder="1" applyAlignment="1">
      <alignment horizontal="center" vertical="center"/>
    </xf>
    <xf numFmtId="0" fontId="1" fillId="6" borderId="1" xfId="0" applyFont="1" applyFill="1" applyBorder="1" applyAlignment="1">
      <alignment vertical="center" wrapText="1"/>
    </xf>
    <xf numFmtId="166" fontId="1" fillId="6" borderId="8" xfId="0" applyNumberFormat="1" applyFont="1" applyFill="1" applyBorder="1" applyAlignment="1">
      <alignment horizontal="center" vertical="center" wrapText="1"/>
    </xf>
    <xf numFmtId="0" fontId="1" fillId="6" borderId="1" xfId="0" applyFont="1" applyFill="1" applyBorder="1" applyAlignment="1">
      <alignment horizontal="right" vertical="center"/>
    </xf>
    <xf numFmtId="166" fontId="1" fillId="6" borderId="1" xfId="0" applyNumberFormat="1" applyFont="1" applyFill="1" applyBorder="1" applyAlignment="1" applyProtection="1">
      <alignment horizontal="center" vertical="center"/>
      <protection locked="0"/>
    </xf>
    <xf numFmtId="0" fontId="20" fillId="3" borderId="1" xfId="0" applyFont="1" applyFill="1" applyBorder="1" applyAlignment="1">
      <alignment horizontal="center" vertical="center"/>
    </xf>
    <xf numFmtId="167" fontId="4" fillId="3" borderId="1" xfId="0" applyNumberFormat="1" applyFont="1" applyFill="1" applyBorder="1" applyAlignment="1">
      <alignment horizontal="center" vertical="center"/>
    </xf>
    <xf numFmtId="166" fontId="4" fillId="3" borderId="1" xfId="0" applyNumberFormat="1" applyFont="1" applyFill="1" applyBorder="1" applyAlignment="1">
      <alignment horizontal="center" vertical="center"/>
    </xf>
    <xf numFmtId="0" fontId="4" fillId="3" borderId="1" xfId="0" applyFont="1" applyFill="1" applyBorder="1" applyAlignment="1">
      <alignment horizontal="right" vertical="center"/>
    </xf>
    <xf numFmtId="164" fontId="2" fillId="0" borderId="0" xfId="0" applyNumberFormat="1" applyFont="1" applyFill="1" applyBorder="1" applyAlignment="1" applyProtection="1">
      <alignment horizontal="center" vertical="center" wrapText="1"/>
      <protection locked="0"/>
    </xf>
    <xf numFmtId="0" fontId="10" fillId="3" borderId="1" xfId="0" applyFont="1" applyFill="1" applyBorder="1" applyAlignment="1">
      <alignment horizontal="left" vertical="center" wrapText="1"/>
    </xf>
    <xf numFmtId="166" fontId="12" fillId="5" borderId="2" xfId="0" applyNumberFormat="1" applyFont="1" applyFill="1" applyBorder="1" applyAlignment="1" applyProtection="1">
      <alignment vertical="center" wrapText="1"/>
    </xf>
    <xf numFmtId="166" fontId="12" fillId="5" borderId="3" xfId="0" applyNumberFormat="1" applyFont="1" applyFill="1" applyBorder="1" applyAlignment="1" applyProtection="1">
      <alignment vertical="center" wrapText="1"/>
    </xf>
    <xf numFmtId="0" fontId="10" fillId="3" borderId="8" xfId="0" applyFont="1" applyFill="1" applyBorder="1" applyAlignment="1">
      <alignment horizontal="left" vertical="center" wrapText="1"/>
    </xf>
    <xf numFmtId="0" fontId="2" fillId="3" borderId="2" xfId="0" applyFont="1" applyFill="1" applyBorder="1"/>
    <xf numFmtId="0" fontId="2" fillId="3" borderId="4" xfId="0" applyFont="1" applyFill="1" applyBorder="1"/>
    <xf numFmtId="0" fontId="2" fillId="3" borderId="3" xfId="0" applyFont="1" applyFill="1" applyBorder="1"/>
    <xf numFmtId="0" fontId="2" fillId="0" borderId="0" xfId="0" applyFont="1"/>
    <xf numFmtId="0" fontId="4" fillId="0" borderId="7" xfId="0" applyFont="1" applyFill="1" applyBorder="1" applyAlignment="1" applyProtection="1">
      <alignment horizontal="left" vertical="center" indent="1"/>
    </xf>
    <xf numFmtId="0" fontId="3" fillId="0" borderId="7" xfId="0" applyFont="1" applyFill="1" applyBorder="1" applyAlignment="1" applyProtection="1">
      <alignment horizontal="left" vertical="center" indent="1"/>
    </xf>
    <xf numFmtId="0" fontId="2" fillId="0" borderId="7" xfId="0" applyFont="1" applyFill="1" applyBorder="1" applyAlignment="1" applyProtection="1">
      <alignment horizontal="left" vertical="center" wrapText="1" indent="1"/>
    </xf>
    <xf numFmtId="0" fontId="2" fillId="0" borderId="7" xfId="0" applyFont="1" applyFill="1" applyBorder="1"/>
    <xf numFmtId="0" fontId="2" fillId="0" borderId="0" xfId="0" applyFont="1" applyFill="1" applyProtection="1"/>
    <xf numFmtId="165" fontId="2" fillId="0" borderId="0" xfId="0" applyNumberFormat="1" applyFont="1" applyFill="1" applyAlignment="1" applyProtection="1">
      <alignment horizontal="center"/>
    </xf>
    <xf numFmtId="0" fontId="3" fillId="5" borderId="5" xfId="0" applyFont="1" applyFill="1" applyBorder="1" applyAlignment="1">
      <alignment horizontal="left" vertical="center" wrapText="1"/>
    </xf>
    <xf numFmtId="0" fontId="3" fillId="5" borderId="13" xfId="0" applyFont="1" applyFill="1" applyBorder="1" applyAlignment="1">
      <alignment horizontal="left" vertical="center" wrapText="1"/>
    </xf>
    <xf numFmtId="0" fontId="3" fillId="5" borderId="10" xfId="0" applyFont="1" applyFill="1" applyBorder="1" applyAlignment="1">
      <alignment horizontal="left" vertical="center" wrapText="1"/>
    </xf>
    <xf numFmtId="0" fontId="3" fillId="5" borderId="12" xfId="0" applyFont="1" applyFill="1" applyBorder="1" applyAlignment="1">
      <alignment horizontal="left" vertical="center" wrapText="1"/>
    </xf>
    <xf numFmtId="0" fontId="2" fillId="6" borderId="2" xfId="0" applyFont="1" applyFill="1" applyBorder="1" applyAlignment="1">
      <alignment horizontal="left" vertical="center" wrapText="1"/>
    </xf>
    <xf numFmtId="0" fontId="2" fillId="6" borderId="3" xfId="0" applyFont="1" applyFill="1" applyBorder="1" applyAlignment="1">
      <alignment horizontal="left" vertical="center" wrapText="1"/>
    </xf>
    <xf numFmtId="0" fontId="18" fillId="3" borderId="6" xfId="0" applyFont="1" applyFill="1" applyBorder="1" applyAlignment="1">
      <alignment horizontal="center" vertical="center" wrapText="1"/>
    </xf>
    <xf numFmtId="0" fontId="18" fillId="3" borderId="0" xfId="0" applyFont="1" applyFill="1" applyBorder="1" applyAlignment="1">
      <alignment horizontal="center" vertical="center" wrapText="1"/>
    </xf>
    <xf numFmtId="0" fontId="3" fillId="6" borderId="1" xfId="0" applyFont="1" applyFill="1" applyBorder="1" applyAlignment="1">
      <alignment horizontal="left" vertical="center" wrapText="1"/>
    </xf>
    <xf numFmtId="0" fontId="1" fillId="5" borderId="1" xfId="0" applyFont="1" applyFill="1" applyBorder="1" applyAlignment="1">
      <alignment horizontal="left" vertical="center" wrapText="1"/>
    </xf>
    <xf numFmtId="0" fontId="2" fillId="6" borderId="5" xfId="0" applyFont="1" applyFill="1" applyBorder="1" applyAlignment="1" applyProtection="1">
      <alignment horizontal="left" vertical="center" wrapText="1" indent="1"/>
    </xf>
    <xf numFmtId="0" fontId="2" fillId="6" borderId="6" xfId="0" applyFont="1" applyFill="1" applyBorder="1" applyAlignment="1" applyProtection="1">
      <alignment horizontal="left" vertical="center" wrapText="1" indent="1"/>
    </xf>
    <xf numFmtId="165" fontId="3" fillId="5" borderId="4" xfId="0" applyNumberFormat="1" applyFont="1" applyFill="1" applyBorder="1" applyAlignment="1" applyProtection="1">
      <alignment horizontal="center" vertical="center"/>
      <protection locked="0"/>
    </xf>
    <xf numFmtId="165" fontId="3" fillId="5" borderId="3" xfId="0" applyNumberFormat="1" applyFont="1" applyFill="1" applyBorder="1" applyAlignment="1" applyProtection="1">
      <alignment horizontal="center" vertical="center"/>
      <protection locked="0"/>
    </xf>
    <xf numFmtId="165" fontId="3" fillId="5" borderId="2" xfId="0" applyNumberFormat="1" applyFont="1" applyFill="1" applyBorder="1" applyAlignment="1" applyProtection="1">
      <alignment horizontal="center" vertical="center"/>
      <protection locked="0"/>
    </xf>
    <xf numFmtId="165" fontId="4" fillId="3" borderId="2" xfId="0" applyNumberFormat="1" applyFont="1" applyFill="1" applyBorder="1" applyAlignment="1" applyProtection="1">
      <alignment horizontal="center" vertical="center"/>
      <protection locked="0"/>
    </xf>
    <xf numFmtId="165" fontId="4" fillId="3" borderId="3" xfId="0" applyNumberFormat="1" applyFont="1" applyFill="1" applyBorder="1" applyAlignment="1" applyProtection="1">
      <alignment horizontal="center" vertical="center"/>
      <protection locked="0"/>
    </xf>
    <xf numFmtId="165" fontId="4" fillId="3" borderId="4" xfId="0" applyNumberFormat="1" applyFont="1" applyFill="1" applyBorder="1" applyAlignment="1" applyProtection="1">
      <alignment horizontal="center" vertical="center"/>
      <protection locked="0"/>
    </xf>
    <xf numFmtId="165" fontId="3" fillId="5" borderId="4" xfId="0" applyNumberFormat="1" applyFont="1" applyFill="1" applyBorder="1" applyAlignment="1" applyProtection="1">
      <alignment horizontal="center" vertical="center"/>
    </xf>
    <xf numFmtId="165" fontId="3" fillId="5" borderId="3" xfId="0" applyNumberFormat="1" applyFont="1" applyFill="1" applyBorder="1" applyAlignment="1" applyProtection="1">
      <alignment horizontal="center" vertical="center"/>
    </xf>
    <xf numFmtId="0" fontId="10" fillId="3" borderId="1" xfId="0" applyFont="1" applyFill="1" applyBorder="1" applyAlignment="1">
      <alignment horizontal="left" vertical="center" wrapText="1"/>
    </xf>
    <xf numFmtId="0" fontId="9" fillId="3" borderId="2" xfId="0" applyFont="1" applyFill="1" applyBorder="1" applyAlignment="1">
      <alignment horizontal="right" vertical="center" wrapText="1"/>
    </xf>
    <xf numFmtId="0" fontId="9" fillId="3" borderId="3" xfId="0" applyFont="1" applyFill="1" applyBorder="1" applyAlignment="1">
      <alignment horizontal="right" vertical="center" wrapText="1"/>
    </xf>
    <xf numFmtId="0" fontId="9" fillId="3" borderId="1" xfId="0" applyFont="1" applyFill="1" applyBorder="1" applyAlignment="1">
      <alignment horizontal="right" vertical="center" wrapText="1"/>
    </xf>
    <xf numFmtId="0" fontId="2" fillId="6" borderId="8" xfId="0" applyFont="1" applyFill="1" applyBorder="1" applyAlignment="1">
      <alignment horizontal="left" vertical="center" wrapText="1"/>
    </xf>
    <xf numFmtId="0" fontId="2" fillId="6" borderId="7" xfId="0" applyFont="1" applyFill="1" applyBorder="1" applyAlignment="1">
      <alignment horizontal="left" vertical="center" wrapText="1"/>
    </xf>
    <xf numFmtId="0" fontId="11" fillId="3" borderId="1" xfId="0" applyFont="1" applyFill="1" applyBorder="1" applyAlignment="1">
      <alignment horizontal="right" vertical="center" wrapText="1"/>
    </xf>
    <xf numFmtId="0" fontId="10" fillId="3" borderId="2"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1" fillId="3" borderId="2" xfId="0" applyFont="1" applyFill="1" applyBorder="1" applyAlignment="1">
      <alignment horizontal="left" vertical="center"/>
    </xf>
    <xf numFmtId="0" fontId="1" fillId="3" borderId="3" xfId="0" applyFont="1" applyFill="1" applyBorder="1" applyAlignment="1">
      <alignment horizontal="left" vertical="center"/>
    </xf>
    <xf numFmtId="164" fontId="2" fillId="6" borderId="1" xfId="0" applyNumberFormat="1" applyFont="1" applyFill="1" applyBorder="1" applyAlignment="1" applyProtection="1">
      <alignment horizontal="center" vertical="center" wrapText="1"/>
      <protection locked="0"/>
    </xf>
    <xf numFmtId="0" fontId="8" fillId="3" borderId="6" xfId="0" applyFont="1" applyFill="1" applyBorder="1" applyAlignment="1" applyProtection="1">
      <alignment horizontal="center" vertical="center" wrapText="1"/>
    </xf>
    <xf numFmtId="0" fontId="8" fillId="3" borderId="0" xfId="0" applyFont="1" applyFill="1" applyBorder="1" applyAlignment="1" applyProtection="1">
      <alignment horizontal="center" vertical="center" wrapText="1"/>
    </xf>
    <xf numFmtId="0" fontId="8" fillId="3" borderId="14" xfId="0" applyFont="1" applyFill="1" applyBorder="1" applyAlignment="1" applyProtection="1">
      <alignment horizontal="center" vertical="center" wrapText="1"/>
    </xf>
    <xf numFmtId="0" fontId="1" fillId="3" borderId="10" xfId="0" applyFont="1" applyFill="1" applyBorder="1" applyAlignment="1">
      <alignment horizontal="center" vertical="center"/>
    </xf>
    <xf numFmtId="0" fontId="1" fillId="3" borderId="11" xfId="0" applyFont="1" applyFill="1" applyBorder="1" applyAlignment="1">
      <alignment horizontal="center" vertical="center"/>
    </xf>
    <xf numFmtId="164" fontId="2" fillId="0" borderId="0" xfId="0" applyNumberFormat="1" applyFont="1" applyFill="1" applyBorder="1" applyAlignment="1" applyProtection="1">
      <alignment horizontal="center" vertical="center" wrapText="1"/>
      <protection locked="0"/>
    </xf>
  </cellXfs>
  <cellStyles count="57">
    <cellStyle name="Gevolgde hyperlink" xfId="2" builtinId="9" hidden="1"/>
    <cellStyle name="Gevolgde hyperlink" xfId="4" builtinId="9" hidden="1"/>
    <cellStyle name="Gevolgde hyperlink" xfId="6" builtinId="9" hidden="1"/>
    <cellStyle name="Gevolgde hyperlink" xfId="8" builtinId="9" hidden="1"/>
    <cellStyle name="Gevolgde hyperlink" xfId="10" builtinId="9" hidden="1"/>
    <cellStyle name="Gevolgde hyperlink" xfId="12" builtinId="9" hidden="1"/>
    <cellStyle name="Gevolgde hyperlink" xfId="14" builtinId="9" hidden="1"/>
    <cellStyle name="Gevolgde hyperlink" xfId="16" builtinId="9" hidden="1"/>
    <cellStyle name="Gevolgde hyperlink" xfId="18" builtinId="9" hidden="1"/>
    <cellStyle name="Gevolgde hyperlink" xfId="20" builtinId="9" hidden="1"/>
    <cellStyle name="Gevolgde hyperlink" xfId="22" builtinId="9" hidden="1"/>
    <cellStyle name="Gevolgde hyperlink" xfId="24" builtinId="9" hidden="1"/>
    <cellStyle name="Gevolgde hyperlink" xfId="26" builtinId="9" hidden="1"/>
    <cellStyle name="Gevolgde hyperlink" xfId="28" builtinId="9" hidden="1"/>
    <cellStyle name="Gevolgde hyperlink" xfId="30" builtinId="9" hidden="1"/>
    <cellStyle name="Gevolgde hyperlink" xfId="32" builtinId="9" hidden="1"/>
    <cellStyle name="Gevolgde hyperlink" xfId="34" builtinId="9" hidden="1"/>
    <cellStyle name="Gevolgde hyperlink" xfId="36" builtinId="9" hidden="1"/>
    <cellStyle name="Gevolgde hyperlink" xfId="38" builtinId="9" hidden="1"/>
    <cellStyle name="Gevolgde hyperlink" xfId="40" builtinId="9" hidden="1"/>
    <cellStyle name="Gevolgde hyperlink" xfId="42" builtinId="9" hidden="1"/>
    <cellStyle name="Gevolgde hyperlink" xfId="44" builtinId="9" hidden="1"/>
    <cellStyle name="Gevolgde hyperlink" xfId="46" builtinId="9" hidden="1"/>
    <cellStyle name="Gevolgde hyperlink" xfId="48" builtinId="9" hidden="1"/>
    <cellStyle name="Gevolgde hyperlink" xfId="50" builtinId="9" hidden="1"/>
    <cellStyle name="Gevolgde hyperlink" xfId="52" builtinId="9" hidden="1"/>
    <cellStyle name="Gevolgde hyperlink" xfId="54" builtinId="9" hidden="1"/>
    <cellStyle name="Gevolgde hyperlink" xfId="5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Standaard" xfId="0" builtinId="0"/>
  </cellStyles>
  <dxfs count="0"/>
  <tableStyles count="0" defaultTableStyle="TableStyleMedium2" defaultPivotStyle="PivotStyleMedium9"/>
  <colors>
    <mruColors>
      <color rgb="FFFDE9D9"/>
      <color rgb="FFFFCC99"/>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8BFE7-DBCD-A64A-9307-AFAB3944EB8A}">
  <dimension ref="A1:O21"/>
  <sheetViews>
    <sheetView showGridLines="0" tabSelected="1" topLeftCell="A3" zoomScaleNormal="100" workbookViewId="0">
      <selection activeCell="G18" sqref="G18"/>
    </sheetView>
  </sheetViews>
  <sheetFormatPr baseColWidth="10" defaultRowHeight="15" x14ac:dyDescent="0.2"/>
  <cols>
    <col min="1" max="1" width="80.83203125" customWidth="1"/>
    <col min="2" max="2" width="21.83203125" customWidth="1"/>
    <col min="3" max="7" width="18.83203125" customWidth="1"/>
    <col min="8" max="15" width="10.83203125" style="14"/>
  </cols>
  <sheetData>
    <row r="1" spans="1:8" ht="33" customHeight="1" x14ac:dyDescent="0.2">
      <c r="A1" s="68" t="s">
        <v>29</v>
      </c>
      <c r="B1" s="69"/>
      <c r="C1" s="69"/>
      <c r="D1" s="69"/>
      <c r="E1" s="69"/>
      <c r="F1" s="69"/>
      <c r="G1" s="69"/>
    </row>
    <row r="2" spans="1:8" ht="30" customHeight="1" x14ac:dyDescent="0.2">
      <c r="A2" s="71" t="s">
        <v>42</v>
      </c>
      <c r="B2" s="71"/>
      <c r="C2" s="71"/>
      <c r="D2" s="71"/>
      <c r="E2" s="71"/>
      <c r="F2" s="71"/>
      <c r="G2" s="71"/>
    </row>
    <row r="3" spans="1:8" ht="118" customHeight="1" x14ac:dyDescent="0.2">
      <c r="A3" s="70" t="s">
        <v>26</v>
      </c>
      <c r="B3" s="70"/>
      <c r="C3" s="70" t="s">
        <v>28</v>
      </c>
      <c r="D3" s="70"/>
      <c r="E3" s="70"/>
      <c r="F3" s="70"/>
      <c r="G3" s="70"/>
    </row>
    <row r="4" spans="1:8" ht="20" customHeight="1" x14ac:dyDescent="0.2">
      <c r="A4" s="62" t="s">
        <v>36</v>
      </c>
      <c r="B4" s="63"/>
      <c r="C4" s="19" t="s">
        <v>20</v>
      </c>
      <c r="D4" s="19" t="s">
        <v>20</v>
      </c>
      <c r="E4" s="19" t="s">
        <v>20</v>
      </c>
      <c r="F4" s="19" t="s">
        <v>20</v>
      </c>
      <c r="G4" s="19" t="s">
        <v>20</v>
      </c>
    </row>
    <row r="5" spans="1:8" s="15" customFormat="1" ht="18" customHeight="1" x14ac:dyDescent="0.2">
      <c r="A5" s="64"/>
      <c r="B5" s="65"/>
      <c r="C5" s="20" t="s">
        <v>9</v>
      </c>
      <c r="D5" s="21" t="s">
        <v>16</v>
      </c>
      <c r="E5" s="20" t="s">
        <v>17</v>
      </c>
      <c r="F5" s="20" t="s">
        <v>18</v>
      </c>
      <c r="G5" s="20" t="s">
        <v>19</v>
      </c>
    </row>
    <row r="6" spans="1:8" ht="87" customHeight="1" x14ac:dyDescent="0.2">
      <c r="A6" s="66" t="s">
        <v>30</v>
      </c>
      <c r="B6" s="67"/>
      <c r="C6" s="23">
        <v>20000</v>
      </c>
      <c r="D6" s="24">
        <v>10000</v>
      </c>
      <c r="E6" s="24">
        <v>5000</v>
      </c>
      <c r="F6" s="24">
        <v>0</v>
      </c>
      <c r="G6" s="24" t="s">
        <v>23</v>
      </c>
    </row>
    <row r="7" spans="1:8" ht="20" customHeight="1" x14ac:dyDescent="0.2">
      <c r="A7" s="62" t="s">
        <v>37</v>
      </c>
      <c r="B7" s="63"/>
      <c r="C7" s="22" t="s">
        <v>20</v>
      </c>
      <c r="D7" s="22" t="s">
        <v>20</v>
      </c>
      <c r="E7" s="22" t="s">
        <v>20</v>
      </c>
      <c r="F7" s="22" t="s">
        <v>20</v>
      </c>
      <c r="G7" s="22" t="s">
        <v>20</v>
      </c>
    </row>
    <row r="8" spans="1:8" s="15" customFormat="1" ht="18" customHeight="1" x14ac:dyDescent="0.2">
      <c r="A8" s="64"/>
      <c r="B8" s="65"/>
      <c r="C8" s="20" t="s">
        <v>9</v>
      </c>
      <c r="D8" s="21" t="s">
        <v>16</v>
      </c>
      <c r="E8" s="20" t="s">
        <v>17</v>
      </c>
      <c r="F8" s="20" t="s">
        <v>18</v>
      </c>
      <c r="G8" s="20" t="s">
        <v>19</v>
      </c>
    </row>
    <row r="9" spans="1:8" ht="120" customHeight="1" x14ac:dyDescent="0.2">
      <c r="A9" s="66" t="s">
        <v>31</v>
      </c>
      <c r="B9" s="67"/>
      <c r="C9" s="23">
        <v>20000</v>
      </c>
      <c r="D9" s="24">
        <v>10000</v>
      </c>
      <c r="E9" s="24">
        <v>5000</v>
      </c>
      <c r="F9" s="24">
        <v>0</v>
      </c>
      <c r="G9" s="24" t="s">
        <v>23</v>
      </c>
    </row>
    <row r="10" spans="1:8" ht="20" customHeight="1" x14ac:dyDescent="0.2">
      <c r="A10" s="62" t="s">
        <v>38</v>
      </c>
      <c r="B10" s="63"/>
      <c r="C10" s="22" t="s">
        <v>20</v>
      </c>
      <c r="D10" s="22" t="s">
        <v>20</v>
      </c>
      <c r="E10" s="22" t="s">
        <v>20</v>
      </c>
      <c r="F10" s="22" t="s">
        <v>20</v>
      </c>
      <c r="G10" s="22" t="s">
        <v>20</v>
      </c>
    </row>
    <row r="11" spans="1:8" s="15" customFormat="1" ht="20" customHeight="1" x14ac:dyDescent="0.2">
      <c r="A11" s="64"/>
      <c r="B11" s="65"/>
      <c r="C11" s="20" t="s">
        <v>9</v>
      </c>
      <c r="D11" s="21" t="s">
        <v>16</v>
      </c>
      <c r="E11" s="20" t="s">
        <v>17</v>
      </c>
      <c r="F11" s="20" t="s">
        <v>18</v>
      </c>
      <c r="G11" s="20" t="s">
        <v>19</v>
      </c>
    </row>
    <row r="12" spans="1:8" ht="95" customHeight="1" x14ac:dyDescent="0.2">
      <c r="A12" s="66" t="s">
        <v>32</v>
      </c>
      <c r="B12" s="67"/>
      <c r="C12" s="24">
        <v>20000</v>
      </c>
      <c r="D12" s="24">
        <v>10000</v>
      </c>
      <c r="E12" s="24">
        <v>5000</v>
      </c>
      <c r="F12" s="24">
        <v>0</v>
      </c>
      <c r="G12" s="24" t="s">
        <v>23</v>
      </c>
    </row>
    <row r="13" spans="1:8" ht="20" customHeight="1" x14ac:dyDescent="0.2">
      <c r="A13" s="62" t="s">
        <v>39</v>
      </c>
      <c r="B13" s="63"/>
      <c r="C13" s="22" t="s">
        <v>20</v>
      </c>
      <c r="D13" s="22" t="s">
        <v>20</v>
      </c>
      <c r="E13" s="22" t="s">
        <v>20</v>
      </c>
      <c r="F13" s="22" t="s">
        <v>20</v>
      </c>
      <c r="G13" s="22" t="s">
        <v>20</v>
      </c>
    </row>
    <row r="14" spans="1:8" s="15" customFormat="1" ht="20" customHeight="1" x14ac:dyDescent="0.2">
      <c r="A14" s="64"/>
      <c r="B14" s="65"/>
      <c r="C14" s="20" t="s">
        <v>9</v>
      </c>
      <c r="D14" s="21" t="s">
        <v>16</v>
      </c>
      <c r="E14" s="20" t="s">
        <v>17</v>
      </c>
      <c r="F14" s="20" t="s">
        <v>18</v>
      </c>
      <c r="G14" s="20" t="s">
        <v>19</v>
      </c>
      <c r="H14" s="18" t="s">
        <v>24</v>
      </c>
    </row>
    <row r="15" spans="1:8" ht="134" customHeight="1" x14ac:dyDescent="0.2">
      <c r="A15" s="66" t="s">
        <v>33</v>
      </c>
      <c r="B15" s="67"/>
      <c r="C15" s="23">
        <v>20000</v>
      </c>
      <c r="D15" s="24">
        <v>10000</v>
      </c>
      <c r="E15" s="24">
        <v>5000</v>
      </c>
      <c r="F15" s="24">
        <v>0</v>
      </c>
      <c r="G15" s="24" t="s">
        <v>23</v>
      </c>
    </row>
    <row r="16" spans="1:8" ht="20" customHeight="1" x14ac:dyDescent="0.2">
      <c r="A16" s="62" t="s">
        <v>40</v>
      </c>
      <c r="B16" s="63"/>
      <c r="C16" s="22" t="s">
        <v>20</v>
      </c>
      <c r="D16" s="22" t="s">
        <v>20</v>
      </c>
      <c r="E16" s="22" t="s">
        <v>20</v>
      </c>
      <c r="F16" s="22" t="s">
        <v>20</v>
      </c>
      <c r="G16" s="22" t="s">
        <v>20</v>
      </c>
    </row>
    <row r="17" spans="1:7" s="15" customFormat="1" ht="20" customHeight="1" x14ac:dyDescent="0.2">
      <c r="A17" s="64"/>
      <c r="B17" s="65"/>
      <c r="C17" s="20" t="s">
        <v>9</v>
      </c>
      <c r="D17" s="21" t="s">
        <v>16</v>
      </c>
      <c r="E17" s="20" t="s">
        <v>17</v>
      </c>
      <c r="F17" s="20" t="s">
        <v>18</v>
      </c>
      <c r="G17" s="20" t="s">
        <v>19</v>
      </c>
    </row>
    <row r="18" spans="1:7" ht="125" customHeight="1" x14ac:dyDescent="0.2">
      <c r="A18" s="66" t="s">
        <v>34</v>
      </c>
      <c r="B18" s="67"/>
      <c r="C18" s="24">
        <v>20000</v>
      </c>
      <c r="D18" s="24">
        <v>10000</v>
      </c>
      <c r="E18" s="24">
        <v>5000</v>
      </c>
      <c r="F18" s="24">
        <v>0</v>
      </c>
      <c r="G18" s="24">
        <v>-5000</v>
      </c>
    </row>
    <row r="19" spans="1:7" ht="20" customHeight="1" x14ac:dyDescent="0.2">
      <c r="A19" s="62" t="s">
        <v>41</v>
      </c>
      <c r="B19" s="63"/>
      <c r="C19" s="22" t="s">
        <v>20</v>
      </c>
      <c r="D19" s="22" t="s">
        <v>20</v>
      </c>
      <c r="E19" s="22" t="s">
        <v>20</v>
      </c>
      <c r="F19" s="22" t="s">
        <v>20</v>
      </c>
      <c r="G19" s="22" t="s">
        <v>20</v>
      </c>
    </row>
    <row r="20" spans="1:7" s="15" customFormat="1" ht="20" customHeight="1" x14ac:dyDescent="0.2">
      <c r="A20" s="64"/>
      <c r="B20" s="65"/>
      <c r="C20" s="20" t="s">
        <v>9</v>
      </c>
      <c r="D20" s="21" t="s">
        <v>16</v>
      </c>
      <c r="E20" s="20" t="s">
        <v>17</v>
      </c>
      <c r="F20" s="20" t="s">
        <v>18</v>
      </c>
      <c r="G20" s="20" t="s">
        <v>19</v>
      </c>
    </row>
    <row r="21" spans="1:7" ht="108" customHeight="1" x14ac:dyDescent="0.2">
      <c r="A21" s="66" t="s">
        <v>35</v>
      </c>
      <c r="B21" s="67"/>
      <c r="C21" s="24">
        <v>20000</v>
      </c>
      <c r="D21" s="24">
        <v>10000</v>
      </c>
      <c r="E21" s="24">
        <v>5000</v>
      </c>
      <c r="F21" s="24">
        <v>0</v>
      </c>
      <c r="G21" s="24" t="s">
        <v>23</v>
      </c>
    </row>
  </sheetData>
  <sheetProtection algorithmName="SHA-512" hashValue="N/dCIWonkqsT/djT1SGK2nUmUnWTU+ao8ApjSij3sbHkX0px7eKBi5h24Kpthm7CMrEHduz5RZMbyMPvMZOuEQ==" saltValue="VhobxYCgN88gXekiwy6gxQ==" spinCount="100000" sheet="1" objects="1" scenarios="1"/>
  <mergeCells count="17">
    <mergeCell ref="A1:G1"/>
    <mergeCell ref="A12:B12"/>
    <mergeCell ref="A6:B6"/>
    <mergeCell ref="A3:B3"/>
    <mergeCell ref="A2:B2"/>
    <mergeCell ref="A9:B9"/>
    <mergeCell ref="A4:B5"/>
    <mergeCell ref="A7:B8"/>
    <mergeCell ref="A10:B11"/>
    <mergeCell ref="C2:G2"/>
    <mergeCell ref="C3:G3"/>
    <mergeCell ref="A13:B14"/>
    <mergeCell ref="A16:B17"/>
    <mergeCell ref="A18:B18"/>
    <mergeCell ref="A19:B20"/>
    <mergeCell ref="A21:B21"/>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1:K16"/>
  <sheetViews>
    <sheetView showGridLines="0" zoomScale="90" zoomScaleNormal="90" zoomScalePageLayoutView="85" workbookViewId="0">
      <pane ySplit="1" topLeftCell="A11" activePane="bottomLeft" state="frozen"/>
      <selection pane="bottomLeft" activeCell="H1" sqref="H1:H1048576"/>
    </sheetView>
  </sheetViews>
  <sheetFormatPr baseColWidth="10" defaultColWidth="8.83203125" defaultRowHeight="13" x14ac:dyDescent="0.15"/>
  <cols>
    <col min="1" max="1" width="90.83203125" style="3" customWidth="1"/>
    <col min="2" max="2" width="2.83203125" style="60" customWidth="1"/>
    <col min="3" max="3" width="25.83203125" style="4" customWidth="1"/>
    <col min="4" max="4" width="3.83203125" style="4" customWidth="1"/>
    <col min="5" max="5" width="2.83203125" style="61" customWidth="1"/>
    <col min="6" max="6" width="25.83203125" style="4" customWidth="1"/>
    <col min="7" max="7" width="3.83203125" style="4" customWidth="1"/>
    <col min="8" max="8" width="2.83203125" style="61" customWidth="1"/>
    <col min="9" max="9" width="25.83203125" style="3" customWidth="1"/>
    <col min="10" max="10" width="3.83203125" style="3" customWidth="1"/>
    <col min="11" max="11" width="11.6640625" style="3" bestFit="1" customWidth="1"/>
    <col min="12" max="16384" width="8.83203125" style="3"/>
  </cols>
  <sheetData>
    <row r="1" spans="1:11" ht="50" customHeight="1" x14ac:dyDescent="0.2">
      <c r="A1" s="25" t="s">
        <v>0</v>
      </c>
      <c r="B1" s="56"/>
      <c r="C1" s="79" t="s">
        <v>13</v>
      </c>
      <c r="D1" s="78"/>
      <c r="E1" s="56"/>
      <c r="F1" s="77" t="s">
        <v>14</v>
      </c>
      <c r="G1" s="78"/>
      <c r="H1" s="56"/>
      <c r="I1" s="77" t="s">
        <v>15</v>
      </c>
      <c r="J1" s="78"/>
      <c r="K1" s="2"/>
    </row>
    <row r="2" spans="1:11" ht="40" customHeight="1" x14ac:dyDescent="0.15">
      <c r="A2" s="26" t="str">
        <f>'Beoordelen 1. Open vragen'!A2:G2</f>
        <v>7.1	 BEANTWOORDING OPEN VRAGEN</v>
      </c>
      <c r="B2" s="57"/>
      <c r="C2" s="80"/>
      <c r="D2" s="81"/>
      <c r="E2" s="57"/>
      <c r="F2" s="80"/>
      <c r="G2" s="81"/>
      <c r="H2" s="57"/>
      <c r="I2" s="80"/>
      <c r="J2" s="81"/>
    </row>
    <row r="3" spans="1:11" ht="20" customHeight="1" x14ac:dyDescent="0.15">
      <c r="A3" s="72" t="str">
        <f>'Beoordelen 1. Open vragen'!A6</f>
        <v xml:space="preserve">Inschrijver dient te beschrijven op maximaal 2 A4 op welke wijze zij bij aanvang van de opdracht zich gaat verdiepen in de organisatie van de opdrachtgever, de veel voorkomende vraagstukken en hoe zij haar dienstverlening gaat afstemmen op de uitvoering van de leveringen en nadere opdrachten. Inschrijver beschrijft hier minimaal een realistisch tijdspad, communicatieplan en een verwachte inzet (in tijd) van de opdrachtgever. </v>
      </c>
      <c r="B3" s="58"/>
      <c r="C3" s="27" t="s">
        <v>7</v>
      </c>
      <c r="D3" s="28"/>
      <c r="E3" s="58"/>
      <c r="F3" s="27" t="s">
        <v>7</v>
      </c>
      <c r="G3" s="28"/>
      <c r="H3" s="58"/>
      <c r="I3" s="27" t="s">
        <v>7</v>
      </c>
      <c r="J3" s="28"/>
    </row>
    <row r="4" spans="1:11" ht="166" customHeight="1" x14ac:dyDescent="0.15">
      <c r="A4" s="73"/>
      <c r="B4" s="58"/>
      <c r="C4" s="74" t="s">
        <v>3</v>
      </c>
      <c r="D4" s="75"/>
      <c r="E4" s="58"/>
      <c r="F4" s="76" t="s">
        <v>3</v>
      </c>
      <c r="G4" s="75"/>
      <c r="H4" s="58"/>
      <c r="I4" s="76" t="s">
        <v>3</v>
      </c>
      <c r="J4" s="75"/>
    </row>
    <row r="5" spans="1:11" ht="20" customHeight="1" x14ac:dyDescent="0.15">
      <c r="A5" s="72" t="str">
        <f>'Beoordelen 1. Open vragen'!A9</f>
        <v>Onderwijsgevend personeel en hun managers willen pro-actief geïnformeerd worden over de ontwikkelingen van de leermiddelen. Inschrijver dient te beschrijven op maximaal 2 A4 wat zij kan betekenen voor de opdrachtgever in het voorzien van marktkennis en ontwikkelingen (waaronder digitale licenties) en haar advies met betrekking tot de leermiddelenlijst aan leidinggevenden en onderwijzend personeel. Hierbij gelet op leerboeken, werkboeken, leer-werkboeken, LIFO, Folio, licentie, etc. met als uiteindelijke doel om nog beter onderwijs te kunnen geven. Inschrijver beschrijft daarbij wat u concreet aanbiedt en met welke frequentie onder vermelding van de extra kosten.</v>
      </c>
      <c r="B5" s="58"/>
      <c r="C5" s="27" t="s">
        <v>7</v>
      </c>
      <c r="D5" s="28"/>
      <c r="E5" s="58"/>
      <c r="F5" s="27" t="s">
        <v>7</v>
      </c>
      <c r="G5" s="28"/>
      <c r="H5" s="58"/>
      <c r="I5" s="27" t="s">
        <v>7</v>
      </c>
      <c r="J5" s="28"/>
    </row>
    <row r="6" spans="1:11" ht="154" customHeight="1" x14ac:dyDescent="0.15">
      <c r="A6" s="73"/>
      <c r="B6" s="58"/>
      <c r="C6" s="74" t="s">
        <v>3</v>
      </c>
      <c r="D6" s="75"/>
      <c r="E6" s="58"/>
      <c r="F6" s="76" t="s">
        <v>3</v>
      </c>
      <c r="G6" s="75"/>
      <c r="H6" s="58"/>
      <c r="I6" s="76" t="s">
        <v>3</v>
      </c>
      <c r="J6" s="75"/>
    </row>
    <row r="7" spans="1:11" ht="20" customHeight="1" x14ac:dyDescent="0.15">
      <c r="A7" s="72" t="str">
        <f>'Beoordelen 1. Open vragen'!A12</f>
        <v xml:space="preserve">Voor het bestuur van de opdrachtgever is het van groot belang om de ontwikkelingen van leermiddelen te blijven volgen. Inschrijver dient te beschrijven op maximaal 4 A4 hoe de relevante managementinformatie ter beschikking gesteld wordt. Inschrijver zoomt hierbij specifiek in op de wijze waarop het dashboard/ de applicatie gebruikt kan worden en de relevantie voor het onderwijs voor dit perceel. Inschrijver toont de (uit)werkingen van de rapportages en het dashboard aan met afbeeldingen, tijdseenheden, specificatie en ontwikkeling van leermiddelen per onderwijsvorm, tabellen/ grafieken en tekstuele uitleg. </v>
      </c>
      <c r="B7" s="58"/>
      <c r="C7" s="27" t="s">
        <v>7</v>
      </c>
      <c r="D7" s="28"/>
      <c r="E7" s="58"/>
      <c r="F7" s="27" t="s">
        <v>7</v>
      </c>
      <c r="G7" s="28"/>
      <c r="H7" s="58"/>
      <c r="I7" s="27" t="s">
        <v>7</v>
      </c>
      <c r="J7" s="28"/>
    </row>
    <row r="8" spans="1:11" ht="219" customHeight="1" x14ac:dyDescent="0.15">
      <c r="A8" s="73"/>
      <c r="B8" s="58"/>
      <c r="C8" s="74" t="s">
        <v>3</v>
      </c>
      <c r="D8" s="75"/>
      <c r="E8" s="58"/>
      <c r="F8" s="76" t="s">
        <v>3</v>
      </c>
      <c r="G8" s="75"/>
      <c r="H8" s="58"/>
      <c r="I8" s="76" t="s">
        <v>3</v>
      </c>
      <c r="J8" s="75"/>
    </row>
    <row r="9" spans="1:11" ht="21" customHeight="1" x14ac:dyDescent="0.15">
      <c r="A9" s="72" t="str">
        <f>'Beoordelen 1. Open vragen'!A15</f>
        <v>Inschrijver dient te beschrijven op maximaal 2 A4 hoe zij invulling denkt te gaan geven aan succesmanagement na een eventuele gunning. In de beantwoording beschrijft inschrijver minimaal het volgende: 
•	welk niveau accountmanagement zij gaat inzetten; 
•	op welke wijze zij de opdrachtgever gaat ondersteunen in het verder ontwikkelen van de relatie en de werkprocessen;
•	op welke wijze er voorlichting en ondersteuning zal worden gegeven met betrekking tot het bestelproces van (digitale) leermiddelen, waarbij de schrijver rekening houdt met de besteller, terugkoppelingen aan Zaam, eventuele foutieve bestellingen en tussentijdse bijsturong van de bestellijst(en);
•	welke meerwaarde inschrijver kan bieden met betrekking tot de toekomst en innovatieve ontwikkelingen met betrekking tot VO-organisaties</v>
      </c>
      <c r="B9" s="58"/>
      <c r="C9" s="27" t="s">
        <v>7</v>
      </c>
      <c r="D9" s="28"/>
      <c r="E9" s="58"/>
      <c r="F9" s="27" t="s">
        <v>7</v>
      </c>
      <c r="G9" s="28"/>
      <c r="H9" s="58"/>
      <c r="I9" s="27" t="s">
        <v>7</v>
      </c>
      <c r="J9" s="28"/>
    </row>
    <row r="10" spans="1:11" ht="156" customHeight="1" x14ac:dyDescent="0.15">
      <c r="A10" s="73"/>
      <c r="B10" s="58"/>
      <c r="C10" s="74" t="s">
        <v>3</v>
      </c>
      <c r="D10" s="75"/>
      <c r="E10" s="58"/>
      <c r="F10" s="76" t="s">
        <v>3</v>
      </c>
      <c r="G10" s="75"/>
      <c r="H10" s="58"/>
      <c r="I10" s="76" t="s">
        <v>3</v>
      </c>
      <c r="J10" s="75"/>
    </row>
    <row r="11" spans="1:11" ht="21" customHeight="1" x14ac:dyDescent="0.15">
      <c r="A11" s="72" t="str">
        <f>'Beoordelen 1. Open vragen'!A18</f>
        <v>Inschrijver dient te beschrijven op maximaal 2 A4 (toe te voegen op TenderNed) welke mate van flexibiliteit en meerwaarde zij biedt in het geval een school wil overstappen van ELF naar ILF. In de beantwoording beschrijft inschrijver concreet minimaal het volgende: 
•	het advies inzake realisatie van een overstap;
•	wijze waarop inschrijver de aanbestedende dienst adviseert met betrekking tot deze overstap; 
•	de te maken afspraken en uitgangspunten;
•	wat biedt zij concreet aan en tegen welke kosten/ percentages;
•	op welke wijze zij de opdrachtgever verder zal ondersteunen bij deze overstap.</v>
      </c>
      <c r="B11" s="58"/>
      <c r="C11" s="27" t="s">
        <v>7</v>
      </c>
      <c r="D11" s="28"/>
      <c r="E11" s="58"/>
      <c r="F11" s="27" t="s">
        <v>7</v>
      </c>
      <c r="G11" s="28"/>
      <c r="H11" s="58"/>
      <c r="I11" s="27" t="s">
        <v>7</v>
      </c>
      <c r="J11" s="28"/>
    </row>
    <row r="12" spans="1:11" ht="156" customHeight="1" x14ac:dyDescent="0.15">
      <c r="A12" s="73"/>
      <c r="B12" s="58"/>
      <c r="C12" s="74" t="s">
        <v>3</v>
      </c>
      <c r="D12" s="75"/>
      <c r="E12" s="58"/>
      <c r="F12" s="76" t="s">
        <v>3</v>
      </c>
      <c r="G12" s="75"/>
      <c r="H12" s="58"/>
      <c r="I12" s="76" t="s">
        <v>3</v>
      </c>
      <c r="J12" s="75"/>
    </row>
    <row r="13" spans="1:11" ht="21" customHeight="1" x14ac:dyDescent="0.15">
      <c r="A13" s="72" t="str">
        <f>'Beoordelen 1. Open vragen'!A21</f>
        <v>Inschrijver dient te beschrijven op maximaal 2 A4 (toe te voegen op TenderNed) welke mate van flexibiliteit en meerwaarde zij ZAAM kan bieden per schooljaar met betrekking tot het boetevrij wijzigingen van leermethodes. En wat biedt inschrijver ZAAM om per schooljaar titels (folio Leermiddelen) te mogen wisselen voor digitaal lesmateriaal binnen hetzelfde Methodeabonnement. Daarnaast dient inschrijver een oplossing aan te dragen voor tussentijdse op- en/of afstroom van leerlingen waarbij een nieuw leermiddelenpakket noodzakelijk. Wat biedt inschrijver concreet aan flexibiliteit en tegen welke kosten/ percentages?</v>
      </c>
      <c r="B13" s="58"/>
      <c r="C13" s="27" t="s">
        <v>7</v>
      </c>
      <c r="D13" s="28"/>
      <c r="E13" s="58"/>
      <c r="F13" s="27" t="s">
        <v>7</v>
      </c>
      <c r="G13" s="28"/>
      <c r="H13" s="58"/>
      <c r="I13" s="27" t="s">
        <v>7</v>
      </c>
      <c r="J13" s="28"/>
    </row>
    <row r="14" spans="1:11" ht="156" customHeight="1" x14ac:dyDescent="0.15">
      <c r="A14" s="73"/>
      <c r="B14" s="58"/>
      <c r="C14" s="74" t="s">
        <v>3</v>
      </c>
      <c r="D14" s="75"/>
      <c r="E14" s="58"/>
      <c r="F14" s="76" t="s">
        <v>3</v>
      </c>
      <c r="G14" s="75"/>
      <c r="H14" s="58"/>
      <c r="I14" s="76" t="s">
        <v>3</v>
      </c>
      <c r="J14" s="75"/>
    </row>
    <row r="15" spans="1:11" s="55" customFormat="1" ht="20" customHeight="1" x14ac:dyDescent="0.15">
      <c r="A15" s="52"/>
      <c r="B15" s="59"/>
      <c r="C15" s="53"/>
      <c r="D15" s="53"/>
      <c r="E15" s="59"/>
      <c r="F15" s="53"/>
      <c r="G15" s="53"/>
      <c r="H15" s="59"/>
      <c r="I15" s="53"/>
      <c r="J15" s="54"/>
    </row>
    <row r="16" spans="1:11" x14ac:dyDescent="0.15">
      <c r="A16" s="5"/>
      <c r="B16" s="61"/>
      <c r="H16" s="60"/>
    </row>
  </sheetData>
  <sheetProtection algorithmName="SHA-512" hashValue="8DTUiax2AYihN8iZ59EuSobuBVg97dwzRY4cf0fAdV6B3L0trr6N6H+I7GYZgZb6Nmay6B0IA+q+0OW1INlIdQ==" saltValue="4KLouVpFgTs6RA/vNQolOA==" spinCount="100000" sheet="1" objects="1" scenarios="1"/>
  <mergeCells count="30">
    <mergeCell ref="I1:J1"/>
    <mergeCell ref="C1:D1"/>
    <mergeCell ref="F1:G1"/>
    <mergeCell ref="C2:D2"/>
    <mergeCell ref="F2:G2"/>
    <mergeCell ref="I2:J2"/>
    <mergeCell ref="A13:A14"/>
    <mergeCell ref="C14:D14"/>
    <mergeCell ref="F14:G14"/>
    <mergeCell ref="I14:J14"/>
    <mergeCell ref="A3:A4"/>
    <mergeCell ref="C4:D4"/>
    <mergeCell ref="F4:G4"/>
    <mergeCell ref="I4:J4"/>
    <mergeCell ref="A5:A6"/>
    <mergeCell ref="C6:D6"/>
    <mergeCell ref="F6:G6"/>
    <mergeCell ref="I6:J6"/>
    <mergeCell ref="A7:A8"/>
    <mergeCell ref="C8:D8"/>
    <mergeCell ref="F8:G8"/>
    <mergeCell ref="I8:J8"/>
    <mergeCell ref="A9:A10"/>
    <mergeCell ref="C10:D10"/>
    <mergeCell ref="F10:G10"/>
    <mergeCell ref="I10:J10"/>
    <mergeCell ref="A11:A12"/>
    <mergeCell ref="C12:D12"/>
    <mergeCell ref="F12:G12"/>
    <mergeCell ref="I12:J12"/>
  </mergeCells>
  <dataValidations count="1">
    <dataValidation type="list" errorStyle="warning" allowBlank="1" showErrorMessage="1" error="Voer juiste waarde in. " sqref="C3 F3 I3 C5 F5 I5 C7 F7 I7 I9 F9 C9 I11 F11 C11 I13 F13 C13" xr:uid="{00000000-0002-0000-0100-000000000000}">
      <formula1>SCORE</formula1>
    </dataValidation>
  </dataValidations>
  <pageMargins left="0.7" right="0.7" top="0.75" bottom="0.75" header="0.3" footer="0.3"/>
  <pageSetup paperSize="8" scale="4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5"/>
  <sheetViews>
    <sheetView showGridLines="0" topLeftCell="B1" zoomScale="90" zoomScaleNormal="90" zoomScalePageLayoutView="85" workbookViewId="0">
      <pane ySplit="1" topLeftCell="A14" activePane="bottomLeft" state="frozen"/>
      <selection pane="bottomLeft" activeCell="A15" sqref="A15:XFD15"/>
    </sheetView>
  </sheetViews>
  <sheetFormatPr baseColWidth="10" defaultColWidth="8.83203125" defaultRowHeight="13" x14ac:dyDescent="0.15"/>
  <cols>
    <col min="1" max="1" width="90.83203125" style="3" customWidth="1"/>
    <col min="2" max="2" width="2.83203125" style="60" customWidth="1"/>
    <col min="3" max="3" width="25.83203125" style="4" customWidth="1"/>
    <col min="4" max="4" width="3.83203125" style="4" customWidth="1"/>
    <col min="5" max="5" width="2.83203125" style="61" customWidth="1"/>
    <col min="6" max="6" width="25.83203125" style="4" customWidth="1"/>
    <col min="7" max="7" width="3.83203125" style="4" customWidth="1"/>
    <col min="8" max="8" width="2.83203125" style="61" customWidth="1"/>
    <col min="9" max="9" width="25.83203125" style="3" customWidth="1"/>
    <col min="10" max="10" width="3.83203125" style="3" customWidth="1"/>
    <col min="11" max="11" width="11.6640625" style="3" bestFit="1" customWidth="1"/>
    <col min="12" max="16384" width="8.83203125" style="3"/>
  </cols>
  <sheetData>
    <row r="1" spans="1:11" ht="50" customHeight="1" x14ac:dyDescent="0.2">
      <c r="A1" s="25" t="s">
        <v>1</v>
      </c>
      <c r="B1" s="56"/>
      <c r="C1" s="79" t="str">
        <f>'Beoordelaar 1'!C1:D1</f>
        <v>Inschrijver 1</v>
      </c>
      <c r="D1" s="78"/>
      <c r="E1" s="56"/>
      <c r="F1" s="77" t="str">
        <f>'Beoordelaar 1'!F1:G1</f>
        <v>Inschrijver 2</v>
      </c>
      <c r="G1" s="78"/>
      <c r="H1" s="56"/>
      <c r="I1" s="77" t="str">
        <f>'Beoordelaar 1'!I1:J1</f>
        <v>Inschrijver 3</v>
      </c>
      <c r="J1" s="78"/>
      <c r="K1" s="2"/>
    </row>
    <row r="2" spans="1:11" ht="40" customHeight="1" x14ac:dyDescent="0.15">
      <c r="A2" s="26" t="str">
        <f>'Beoordelen 1. Open vragen'!A2:G2</f>
        <v>7.1	 BEANTWOORDING OPEN VRAGEN</v>
      </c>
      <c r="B2" s="57"/>
      <c r="C2" s="80"/>
      <c r="D2" s="81"/>
      <c r="E2" s="57"/>
      <c r="F2" s="80"/>
      <c r="G2" s="81"/>
      <c r="H2" s="57"/>
      <c r="I2" s="80"/>
      <c r="J2" s="81"/>
    </row>
    <row r="3" spans="1:11" ht="20" customHeight="1" x14ac:dyDescent="0.15">
      <c r="A3" s="72" t="str">
        <f>'Beoordelen 1. Open vragen'!A6</f>
        <v xml:space="preserve">Inschrijver dient te beschrijven op maximaal 2 A4 op welke wijze zij bij aanvang van de opdracht zich gaat verdiepen in de organisatie van de opdrachtgever, de veel voorkomende vraagstukken en hoe zij haar dienstverlening gaat afstemmen op de uitvoering van de leveringen en nadere opdrachten. Inschrijver beschrijft hier minimaal een realistisch tijdspad, communicatieplan en een verwachte inzet (in tijd) van de opdrachtgever. </v>
      </c>
      <c r="B3" s="58"/>
      <c r="C3" s="27" t="s">
        <v>7</v>
      </c>
      <c r="D3" s="28"/>
      <c r="E3" s="58"/>
      <c r="F3" s="27" t="s">
        <v>7</v>
      </c>
      <c r="G3" s="28"/>
      <c r="H3" s="58"/>
      <c r="I3" s="27" t="s">
        <v>7</v>
      </c>
      <c r="J3" s="28"/>
    </row>
    <row r="4" spans="1:11" ht="166" customHeight="1" x14ac:dyDescent="0.15">
      <c r="A4" s="73"/>
      <c r="B4" s="58"/>
      <c r="C4" s="74" t="s">
        <v>3</v>
      </c>
      <c r="D4" s="75"/>
      <c r="E4" s="58"/>
      <c r="F4" s="76" t="s">
        <v>3</v>
      </c>
      <c r="G4" s="75"/>
      <c r="H4" s="58"/>
      <c r="I4" s="76" t="s">
        <v>3</v>
      </c>
      <c r="J4" s="75"/>
    </row>
    <row r="5" spans="1:11" ht="20" customHeight="1" x14ac:dyDescent="0.15">
      <c r="A5" s="72" t="str">
        <f>'Beoordelen 1. Open vragen'!A9</f>
        <v>Onderwijsgevend personeel en hun managers willen pro-actief geïnformeerd worden over de ontwikkelingen van de leermiddelen. Inschrijver dient te beschrijven op maximaal 2 A4 wat zij kan betekenen voor de opdrachtgever in het voorzien van marktkennis en ontwikkelingen (waaronder digitale licenties) en haar advies met betrekking tot de leermiddelenlijst aan leidinggevenden en onderwijzend personeel. Hierbij gelet op leerboeken, werkboeken, leer-werkboeken, LIFO, Folio, licentie, etc. met als uiteindelijke doel om nog beter onderwijs te kunnen geven. Inschrijver beschrijft daarbij wat u concreet aanbiedt en met welke frequentie onder vermelding van de extra kosten.</v>
      </c>
      <c r="B5" s="58"/>
      <c r="C5" s="27" t="s">
        <v>7</v>
      </c>
      <c r="D5" s="28"/>
      <c r="E5" s="58"/>
      <c r="F5" s="27" t="s">
        <v>7</v>
      </c>
      <c r="G5" s="28"/>
      <c r="H5" s="58"/>
      <c r="I5" s="27" t="s">
        <v>7</v>
      </c>
      <c r="J5" s="28"/>
    </row>
    <row r="6" spans="1:11" ht="154" customHeight="1" x14ac:dyDescent="0.15">
      <c r="A6" s="73"/>
      <c r="B6" s="58"/>
      <c r="C6" s="74" t="s">
        <v>3</v>
      </c>
      <c r="D6" s="75"/>
      <c r="E6" s="58"/>
      <c r="F6" s="76" t="s">
        <v>3</v>
      </c>
      <c r="G6" s="75"/>
      <c r="H6" s="58"/>
      <c r="I6" s="76" t="s">
        <v>3</v>
      </c>
      <c r="J6" s="75"/>
    </row>
    <row r="7" spans="1:11" ht="20" customHeight="1" x14ac:dyDescent="0.15">
      <c r="A7" s="72" t="str">
        <f>'Beoordelen 1. Open vragen'!A12</f>
        <v xml:space="preserve">Voor het bestuur van de opdrachtgever is het van groot belang om de ontwikkelingen van leermiddelen te blijven volgen. Inschrijver dient te beschrijven op maximaal 4 A4 hoe de relevante managementinformatie ter beschikking gesteld wordt. Inschrijver zoomt hierbij specifiek in op de wijze waarop het dashboard/ de applicatie gebruikt kan worden en de relevantie voor het onderwijs voor dit perceel. Inschrijver toont de (uit)werkingen van de rapportages en het dashboard aan met afbeeldingen, tijdseenheden, specificatie en ontwikkeling van leermiddelen per onderwijsvorm, tabellen/ grafieken en tekstuele uitleg. </v>
      </c>
      <c r="B7" s="58"/>
      <c r="C7" s="27" t="s">
        <v>7</v>
      </c>
      <c r="D7" s="28"/>
      <c r="E7" s="58"/>
      <c r="F7" s="27" t="s">
        <v>7</v>
      </c>
      <c r="G7" s="28"/>
      <c r="H7" s="58"/>
      <c r="I7" s="27" t="s">
        <v>7</v>
      </c>
      <c r="J7" s="28"/>
    </row>
    <row r="8" spans="1:11" ht="188" customHeight="1" x14ac:dyDescent="0.15">
      <c r="A8" s="73"/>
      <c r="B8" s="58"/>
      <c r="C8" s="74" t="s">
        <v>3</v>
      </c>
      <c r="D8" s="75"/>
      <c r="E8" s="58"/>
      <c r="F8" s="76" t="s">
        <v>3</v>
      </c>
      <c r="G8" s="75"/>
      <c r="H8" s="58"/>
      <c r="I8" s="76" t="s">
        <v>3</v>
      </c>
      <c r="J8" s="75"/>
    </row>
    <row r="9" spans="1:11" ht="21" customHeight="1" x14ac:dyDescent="0.15">
      <c r="A9" s="72" t="str">
        <f>'Beoordelen 1. Open vragen'!A15</f>
        <v>Inschrijver dient te beschrijven op maximaal 2 A4 hoe zij invulling denkt te gaan geven aan succesmanagement na een eventuele gunning. In de beantwoording beschrijft inschrijver minimaal het volgende: 
•	welk niveau accountmanagement zij gaat inzetten; 
•	op welke wijze zij de opdrachtgever gaat ondersteunen in het verder ontwikkelen van de relatie en de werkprocessen;
•	op welke wijze er voorlichting en ondersteuning zal worden gegeven met betrekking tot het bestelproces van (digitale) leermiddelen, waarbij de schrijver rekening houdt met de besteller, terugkoppelingen aan Zaam, eventuele foutieve bestellingen en tussentijdse bijsturong van de bestellijst(en);
•	welke meerwaarde inschrijver kan bieden met betrekking tot de toekomst en innovatieve ontwikkelingen met betrekking tot VO-organisaties</v>
      </c>
      <c r="B9" s="58"/>
      <c r="C9" s="27" t="s">
        <v>7</v>
      </c>
      <c r="D9" s="28"/>
      <c r="E9" s="58"/>
      <c r="F9" s="27" t="s">
        <v>7</v>
      </c>
      <c r="G9" s="28"/>
      <c r="H9" s="58"/>
      <c r="I9" s="27" t="s">
        <v>7</v>
      </c>
      <c r="J9" s="28"/>
    </row>
    <row r="10" spans="1:11" ht="156" customHeight="1" x14ac:dyDescent="0.15">
      <c r="A10" s="73"/>
      <c r="B10" s="58"/>
      <c r="C10" s="74" t="s">
        <v>3</v>
      </c>
      <c r="D10" s="75"/>
      <c r="E10" s="58"/>
      <c r="F10" s="76" t="s">
        <v>3</v>
      </c>
      <c r="G10" s="75"/>
      <c r="H10" s="58"/>
      <c r="I10" s="76" t="s">
        <v>3</v>
      </c>
      <c r="J10" s="75"/>
    </row>
    <row r="11" spans="1:11" ht="21" customHeight="1" x14ac:dyDescent="0.15">
      <c r="A11" s="72" t="str">
        <f>'Beoordelen 1. Open vragen'!A18</f>
        <v>Inschrijver dient te beschrijven op maximaal 2 A4 (toe te voegen op TenderNed) welke mate van flexibiliteit en meerwaarde zij biedt in het geval een school wil overstappen van ELF naar ILF. In de beantwoording beschrijft inschrijver concreet minimaal het volgende: 
•	het advies inzake realisatie van een overstap;
•	wijze waarop inschrijver de aanbestedende dienst adviseert met betrekking tot deze overstap; 
•	de te maken afspraken en uitgangspunten;
•	wat biedt zij concreet aan en tegen welke kosten/ percentages;
•	op welke wijze zij de opdrachtgever verder zal ondersteunen bij deze overstap.</v>
      </c>
      <c r="B11" s="58"/>
      <c r="C11" s="27" t="s">
        <v>7</v>
      </c>
      <c r="D11" s="28"/>
      <c r="E11" s="58"/>
      <c r="F11" s="27" t="s">
        <v>7</v>
      </c>
      <c r="G11" s="28"/>
      <c r="H11" s="58"/>
      <c r="I11" s="27" t="s">
        <v>7</v>
      </c>
      <c r="J11" s="28"/>
    </row>
    <row r="12" spans="1:11" ht="156" customHeight="1" x14ac:dyDescent="0.15">
      <c r="A12" s="73"/>
      <c r="B12" s="58"/>
      <c r="C12" s="74" t="s">
        <v>3</v>
      </c>
      <c r="D12" s="75"/>
      <c r="E12" s="58"/>
      <c r="F12" s="76" t="s">
        <v>3</v>
      </c>
      <c r="G12" s="75"/>
      <c r="H12" s="58"/>
      <c r="I12" s="76" t="s">
        <v>3</v>
      </c>
      <c r="J12" s="75"/>
    </row>
    <row r="13" spans="1:11" ht="21" customHeight="1" x14ac:dyDescent="0.15">
      <c r="A13" s="72" t="str">
        <f>'Beoordelen 1. Open vragen'!A21</f>
        <v>Inschrijver dient te beschrijven op maximaal 2 A4 (toe te voegen op TenderNed) welke mate van flexibiliteit en meerwaarde zij ZAAM kan bieden per schooljaar met betrekking tot het boetevrij wijzigingen van leermethodes. En wat biedt inschrijver ZAAM om per schooljaar titels (folio Leermiddelen) te mogen wisselen voor digitaal lesmateriaal binnen hetzelfde Methodeabonnement. Daarnaast dient inschrijver een oplossing aan te dragen voor tussentijdse op- en/of afstroom van leerlingen waarbij een nieuw leermiddelenpakket noodzakelijk. Wat biedt inschrijver concreet aan flexibiliteit en tegen welke kosten/ percentages?</v>
      </c>
      <c r="B13" s="58"/>
      <c r="C13" s="27" t="s">
        <v>7</v>
      </c>
      <c r="D13" s="28"/>
      <c r="E13" s="58"/>
      <c r="F13" s="27" t="s">
        <v>7</v>
      </c>
      <c r="G13" s="28"/>
      <c r="H13" s="58"/>
      <c r="I13" s="27" t="s">
        <v>7</v>
      </c>
      <c r="J13" s="28"/>
    </row>
    <row r="14" spans="1:11" ht="156" customHeight="1" x14ac:dyDescent="0.15">
      <c r="A14" s="73"/>
      <c r="B14" s="58"/>
      <c r="C14" s="74" t="s">
        <v>3</v>
      </c>
      <c r="D14" s="75"/>
      <c r="E14" s="58"/>
      <c r="F14" s="76" t="s">
        <v>3</v>
      </c>
      <c r="G14" s="75"/>
      <c r="H14" s="58"/>
      <c r="I14" s="76" t="s">
        <v>3</v>
      </c>
      <c r="J14" s="75"/>
    </row>
    <row r="15" spans="1:11" s="55" customFormat="1" ht="20" customHeight="1" x14ac:dyDescent="0.15">
      <c r="A15" s="52"/>
      <c r="B15" s="59"/>
      <c r="C15" s="53"/>
      <c r="D15" s="53"/>
      <c r="E15" s="59"/>
      <c r="F15" s="53"/>
      <c r="G15" s="53"/>
      <c r="H15" s="59"/>
      <c r="I15" s="53"/>
      <c r="J15" s="54"/>
    </row>
  </sheetData>
  <sheetProtection algorithmName="SHA-512" hashValue="4t1i13gESSwTMh5vrhkpGMec7lEq720ZYz3jGZade3opnCQ6AdpaYYIUWyXjLqObk7kxggoh2kRT8DfrX6MugA==" saltValue="vqHDVgPzRbe8nqQfNajEnw==" spinCount="100000" sheet="1" objects="1" scenarios="1"/>
  <mergeCells count="30">
    <mergeCell ref="I1:J1"/>
    <mergeCell ref="C1:D1"/>
    <mergeCell ref="F1:G1"/>
    <mergeCell ref="C2:D2"/>
    <mergeCell ref="F2:G2"/>
    <mergeCell ref="I2:J2"/>
    <mergeCell ref="A3:A4"/>
    <mergeCell ref="C4:D4"/>
    <mergeCell ref="F4:G4"/>
    <mergeCell ref="I4:J4"/>
    <mergeCell ref="A5:A6"/>
    <mergeCell ref="C6:D6"/>
    <mergeCell ref="F6:G6"/>
    <mergeCell ref="I6:J6"/>
    <mergeCell ref="A7:A8"/>
    <mergeCell ref="C8:D8"/>
    <mergeCell ref="F8:G8"/>
    <mergeCell ref="I8:J8"/>
    <mergeCell ref="A9:A10"/>
    <mergeCell ref="C10:D10"/>
    <mergeCell ref="F10:G10"/>
    <mergeCell ref="I10:J10"/>
    <mergeCell ref="A11:A12"/>
    <mergeCell ref="C12:D12"/>
    <mergeCell ref="F12:G12"/>
    <mergeCell ref="I12:J12"/>
    <mergeCell ref="A13:A14"/>
    <mergeCell ref="C14:D14"/>
    <mergeCell ref="F14:G14"/>
    <mergeCell ref="I14:J14"/>
  </mergeCells>
  <dataValidations count="1">
    <dataValidation type="list" errorStyle="warning" allowBlank="1" showErrorMessage="1" error="Voer juiste waarde in. " sqref="C3 F3 I3 C5 F5 I5 C7 F7 I7 I9 F9 C9 I11 F11 C11 I13 F13 C13" xr:uid="{7D7A6271-1F80-7C4D-8F71-9080DB15B39B}">
      <formula1>SCORE</formula1>
    </dataValidation>
  </dataValidations>
  <pageMargins left="0.7" right="0.7" top="0.75" bottom="0.75" header="0.3" footer="0.3"/>
  <pageSetup paperSize="8" scale="4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15"/>
  <sheetViews>
    <sheetView showGridLines="0" zoomScale="90" zoomScaleNormal="90" zoomScalePageLayoutView="85" workbookViewId="0">
      <pane ySplit="1" topLeftCell="A14" activePane="bottomLeft" state="frozen"/>
      <selection pane="bottomLeft" activeCell="A15" sqref="A15:XFD15"/>
    </sheetView>
  </sheetViews>
  <sheetFormatPr baseColWidth="10" defaultColWidth="8.83203125" defaultRowHeight="13" x14ac:dyDescent="0.15"/>
  <cols>
    <col min="1" max="1" width="90.83203125" style="3" customWidth="1"/>
    <col min="2" max="2" width="2.83203125" style="60" customWidth="1"/>
    <col min="3" max="3" width="25.83203125" style="4" customWidth="1"/>
    <col min="4" max="4" width="3.83203125" style="4" customWidth="1"/>
    <col min="5" max="5" width="2.83203125" style="61" customWidth="1"/>
    <col min="6" max="6" width="25.83203125" style="4" customWidth="1"/>
    <col min="7" max="7" width="3.83203125" style="4" customWidth="1"/>
    <col min="8" max="8" width="2.83203125" style="61" customWidth="1"/>
    <col min="9" max="9" width="25.83203125" style="3" customWidth="1"/>
    <col min="10" max="10" width="3.83203125" style="3" customWidth="1"/>
    <col min="11" max="11" width="11.6640625" style="3" bestFit="1" customWidth="1"/>
    <col min="12" max="16384" width="8.83203125" style="3"/>
  </cols>
  <sheetData>
    <row r="1" spans="1:11" ht="50" customHeight="1" x14ac:dyDescent="0.2">
      <c r="A1" s="25" t="s">
        <v>2</v>
      </c>
      <c r="B1" s="56"/>
      <c r="C1" s="79" t="str">
        <f>'Beoordelaar 1'!C1</f>
        <v>Inschrijver 1</v>
      </c>
      <c r="D1" s="78"/>
      <c r="E1" s="56"/>
      <c r="F1" s="77" t="str">
        <f>'Beoordelaar 1'!F1</f>
        <v>Inschrijver 2</v>
      </c>
      <c r="G1" s="78"/>
      <c r="H1" s="56"/>
      <c r="I1" s="77" t="str">
        <f>'Beoordelaar 1'!I1</f>
        <v>Inschrijver 3</v>
      </c>
      <c r="J1" s="78"/>
      <c r="K1" s="2"/>
    </row>
    <row r="2" spans="1:11" ht="40" customHeight="1" x14ac:dyDescent="0.15">
      <c r="A2" s="26" t="str">
        <f>'Beoordelen 1. Open vragen'!A2:G2</f>
        <v>7.1	 BEANTWOORDING OPEN VRAGEN</v>
      </c>
      <c r="B2" s="57"/>
      <c r="C2" s="80"/>
      <c r="D2" s="81"/>
      <c r="E2" s="57"/>
      <c r="F2" s="80"/>
      <c r="G2" s="81"/>
      <c r="H2" s="57"/>
      <c r="I2" s="80"/>
      <c r="J2" s="81"/>
    </row>
    <row r="3" spans="1:11" ht="20" customHeight="1" x14ac:dyDescent="0.15">
      <c r="A3" s="72" t="str">
        <f>'Beoordelen 1. Open vragen'!A6</f>
        <v xml:space="preserve">Inschrijver dient te beschrijven op maximaal 2 A4 op welke wijze zij bij aanvang van de opdracht zich gaat verdiepen in de organisatie van de opdrachtgever, de veel voorkomende vraagstukken en hoe zij haar dienstverlening gaat afstemmen op de uitvoering van de leveringen en nadere opdrachten. Inschrijver beschrijft hier minimaal een realistisch tijdspad, communicatieplan en een verwachte inzet (in tijd) van de opdrachtgever. </v>
      </c>
      <c r="B3" s="58"/>
      <c r="C3" s="27" t="s">
        <v>7</v>
      </c>
      <c r="D3" s="28"/>
      <c r="E3" s="58"/>
      <c r="F3" s="27" t="s">
        <v>7</v>
      </c>
      <c r="G3" s="28"/>
      <c r="H3" s="58"/>
      <c r="I3" s="27" t="s">
        <v>7</v>
      </c>
      <c r="J3" s="28"/>
    </row>
    <row r="4" spans="1:11" ht="166" customHeight="1" x14ac:dyDescent="0.15">
      <c r="A4" s="73"/>
      <c r="B4" s="58"/>
      <c r="C4" s="74" t="s">
        <v>3</v>
      </c>
      <c r="D4" s="75"/>
      <c r="E4" s="58"/>
      <c r="F4" s="76" t="s">
        <v>3</v>
      </c>
      <c r="G4" s="75"/>
      <c r="H4" s="58"/>
      <c r="I4" s="76" t="s">
        <v>3</v>
      </c>
      <c r="J4" s="75"/>
    </row>
    <row r="5" spans="1:11" ht="20" customHeight="1" x14ac:dyDescent="0.15">
      <c r="A5" s="72" t="str">
        <f>'Beoordelen 1. Open vragen'!A9</f>
        <v>Onderwijsgevend personeel en hun managers willen pro-actief geïnformeerd worden over de ontwikkelingen van de leermiddelen. Inschrijver dient te beschrijven op maximaal 2 A4 wat zij kan betekenen voor de opdrachtgever in het voorzien van marktkennis en ontwikkelingen (waaronder digitale licenties) en haar advies met betrekking tot de leermiddelenlijst aan leidinggevenden en onderwijzend personeel. Hierbij gelet op leerboeken, werkboeken, leer-werkboeken, LIFO, Folio, licentie, etc. met als uiteindelijke doel om nog beter onderwijs te kunnen geven. Inschrijver beschrijft daarbij wat u concreet aanbiedt en met welke frequentie onder vermelding van de extra kosten.</v>
      </c>
      <c r="B5" s="58"/>
      <c r="C5" s="27" t="s">
        <v>7</v>
      </c>
      <c r="D5" s="28"/>
      <c r="E5" s="58"/>
      <c r="F5" s="27" t="s">
        <v>7</v>
      </c>
      <c r="G5" s="28"/>
      <c r="H5" s="58"/>
      <c r="I5" s="27" t="s">
        <v>7</v>
      </c>
      <c r="J5" s="28"/>
    </row>
    <row r="6" spans="1:11" ht="154" customHeight="1" x14ac:dyDescent="0.15">
      <c r="A6" s="73"/>
      <c r="B6" s="58"/>
      <c r="C6" s="74" t="s">
        <v>3</v>
      </c>
      <c r="D6" s="75"/>
      <c r="E6" s="58"/>
      <c r="F6" s="76" t="s">
        <v>3</v>
      </c>
      <c r="G6" s="75"/>
      <c r="H6" s="58"/>
      <c r="I6" s="76" t="s">
        <v>3</v>
      </c>
      <c r="J6" s="75"/>
    </row>
    <row r="7" spans="1:11" ht="20" customHeight="1" x14ac:dyDescent="0.15">
      <c r="A7" s="72" t="str">
        <f>'Beoordelen 1. Open vragen'!A12</f>
        <v xml:space="preserve">Voor het bestuur van de opdrachtgever is het van groot belang om de ontwikkelingen van leermiddelen te blijven volgen. Inschrijver dient te beschrijven op maximaal 4 A4 hoe de relevante managementinformatie ter beschikking gesteld wordt. Inschrijver zoomt hierbij specifiek in op de wijze waarop het dashboard/ de applicatie gebruikt kan worden en de relevantie voor het onderwijs voor dit perceel. Inschrijver toont de (uit)werkingen van de rapportages en het dashboard aan met afbeeldingen, tijdseenheden, specificatie en ontwikkeling van leermiddelen per onderwijsvorm, tabellen/ grafieken en tekstuele uitleg. </v>
      </c>
      <c r="B7" s="58"/>
      <c r="C7" s="27" t="s">
        <v>7</v>
      </c>
      <c r="D7" s="28"/>
      <c r="E7" s="58"/>
      <c r="F7" s="27" t="s">
        <v>7</v>
      </c>
      <c r="G7" s="28"/>
      <c r="H7" s="58"/>
      <c r="I7" s="27" t="s">
        <v>7</v>
      </c>
      <c r="J7" s="28"/>
    </row>
    <row r="8" spans="1:11" ht="196" customHeight="1" x14ac:dyDescent="0.15">
      <c r="A8" s="73"/>
      <c r="B8" s="58"/>
      <c r="C8" s="74" t="s">
        <v>3</v>
      </c>
      <c r="D8" s="75"/>
      <c r="E8" s="58"/>
      <c r="F8" s="76" t="s">
        <v>3</v>
      </c>
      <c r="G8" s="75"/>
      <c r="H8" s="58"/>
      <c r="I8" s="76" t="s">
        <v>3</v>
      </c>
      <c r="J8" s="75"/>
    </row>
    <row r="9" spans="1:11" ht="21" customHeight="1" x14ac:dyDescent="0.15">
      <c r="A9" s="72" t="str">
        <f>'Beoordelen 1. Open vragen'!A15</f>
        <v>Inschrijver dient te beschrijven op maximaal 2 A4 hoe zij invulling denkt te gaan geven aan succesmanagement na een eventuele gunning. In de beantwoording beschrijft inschrijver minimaal het volgende: 
•	welk niveau accountmanagement zij gaat inzetten; 
•	op welke wijze zij de opdrachtgever gaat ondersteunen in het verder ontwikkelen van de relatie en de werkprocessen;
•	op welke wijze er voorlichting en ondersteuning zal worden gegeven met betrekking tot het bestelproces van (digitale) leermiddelen, waarbij de schrijver rekening houdt met de besteller, terugkoppelingen aan Zaam, eventuele foutieve bestellingen en tussentijdse bijsturong van de bestellijst(en);
•	welke meerwaarde inschrijver kan bieden met betrekking tot de toekomst en innovatieve ontwikkelingen met betrekking tot VO-organisaties</v>
      </c>
      <c r="B9" s="58"/>
      <c r="C9" s="27" t="s">
        <v>7</v>
      </c>
      <c r="D9" s="28"/>
      <c r="E9" s="58"/>
      <c r="F9" s="27" t="s">
        <v>7</v>
      </c>
      <c r="G9" s="28"/>
      <c r="H9" s="58"/>
      <c r="I9" s="27" t="s">
        <v>7</v>
      </c>
      <c r="J9" s="28"/>
    </row>
    <row r="10" spans="1:11" ht="156" customHeight="1" x14ac:dyDescent="0.15">
      <c r="A10" s="73"/>
      <c r="B10" s="58"/>
      <c r="C10" s="74" t="s">
        <v>3</v>
      </c>
      <c r="D10" s="75"/>
      <c r="E10" s="58"/>
      <c r="F10" s="76" t="s">
        <v>3</v>
      </c>
      <c r="G10" s="75"/>
      <c r="H10" s="58"/>
      <c r="I10" s="76" t="s">
        <v>3</v>
      </c>
      <c r="J10" s="75"/>
    </row>
    <row r="11" spans="1:11" ht="21" customHeight="1" x14ac:dyDescent="0.15">
      <c r="A11" s="72" t="str">
        <f>'Beoordelen 1. Open vragen'!A18</f>
        <v>Inschrijver dient te beschrijven op maximaal 2 A4 (toe te voegen op TenderNed) welke mate van flexibiliteit en meerwaarde zij biedt in het geval een school wil overstappen van ELF naar ILF. In de beantwoording beschrijft inschrijver concreet minimaal het volgende: 
•	het advies inzake realisatie van een overstap;
•	wijze waarop inschrijver de aanbestedende dienst adviseert met betrekking tot deze overstap; 
•	de te maken afspraken en uitgangspunten;
•	wat biedt zij concreet aan en tegen welke kosten/ percentages;
•	op welke wijze zij de opdrachtgever verder zal ondersteunen bij deze overstap.</v>
      </c>
      <c r="B11" s="58"/>
      <c r="C11" s="27" t="s">
        <v>7</v>
      </c>
      <c r="D11" s="28"/>
      <c r="E11" s="58"/>
      <c r="F11" s="27" t="s">
        <v>7</v>
      </c>
      <c r="G11" s="28"/>
      <c r="H11" s="58"/>
      <c r="I11" s="27" t="s">
        <v>7</v>
      </c>
      <c r="J11" s="28"/>
    </row>
    <row r="12" spans="1:11" ht="156" customHeight="1" x14ac:dyDescent="0.15">
      <c r="A12" s="73"/>
      <c r="B12" s="58"/>
      <c r="C12" s="74" t="s">
        <v>3</v>
      </c>
      <c r="D12" s="75"/>
      <c r="E12" s="58"/>
      <c r="F12" s="76" t="s">
        <v>3</v>
      </c>
      <c r="G12" s="75"/>
      <c r="H12" s="58"/>
      <c r="I12" s="76" t="s">
        <v>3</v>
      </c>
      <c r="J12" s="75"/>
    </row>
    <row r="13" spans="1:11" ht="21" customHeight="1" x14ac:dyDescent="0.15">
      <c r="A13" s="72" t="str">
        <f>'Beoordelen 1. Open vragen'!A21</f>
        <v>Inschrijver dient te beschrijven op maximaal 2 A4 (toe te voegen op TenderNed) welke mate van flexibiliteit en meerwaarde zij ZAAM kan bieden per schooljaar met betrekking tot het boetevrij wijzigingen van leermethodes. En wat biedt inschrijver ZAAM om per schooljaar titels (folio Leermiddelen) te mogen wisselen voor digitaal lesmateriaal binnen hetzelfde Methodeabonnement. Daarnaast dient inschrijver een oplossing aan te dragen voor tussentijdse op- en/of afstroom van leerlingen waarbij een nieuw leermiddelenpakket noodzakelijk. Wat biedt inschrijver concreet aan flexibiliteit en tegen welke kosten/ percentages?</v>
      </c>
      <c r="B13" s="58"/>
      <c r="C13" s="27" t="s">
        <v>7</v>
      </c>
      <c r="D13" s="28"/>
      <c r="E13" s="58"/>
      <c r="F13" s="27" t="s">
        <v>7</v>
      </c>
      <c r="G13" s="28"/>
      <c r="H13" s="58"/>
      <c r="I13" s="27" t="s">
        <v>7</v>
      </c>
      <c r="J13" s="28"/>
    </row>
    <row r="14" spans="1:11" ht="156" customHeight="1" x14ac:dyDescent="0.15">
      <c r="A14" s="73"/>
      <c r="B14" s="58"/>
      <c r="C14" s="74" t="s">
        <v>3</v>
      </c>
      <c r="D14" s="75"/>
      <c r="E14" s="58"/>
      <c r="F14" s="76" t="s">
        <v>3</v>
      </c>
      <c r="G14" s="75"/>
      <c r="H14" s="58"/>
      <c r="I14" s="76" t="s">
        <v>3</v>
      </c>
      <c r="J14" s="75"/>
    </row>
    <row r="15" spans="1:11" s="55" customFormat="1" ht="20" customHeight="1" x14ac:dyDescent="0.15">
      <c r="A15" s="52"/>
      <c r="B15" s="59"/>
      <c r="C15" s="53"/>
      <c r="D15" s="53"/>
      <c r="E15" s="59"/>
      <c r="F15" s="53"/>
      <c r="G15" s="53"/>
      <c r="H15" s="59"/>
      <c r="I15" s="53"/>
      <c r="J15" s="54"/>
    </row>
  </sheetData>
  <sheetProtection algorithmName="SHA-512" hashValue="vW+OxqQy1UAdQvmFeHLjsdXfVed2FVjxLy4SpCLtTXm0AdflrqGdeL0/HQRNlcS3l+3yTgRkBebrtjhc8iqh3A==" saltValue="exhcAkEO8KvYlPL1+MWPOQ==" spinCount="100000" sheet="1" objects="1" scenarios="1"/>
  <mergeCells count="30">
    <mergeCell ref="I1:J1"/>
    <mergeCell ref="C1:D1"/>
    <mergeCell ref="F1:G1"/>
    <mergeCell ref="C2:D2"/>
    <mergeCell ref="F2:G2"/>
    <mergeCell ref="I2:J2"/>
    <mergeCell ref="A3:A4"/>
    <mergeCell ref="C4:D4"/>
    <mergeCell ref="F4:G4"/>
    <mergeCell ref="I4:J4"/>
    <mergeCell ref="A5:A6"/>
    <mergeCell ref="C6:D6"/>
    <mergeCell ref="F6:G6"/>
    <mergeCell ref="I6:J6"/>
    <mergeCell ref="A7:A8"/>
    <mergeCell ref="C8:D8"/>
    <mergeCell ref="F8:G8"/>
    <mergeCell ref="I8:J8"/>
    <mergeCell ref="A9:A10"/>
    <mergeCell ref="C10:D10"/>
    <mergeCell ref="F10:G10"/>
    <mergeCell ref="I10:J10"/>
    <mergeCell ref="A11:A12"/>
    <mergeCell ref="C12:D12"/>
    <mergeCell ref="F12:G12"/>
    <mergeCell ref="I12:J12"/>
    <mergeCell ref="A13:A14"/>
    <mergeCell ref="C14:D14"/>
    <mergeCell ref="F14:G14"/>
    <mergeCell ref="I14:J14"/>
  </mergeCells>
  <dataValidations count="1">
    <dataValidation type="list" errorStyle="warning" allowBlank="1" showErrorMessage="1" error="Voer juiste waarde in. " sqref="C3 F3 I3 C5 F5 I5 C7 F7 I7 I9 F9 C9 I11 F11 C11 I13 F13 C13" xr:uid="{D58AD608-C006-644B-93A0-E1914C48CB98}">
      <formula1>SCORE</formula1>
    </dataValidation>
  </dataValidations>
  <pageMargins left="0.7" right="0.7" top="0.75" bottom="0.75" header="0.3" footer="0.3"/>
  <pageSetup paperSize="8" scale="4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pageSetUpPr fitToPage="1"/>
  </sheetPr>
  <dimension ref="A1:Q66"/>
  <sheetViews>
    <sheetView showGridLines="0" zoomScale="80" zoomScaleNormal="80" workbookViewId="0">
      <pane ySplit="1" topLeftCell="A23" activePane="bottomLeft" state="frozen"/>
      <selection pane="bottomLeft" activeCell="J31" sqref="J31"/>
    </sheetView>
  </sheetViews>
  <sheetFormatPr baseColWidth="10" defaultColWidth="8.83203125" defaultRowHeight="15" x14ac:dyDescent="0.2"/>
  <cols>
    <col min="1" max="1" width="80.83203125" customWidth="1"/>
    <col min="2" max="2" width="15.6640625" customWidth="1"/>
    <col min="3" max="3" width="2.83203125" style="5" customWidth="1"/>
    <col min="4" max="5" width="28.83203125" customWidth="1"/>
    <col min="6" max="6" width="2.83203125" customWidth="1"/>
    <col min="7" max="7" width="28.83203125" customWidth="1"/>
    <col min="8" max="8" width="28.83203125" style="5" customWidth="1"/>
    <col min="9" max="9" width="2.83203125" customWidth="1"/>
    <col min="10" max="12" width="28.83203125" customWidth="1"/>
    <col min="13" max="13" width="28.83203125" style="5" customWidth="1"/>
    <col min="14" max="17" width="28.83203125" customWidth="1"/>
  </cols>
  <sheetData>
    <row r="1" spans="1:13" ht="40" customHeight="1" x14ac:dyDescent="0.2">
      <c r="A1" s="91" t="s">
        <v>8</v>
      </c>
      <c r="B1" s="92"/>
      <c r="C1" s="8"/>
      <c r="D1" s="97" t="str">
        <f>'Beoordelaar 1'!C1</f>
        <v>Inschrijver 1</v>
      </c>
      <c r="E1" s="98"/>
      <c r="F1" s="7"/>
      <c r="G1" s="97" t="str">
        <f>'Beoordelaar 1'!F1</f>
        <v>Inschrijver 2</v>
      </c>
      <c r="H1" s="98"/>
      <c r="I1" s="7"/>
      <c r="J1" s="97" t="str">
        <f>'Beoordelaar 1'!I1</f>
        <v>Inschrijver 3</v>
      </c>
      <c r="K1" s="98"/>
      <c r="M1"/>
    </row>
    <row r="2" spans="1:13" ht="20" customHeight="1" x14ac:dyDescent="0.2">
      <c r="A2" s="82" t="str">
        <f>'Beoordelen 1. Open vragen'!A4</f>
        <v>7.1.1 PLAN VAN AANPAK (AANVANG DIENSTVERLENING)</v>
      </c>
      <c r="B2" s="82"/>
      <c r="C2" s="6"/>
      <c r="D2" s="30" t="s">
        <v>7</v>
      </c>
      <c r="E2" s="31" t="s">
        <v>25</v>
      </c>
      <c r="F2" s="9"/>
      <c r="G2" s="30" t="s">
        <v>7</v>
      </c>
      <c r="H2" s="31" t="s">
        <v>25</v>
      </c>
      <c r="I2" s="9"/>
      <c r="J2" s="30" t="s">
        <v>7</v>
      </c>
      <c r="K2" s="31" t="s">
        <v>25</v>
      </c>
      <c r="M2"/>
    </row>
    <row r="3" spans="1:13" ht="50" customHeight="1" x14ac:dyDescent="0.2">
      <c r="A3" s="86" t="str">
        <f>'Beoordelen 1. Open vragen'!A6:B6</f>
        <v xml:space="preserve">Inschrijver dient te beschrijven op maximaal 2 A4 op welke wijze zij bij aanvang van de opdracht zich gaat verdiepen in de organisatie van de opdrachtgever, de veel voorkomende vraagstukken en hoe zij haar dienstverlening gaat afstemmen op de uitvoering van de leveringen en nadere opdrachten. Inschrijver beschrijft hier minimaal een realistisch tijdspad, communicatieplan en een verwachte inzet (in tijd) van de opdrachtgever. </v>
      </c>
      <c r="B3" s="34" t="s">
        <v>4</v>
      </c>
      <c r="C3" s="7"/>
      <c r="D3" s="33" t="str">
        <f>'Beoordelaar 1'!C3</f>
        <v>Score:</v>
      </c>
      <c r="E3" s="93" t="s">
        <v>3</v>
      </c>
      <c r="F3" s="7"/>
      <c r="G3" s="33" t="str">
        <f>'Beoordelaar 1'!F3</f>
        <v>Score:</v>
      </c>
      <c r="H3" s="93" t="s">
        <v>3</v>
      </c>
      <c r="I3" s="7"/>
      <c r="J3" s="33" t="str">
        <f>'Beoordelaar 1'!I3</f>
        <v>Score:</v>
      </c>
      <c r="K3" s="93" t="s">
        <v>3</v>
      </c>
      <c r="M3"/>
    </row>
    <row r="4" spans="1:13" ht="50" customHeight="1" x14ac:dyDescent="0.2">
      <c r="A4" s="87"/>
      <c r="B4" s="34" t="s">
        <v>5</v>
      </c>
      <c r="C4" s="7"/>
      <c r="D4" s="33" t="str">
        <f>'Beoordelaar 2'!C3</f>
        <v>Score:</v>
      </c>
      <c r="E4" s="93"/>
      <c r="F4" s="7"/>
      <c r="G4" s="33" t="str">
        <f>'Beoordelaar 2'!F3</f>
        <v>Score:</v>
      </c>
      <c r="H4" s="93"/>
      <c r="I4" s="7"/>
      <c r="J4" s="33" t="str">
        <f>'Beoordelaar 2'!I3</f>
        <v>Score:</v>
      </c>
      <c r="K4" s="93"/>
      <c r="M4"/>
    </row>
    <row r="5" spans="1:13" ht="50" customHeight="1" x14ac:dyDescent="0.2">
      <c r="A5" s="87"/>
      <c r="B5" s="34" t="s">
        <v>6</v>
      </c>
      <c r="C5" s="7"/>
      <c r="D5" s="33" t="str">
        <f>'Beoordelaar 3'!C3</f>
        <v>Score:</v>
      </c>
      <c r="E5" s="93"/>
      <c r="F5" s="7"/>
      <c r="G5" s="33" t="str">
        <f>'Beoordelaar 3'!F3</f>
        <v>Score:</v>
      </c>
      <c r="H5" s="93"/>
      <c r="I5" s="7"/>
      <c r="J5" s="33" t="str">
        <f>'Beoordelaar 3'!I3</f>
        <v>Score:</v>
      </c>
      <c r="K5" s="93"/>
      <c r="M5"/>
    </row>
    <row r="6" spans="1:13" ht="20" customHeight="1" x14ac:dyDescent="0.2">
      <c r="A6" s="85" t="s">
        <v>43</v>
      </c>
      <c r="B6" s="85"/>
      <c r="C6" s="7"/>
      <c r="D6" s="32" t="s">
        <v>24</v>
      </c>
      <c r="E6" s="93"/>
      <c r="F6" s="7"/>
      <c r="G6" s="32" t="s">
        <v>24</v>
      </c>
      <c r="H6" s="93"/>
      <c r="I6" s="7"/>
      <c r="J6" s="32" t="s">
        <v>24</v>
      </c>
      <c r="K6" s="93"/>
      <c r="M6"/>
    </row>
    <row r="7" spans="1:13" ht="20" customHeight="1" x14ac:dyDescent="0.2">
      <c r="A7" s="83" t="s">
        <v>27</v>
      </c>
      <c r="B7" s="84"/>
      <c r="C7" s="7"/>
      <c r="D7" s="29" t="str">
        <f>IF(D6="Uitmuntend","€ 20.000",IF(D6="Goed","€ 10.000",IF(D6="Voldoende","€ 5.000",IF(D6="Matig","€ 0",IF(D6="Onvoldoende","KNOCK OUT"," ")))))</f>
        <v xml:space="preserve"> </v>
      </c>
      <c r="E7" s="93"/>
      <c r="F7" s="7"/>
      <c r="G7" s="29" t="str">
        <f>IF(G6="Uitmuntend","€ 20.000",IF(G6="Goed","€ 10.000",IF(G6="Voldoende","€ 5.000",IF(G6="Matig","€ 0",IF(G6="Onvoldoende","KNOCK OUT"," ")))))</f>
        <v xml:space="preserve"> </v>
      </c>
      <c r="H7" s="93"/>
      <c r="I7" s="7"/>
      <c r="J7" s="29" t="str">
        <f>IF(J6="Uitmuntend","€ 20.000",IF(J6="Goed","€ 10.000",IF(J6="Voldoende","€ 5.000",IF(J6="Matig","€ 0",IF(J6="Onvoldoende","KNOCK OUT"," ")))))</f>
        <v xml:space="preserve"> </v>
      </c>
      <c r="K7" s="93"/>
      <c r="M7"/>
    </row>
    <row r="8" spans="1:13" ht="20" customHeight="1" x14ac:dyDescent="0.2">
      <c r="A8" s="51" t="str">
        <f>'Beoordelen 1. Open vragen'!A7</f>
        <v>7.1.2 MARKTKENNIS</v>
      </c>
      <c r="B8" s="48"/>
      <c r="C8" s="7"/>
      <c r="D8" s="94"/>
      <c r="E8" s="95"/>
      <c r="F8" s="95"/>
      <c r="G8" s="95"/>
      <c r="H8" s="95"/>
      <c r="I8" s="95"/>
      <c r="J8" s="95"/>
      <c r="K8" s="96"/>
      <c r="M8"/>
    </row>
    <row r="9" spans="1:13" ht="50" customHeight="1" x14ac:dyDescent="0.2">
      <c r="A9" s="86" t="str">
        <f>'Beoordelen 1. Open vragen'!A9:B9</f>
        <v>Onderwijsgevend personeel en hun managers willen pro-actief geïnformeerd worden over de ontwikkelingen van de leermiddelen. Inschrijver dient te beschrijven op maximaal 2 A4 wat zij kan betekenen voor de opdrachtgever in het voorzien van marktkennis en ontwikkelingen (waaronder digitale licenties) en haar advies met betrekking tot de leermiddelenlijst aan leidinggevenden en onderwijzend personeel. Hierbij gelet op leerboeken, werkboeken, leer-werkboeken, LIFO, Folio, licentie, etc. met als uiteindelijke doel om nog beter onderwijs te kunnen geven. Inschrijver beschrijft daarbij wat u concreet aanbiedt en met welke frequentie onder vermelding van de extra kosten.</v>
      </c>
      <c r="B9" s="34" t="s">
        <v>4</v>
      </c>
      <c r="C9" s="7"/>
      <c r="D9" s="33" t="str">
        <f>'Beoordelaar 1'!C5</f>
        <v>Score:</v>
      </c>
      <c r="E9" s="93" t="s">
        <v>3</v>
      </c>
      <c r="F9" s="7"/>
      <c r="G9" s="33" t="str">
        <f>'Beoordelaar 1'!F5</f>
        <v>Score:</v>
      </c>
      <c r="H9" s="93" t="s">
        <v>3</v>
      </c>
      <c r="I9" s="7"/>
      <c r="J9" s="33" t="str">
        <f>'Beoordelaar 1'!I5</f>
        <v>Score:</v>
      </c>
      <c r="K9" s="93" t="s">
        <v>3</v>
      </c>
      <c r="M9"/>
    </row>
    <row r="10" spans="1:13" ht="50" customHeight="1" x14ac:dyDescent="0.2">
      <c r="A10" s="87"/>
      <c r="B10" s="34" t="s">
        <v>5</v>
      </c>
      <c r="C10" s="7"/>
      <c r="D10" s="33" t="str">
        <f>'Beoordelaar 2'!C5</f>
        <v>Score:</v>
      </c>
      <c r="E10" s="93"/>
      <c r="F10" s="7"/>
      <c r="G10" s="33" t="str">
        <f>'Beoordelaar 2'!F5</f>
        <v>Score:</v>
      </c>
      <c r="H10" s="93"/>
      <c r="I10" s="7"/>
      <c r="J10" s="33" t="str">
        <f>'Beoordelaar 2'!I5</f>
        <v>Score:</v>
      </c>
      <c r="K10" s="93"/>
      <c r="M10"/>
    </row>
    <row r="11" spans="1:13" ht="50" customHeight="1" x14ac:dyDescent="0.2">
      <c r="A11" s="87"/>
      <c r="B11" s="34" t="s">
        <v>6</v>
      </c>
      <c r="C11" s="7"/>
      <c r="D11" s="33" t="str">
        <f>'Beoordelaar 3'!C5</f>
        <v>Score:</v>
      </c>
      <c r="E11" s="93"/>
      <c r="F11" s="7"/>
      <c r="G11" s="33" t="str">
        <f>'Beoordelaar 3'!F5</f>
        <v>Score:</v>
      </c>
      <c r="H11" s="93"/>
      <c r="I11" s="7"/>
      <c r="J11" s="33" t="str">
        <f>'Beoordelaar 3'!I5</f>
        <v>Score:</v>
      </c>
      <c r="K11" s="93"/>
      <c r="M11"/>
    </row>
    <row r="12" spans="1:13" ht="20" customHeight="1" x14ac:dyDescent="0.2">
      <c r="A12" s="85" t="s">
        <v>43</v>
      </c>
      <c r="B12" s="85"/>
      <c r="C12" s="7"/>
      <c r="D12" s="32" t="s">
        <v>24</v>
      </c>
      <c r="E12" s="93"/>
      <c r="F12" s="7"/>
      <c r="G12" s="32" t="s">
        <v>24</v>
      </c>
      <c r="H12" s="93"/>
      <c r="I12" s="7"/>
      <c r="J12" s="32" t="s">
        <v>24</v>
      </c>
      <c r="K12" s="93"/>
      <c r="M12"/>
    </row>
    <row r="13" spans="1:13" ht="20" customHeight="1" x14ac:dyDescent="0.2">
      <c r="A13" s="83" t="s">
        <v>27</v>
      </c>
      <c r="B13" s="84"/>
      <c r="C13" s="7"/>
      <c r="D13" s="29" t="str">
        <f>IF(D12="Uitmuntend","€ 20.000",IF(D12="Goed","€ 10.000",IF(D12="Voldoende","€ 5.000",IF(D12="Matig","€ 0",IF(D12="Onvoldoende","KNOCK OUT"," ")))))</f>
        <v xml:space="preserve"> </v>
      </c>
      <c r="E13" s="93"/>
      <c r="F13" s="7"/>
      <c r="G13" s="29" t="str">
        <f>IF(G12="Uitmuntend","€ 20.000",IF(G12="Goed","€ 10.000",IF(G12="Voldoende","€ 5.000",IF(G12="Matig","€ 0",IF(G12="Onvoldoende","KNOCK OUT"," ")))))</f>
        <v xml:space="preserve"> </v>
      </c>
      <c r="H13" s="93"/>
      <c r="I13" s="7"/>
      <c r="J13" s="29" t="str">
        <f>IF(J12="Uitmuntend","€ 20.000",IF(J12="Goed","€ 10.000",IF(J12="Voldoende","€ 5.000",IF(J12="Matig","€ 0",IF(J12="Onvoldoende","KNOCK OUT"," ")))))</f>
        <v xml:space="preserve"> </v>
      </c>
      <c r="K13" s="93"/>
      <c r="M13"/>
    </row>
    <row r="14" spans="1:13" ht="20" customHeight="1" x14ac:dyDescent="0.2">
      <c r="A14" s="51" t="str">
        <f>'Beoordelen 1. Open vragen'!A10</f>
        <v>7.1.3	MANAGEMENTINFORMATIE</v>
      </c>
      <c r="B14" s="48"/>
      <c r="C14" s="7"/>
      <c r="D14" s="94"/>
      <c r="E14" s="95"/>
      <c r="F14" s="95"/>
      <c r="G14" s="95"/>
      <c r="H14" s="95"/>
      <c r="I14" s="95"/>
      <c r="J14" s="95"/>
      <c r="K14" s="96"/>
      <c r="M14"/>
    </row>
    <row r="15" spans="1:13" ht="50" customHeight="1" x14ac:dyDescent="0.2">
      <c r="A15" s="86" t="str">
        <f>'Beoordelen 1. Open vragen'!A12:B12</f>
        <v xml:space="preserve">Voor het bestuur van de opdrachtgever is het van groot belang om de ontwikkelingen van leermiddelen te blijven volgen. Inschrijver dient te beschrijven op maximaal 4 A4 hoe de relevante managementinformatie ter beschikking gesteld wordt. Inschrijver zoomt hierbij specifiek in op de wijze waarop het dashboard/ de applicatie gebruikt kan worden en de relevantie voor het onderwijs voor dit perceel. Inschrijver toont de (uit)werkingen van de rapportages en het dashboard aan met afbeeldingen, tijdseenheden, specificatie en ontwikkeling van leermiddelen per onderwijsvorm, tabellen/ grafieken en tekstuele uitleg. </v>
      </c>
      <c r="B15" s="34" t="s">
        <v>4</v>
      </c>
      <c r="C15" s="7"/>
      <c r="D15" s="33" t="str">
        <f>'Beoordelaar 1'!C7</f>
        <v>Score:</v>
      </c>
      <c r="E15" s="93" t="s">
        <v>3</v>
      </c>
      <c r="F15" s="7"/>
      <c r="G15" s="33" t="str">
        <f>'Beoordelaar 1'!F7</f>
        <v>Score:</v>
      </c>
      <c r="H15" s="93" t="s">
        <v>3</v>
      </c>
      <c r="I15" s="7"/>
      <c r="J15" s="33" t="str">
        <f>'Beoordelaar 1'!I7</f>
        <v>Score:</v>
      </c>
      <c r="K15" s="93" t="s">
        <v>3</v>
      </c>
      <c r="M15"/>
    </row>
    <row r="16" spans="1:13" ht="50" customHeight="1" x14ac:dyDescent="0.2">
      <c r="A16" s="87"/>
      <c r="B16" s="34" t="s">
        <v>5</v>
      </c>
      <c r="C16" s="7"/>
      <c r="D16" s="33" t="str">
        <f>'Beoordelaar 2'!C7</f>
        <v>Score:</v>
      </c>
      <c r="E16" s="93"/>
      <c r="F16" s="7"/>
      <c r="G16" s="33" t="str">
        <f>'Beoordelaar 2'!F7</f>
        <v>Score:</v>
      </c>
      <c r="H16" s="93"/>
      <c r="I16" s="7"/>
      <c r="J16" s="33" t="str">
        <f>'Beoordelaar 2'!I7</f>
        <v>Score:</v>
      </c>
      <c r="K16" s="93"/>
      <c r="M16"/>
    </row>
    <row r="17" spans="1:13" ht="50" customHeight="1" x14ac:dyDescent="0.2">
      <c r="A17" s="87"/>
      <c r="B17" s="34" t="s">
        <v>6</v>
      </c>
      <c r="C17" s="7"/>
      <c r="D17" s="33" t="str">
        <f>'Beoordelaar 3'!C7</f>
        <v>Score:</v>
      </c>
      <c r="E17" s="93"/>
      <c r="F17" s="7"/>
      <c r="G17" s="33" t="str">
        <f>'Beoordelaar 3'!F7</f>
        <v>Score:</v>
      </c>
      <c r="H17" s="93"/>
      <c r="I17" s="7"/>
      <c r="J17" s="33" t="str">
        <f>'Beoordelaar 3'!I7</f>
        <v>Score:</v>
      </c>
      <c r="K17" s="93"/>
      <c r="M17"/>
    </row>
    <row r="18" spans="1:13" ht="20" customHeight="1" x14ac:dyDescent="0.2">
      <c r="A18" s="85" t="s">
        <v>43</v>
      </c>
      <c r="B18" s="85"/>
      <c r="C18" s="7"/>
      <c r="D18" s="32" t="s">
        <v>24</v>
      </c>
      <c r="E18" s="93"/>
      <c r="F18" s="7"/>
      <c r="G18" s="32" t="s">
        <v>24</v>
      </c>
      <c r="H18" s="93"/>
      <c r="I18" s="7"/>
      <c r="J18" s="32" t="s">
        <v>24</v>
      </c>
      <c r="K18" s="93"/>
      <c r="M18"/>
    </row>
    <row r="19" spans="1:13" ht="20" customHeight="1" x14ac:dyDescent="0.2">
      <c r="A19" s="83" t="s">
        <v>27</v>
      </c>
      <c r="B19" s="84"/>
      <c r="C19" s="7"/>
      <c r="D19" s="29" t="str">
        <f>IF(D18="Uitmuntend","€ 20.000",IF(D18="Goed","€ 10.000",IF(D18="Voldoende","€ 5.000",IF(D18="Matig","€ 0",IF(D18="Onvoldoende","KNOCK OUT"," ")))))</f>
        <v xml:space="preserve"> </v>
      </c>
      <c r="E19" s="93"/>
      <c r="F19" s="7"/>
      <c r="G19" s="29" t="str">
        <f>IF(G18="Uitmuntend","€ 20.000",IF(G18="Goed","€ 10.000",IF(G18="Voldoende","€ 5.000",IF(G18="Matig","€ 0",IF(G18="Onvoldoende","KNOCK OUT"," ")))))</f>
        <v xml:space="preserve"> </v>
      </c>
      <c r="H19" s="93"/>
      <c r="I19" s="7"/>
      <c r="J19" s="29" t="str">
        <f>IF(J18="Uitmuntend","€ 20.000",IF(J18="Goed","€ 10.000",IF(J18="Voldoende","€ 5.000",IF(J18="Matig","€ 0",IF(J18="Onvoldoende","KNOCK OUT"," ")))))</f>
        <v xml:space="preserve"> </v>
      </c>
      <c r="K19" s="93"/>
      <c r="M19"/>
    </row>
    <row r="20" spans="1:13" ht="20" customHeight="1" x14ac:dyDescent="0.2">
      <c r="A20" s="51" t="str">
        <f>'Beoordelen 1. Open vragen'!A13</f>
        <v>7.1.4 SUCCESMANAGEMENT</v>
      </c>
      <c r="B20" s="48"/>
      <c r="C20" s="7"/>
      <c r="D20" s="94"/>
      <c r="E20" s="95"/>
      <c r="F20" s="95"/>
      <c r="G20" s="95"/>
      <c r="H20" s="95"/>
      <c r="I20" s="95"/>
      <c r="J20" s="95"/>
      <c r="K20" s="96"/>
      <c r="M20"/>
    </row>
    <row r="21" spans="1:13" ht="65" customHeight="1" x14ac:dyDescent="0.2">
      <c r="A21" s="86" t="str">
        <f>'Beoordelen 1. Open vragen'!A15:B15</f>
        <v>Inschrijver dient te beschrijven op maximaal 2 A4 hoe zij invulling denkt te gaan geven aan succesmanagement na een eventuele gunning. In de beantwoording beschrijft inschrijver minimaal het volgende: 
•	welk niveau accountmanagement zij gaat inzetten; 
•	op welke wijze zij de opdrachtgever gaat ondersteunen in het verder ontwikkelen van de relatie en de werkprocessen;
•	op welke wijze er voorlichting en ondersteuning zal worden gegeven met betrekking tot het bestelproces van (digitale) leermiddelen, waarbij de schrijver rekening houdt met de besteller, terugkoppelingen aan Zaam, eventuele foutieve bestellingen en tussentijdse bijsturong van de bestellijst(en);
•	welke meerwaarde inschrijver kan bieden met betrekking tot de toekomst en innovatieve ontwikkelingen met betrekking tot VO-organisaties</v>
      </c>
      <c r="B21" s="34" t="s">
        <v>4</v>
      </c>
      <c r="C21" s="7"/>
      <c r="D21" s="33" t="str">
        <f>'Beoordelaar 1'!C9</f>
        <v>Score:</v>
      </c>
      <c r="E21" s="93" t="s">
        <v>3</v>
      </c>
      <c r="F21" s="7"/>
      <c r="G21" s="33" t="str">
        <f>'Beoordelaar 1'!F9</f>
        <v>Score:</v>
      </c>
      <c r="H21" s="93" t="s">
        <v>3</v>
      </c>
      <c r="I21" s="7"/>
      <c r="J21" s="33" t="str">
        <f>'Beoordelaar 1'!I9</f>
        <v>Score:</v>
      </c>
      <c r="K21" s="93" t="s">
        <v>3</v>
      </c>
      <c r="M21"/>
    </row>
    <row r="22" spans="1:13" ht="65" customHeight="1" x14ac:dyDescent="0.2">
      <c r="A22" s="87"/>
      <c r="B22" s="34" t="s">
        <v>5</v>
      </c>
      <c r="C22" s="7"/>
      <c r="D22" s="33" t="str">
        <f>'Beoordelaar 2'!C9</f>
        <v>Score:</v>
      </c>
      <c r="E22" s="93"/>
      <c r="F22" s="7"/>
      <c r="G22" s="33" t="str">
        <f>'Beoordelaar 2'!F9</f>
        <v>Score:</v>
      </c>
      <c r="H22" s="93"/>
      <c r="I22" s="7"/>
      <c r="J22" s="33" t="str">
        <f>'Beoordelaar 2'!I9</f>
        <v>Score:</v>
      </c>
      <c r="K22" s="93"/>
      <c r="M22"/>
    </row>
    <row r="23" spans="1:13" ht="65" customHeight="1" x14ac:dyDescent="0.2">
      <c r="A23" s="87"/>
      <c r="B23" s="34" t="s">
        <v>6</v>
      </c>
      <c r="C23" s="7"/>
      <c r="D23" s="33" t="str">
        <f>'Beoordelaar 3'!C9</f>
        <v>Score:</v>
      </c>
      <c r="E23" s="93"/>
      <c r="F23" s="7"/>
      <c r="G23" s="33" t="str">
        <f>'Beoordelaar 3'!F9</f>
        <v>Score:</v>
      </c>
      <c r="H23" s="93"/>
      <c r="I23" s="7"/>
      <c r="J23" s="33" t="str">
        <f>'Beoordelaar 3'!I9</f>
        <v>Score:</v>
      </c>
      <c r="K23" s="93"/>
      <c r="M23"/>
    </row>
    <row r="24" spans="1:13" ht="20" customHeight="1" x14ac:dyDescent="0.2">
      <c r="A24" s="85" t="s">
        <v>43</v>
      </c>
      <c r="B24" s="85"/>
      <c r="C24" s="7"/>
      <c r="D24" s="32" t="s">
        <v>24</v>
      </c>
      <c r="E24" s="93"/>
      <c r="F24" s="7"/>
      <c r="G24" s="32" t="s">
        <v>24</v>
      </c>
      <c r="H24" s="93"/>
      <c r="I24" s="7"/>
      <c r="J24" s="32" t="s">
        <v>24</v>
      </c>
      <c r="K24" s="93"/>
      <c r="M24"/>
    </row>
    <row r="25" spans="1:13" ht="20" customHeight="1" x14ac:dyDescent="0.2">
      <c r="A25" s="83" t="s">
        <v>27</v>
      </c>
      <c r="B25" s="84"/>
      <c r="C25" s="7"/>
      <c r="D25" s="29" t="str">
        <f>IF(D24="Uitmuntend","€ 20.000",IF(D24="Goed","€ 10.000",IF(D24="Voldoende","€ 5.000",IF(D24="Matig","€ 0",IF(D24="Onvoldoende","KNOCK OUT"," ")))))</f>
        <v xml:space="preserve"> </v>
      </c>
      <c r="E25" s="93"/>
      <c r="F25" s="7"/>
      <c r="G25" s="29" t="str">
        <f>IF(G24="Uitmuntend","€ 20.000",IF(G24="Goed","€ 10.000",IF(G24="Voldoende","€ 5.000",IF(G24="Matig","€ 0",IF(G24="Onvoldoende","KNOCK OUT"," ")))))</f>
        <v xml:space="preserve"> </v>
      </c>
      <c r="H25" s="93"/>
      <c r="I25" s="7"/>
      <c r="J25" s="29" t="str">
        <f>IF(J24="Uitmuntend","€ 20.000",IF(J24="Goed","€ 10.000",IF(J24="Voldoende","€ 5.000",IF(J24="Matig","€ 0",IF(J24="Onvoldoende","KNOCK OUT"," ")))))</f>
        <v xml:space="preserve"> </v>
      </c>
      <c r="K25" s="93"/>
      <c r="M25"/>
    </row>
    <row r="26" spans="1:13" ht="20" customHeight="1" x14ac:dyDescent="0.2">
      <c r="A26" s="51" t="str">
        <f>'Beoordelen 1. Open vragen'!A16</f>
        <v>7.1.5 FLEXIBILITEIT I</v>
      </c>
      <c r="B26" s="48"/>
      <c r="C26" s="7"/>
      <c r="D26" s="94"/>
      <c r="E26" s="95"/>
      <c r="F26" s="95"/>
      <c r="G26" s="95"/>
      <c r="H26" s="95"/>
      <c r="I26" s="95"/>
      <c r="J26" s="95"/>
      <c r="K26" s="96"/>
      <c r="M26"/>
    </row>
    <row r="27" spans="1:13" ht="50" customHeight="1" x14ac:dyDescent="0.2">
      <c r="A27" s="86" t="str">
        <f>'Beoordelen 1. Open vragen'!A18:B18</f>
        <v>Inschrijver dient te beschrijven op maximaal 2 A4 (toe te voegen op TenderNed) welke mate van flexibiliteit en meerwaarde zij biedt in het geval een school wil overstappen van ELF naar ILF. In de beantwoording beschrijft inschrijver concreet minimaal het volgende: 
•	het advies inzake realisatie van een overstap;
•	wijze waarop inschrijver de aanbestedende dienst adviseert met betrekking tot deze overstap; 
•	de te maken afspraken en uitgangspunten;
•	wat biedt zij concreet aan en tegen welke kosten/ percentages;
•	op welke wijze zij de opdrachtgever verder zal ondersteunen bij deze overstap.</v>
      </c>
      <c r="B27" s="34" t="s">
        <v>4</v>
      </c>
      <c r="C27" s="7"/>
      <c r="D27" s="33" t="str">
        <f>'Beoordelaar 1'!C11</f>
        <v>Score:</v>
      </c>
      <c r="E27" s="93" t="s">
        <v>3</v>
      </c>
      <c r="F27" s="7"/>
      <c r="G27" s="33" t="str">
        <f>'Beoordelaar 1'!F11</f>
        <v>Score:</v>
      </c>
      <c r="H27" s="93" t="s">
        <v>3</v>
      </c>
      <c r="I27" s="7"/>
      <c r="J27" s="33" t="str">
        <f>'Beoordelaar 1'!I11</f>
        <v>Score:</v>
      </c>
      <c r="K27" s="93" t="s">
        <v>3</v>
      </c>
      <c r="M27"/>
    </row>
    <row r="28" spans="1:13" ht="50" customHeight="1" x14ac:dyDescent="0.2">
      <c r="A28" s="87"/>
      <c r="B28" s="34" t="s">
        <v>5</v>
      </c>
      <c r="C28" s="7"/>
      <c r="D28" s="33" t="str">
        <f>'Beoordelaar 2'!C11</f>
        <v>Score:</v>
      </c>
      <c r="E28" s="93"/>
      <c r="F28" s="7"/>
      <c r="G28" s="33" t="str">
        <f>'Beoordelaar 2'!F11</f>
        <v>Score:</v>
      </c>
      <c r="H28" s="93"/>
      <c r="I28" s="7"/>
      <c r="J28" s="33" t="str">
        <f>'Beoordelaar 2'!I11</f>
        <v>Score:</v>
      </c>
      <c r="K28" s="93"/>
      <c r="M28"/>
    </row>
    <row r="29" spans="1:13" ht="50" customHeight="1" x14ac:dyDescent="0.2">
      <c r="A29" s="87"/>
      <c r="B29" s="34" t="s">
        <v>6</v>
      </c>
      <c r="C29" s="7"/>
      <c r="D29" s="33" t="str">
        <f>'Beoordelaar 3'!C11</f>
        <v>Score:</v>
      </c>
      <c r="E29" s="93"/>
      <c r="F29" s="7"/>
      <c r="G29" s="33" t="str">
        <f>'Beoordelaar 3'!F11</f>
        <v>Score:</v>
      </c>
      <c r="H29" s="93"/>
      <c r="I29" s="7"/>
      <c r="J29" s="33" t="str">
        <f>'Beoordelaar 3'!I11</f>
        <v>Score:</v>
      </c>
      <c r="K29" s="93"/>
      <c r="M29"/>
    </row>
    <row r="30" spans="1:13" ht="20" customHeight="1" x14ac:dyDescent="0.2">
      <c r="A30" s="85" t="s">
        <v>43</v>
      </c>
      <c r="B30" s="85"/>
      <c r="C30" s="7"/>
      <c r="D30" s="32" t="s">
        <v>24</v>
      </c>
      <c r="E30" s="93"/>
      <c r="F30" s="7"/>
      <c r="G30" s="32" t="s">
        <v>24</v>
      </c>
      <c r="H30" s="93"/>
      <c r="I30" s="7"/>
      <c r="J30" s="32" t="s">
        <v>24</v>
      </c>
      <c r="K30" s="93"/>
      <c r="M30"/>
    </row>
    <row r="31" spans="1:13" ht="20" customHeight="1" x14ac:dyDescent="0.2">
      <c r="A31" s="83" t="s">
        <v>27</v>
      </c>
      <c r="B31" s="84"/>
      <c r="C31" s="7"/>
      <c r="D31" s="29" t="str">
        <f>IF(D30="Uitmuntend","€ 20.000",IF(D30="Goed","€ 10.000",IF(D30="Voldoende","€ 5.000",IF(D30="Matig","€ 0",IF(D30="Onvoldoende","-€ 5000"," ")))))</f>
        <v xml:space="preserve"> </v>
      </c>
      <c r="E31" s="93"/>
      <c r="F31" s="7"/>
      <c r="G31" s="29" t="str">
        <f>IF(G30="Uitmuntend","€ 20.000",IF(G30="Goed","€ 10.000",IF(G30="Voldoende","€ 5.000",IF(G30="Matig","€ 0",IF(G30="Onvoldoende","-€ 5000"," ")))))</f>
        <v xml:space="preserve"> </v>
      </c>
      <c r="H31" s="93"/>
      <c r="I31" s="7"/>
      <c r="J31" s="29" t="str">
        <f>IF(J30="Uitmuntend","€ 20.000",IF(J30="Goed","€ 10.000",IF(J30="Voldoende","€ 5.000",IF(J30="Matig","€ 0",IF(J30="Onvoldoende","-€ 5000"," ")))))</f>
        <v xml:space="preserve"> </v>
      </c>
      <c r="K31" s="93"/>
      <c r="M31"/>
    </row>
    <row r="32" spans="1:13" ht="20" customHeight="1" x14ac:dyDescent="0.2">
      <c r="A32" s="89" t="str">
        <f>'Beoordelen 1. Open vragen'!A19</f>
        <v>7.1.6 FLEXIBILITEIT II</v>
      </c>
      <c r="B32" s="90"/>
      <c r="C32" s="7"/>
      <c r="D32" s="94"/>
      <c r="E32" s="95"/>
      <c r="F32" s="95"/>
      <c r="G32" s="95"/>
      <c r="H32" s="95"/>
      <c r="I32" s="95"/>
      <c r="J32" s="95"/>
      <c r="K32" s="96"/>
      <c r="M32"/>
    </row>
    <row r="33" spans="1:15" ht="50" customHeight="1" x14ac:dyDescent="0.2">
      <c r="A33" s="86" t="str">
        <f>'Beoordelen 1. Open vragen'!A21:B21</f>
        <v>Inschrijver dient te beschrijven op maximaal 2 A4 (toe te voegen op TenderNed) welke mate van flexibiliteit en meerwaarde zij ZAAM kan bieden per schooljaar met betrekking tot het boetevrij wijzigingen van leermethodes. En wat biedt inschrijver ZAAM om per schooljaar titels (folio Leermiddelen) te mogen wisselen voor digitaal lesmateriaal binnen hetzelfde Methodeabonnement. Daarnaast dient inschrijver een oplossing aan te dragen voor tussentijdse op- en/of afstroom van leerlingen waarbij een nieuw leermiddelenpakket noodzakelijk. Wat biedt inschrijver concreet aan flexibiliteit en tegen welke kosten/ percentages?</v>
      </c>
      <c r="B33" s="34" t="s">
        <v>4</v>
      </c>
      <c r="C33" s="7"/>
      <c r="D33" s="33" t="str">
        <f>'Beoordelaar 1'!C13</f>
        <v>Score:</v>
      </c>
      <c r="E33" s="93" t="s">
        <v>3</v>
      </c>
      <c r="F33" s="7"/>
      <c r="G33" s="33" t="str">
        <f>'Beoordelaar 1'!F13</f>
        <v>Score:</v>
      </c>
      <c r="H33" s="93" t="s">
        <v>3</v>
      </c>
      <c r="I33" s="7"/>
      <c r="J33" s="33" t="str">
        <f>'Beoordelaar 1'!I13</f>
        <v>Score:</v>
      </c>
      <c r="K33" s="93" t="s">
        <v>3</v>
      </c>
      <c r="M33"/>
    </row>
    <row r="34" spans="1:15" ht="50" customHeight="1" x14ac:dyDescent="0.2">
      <c r="A34" s="87"/>
      <c r="B34" s="34" t="s">
        <v>5</v>
      </c>
      <c r="C34" s="7"/>
      <c r="D34" s="33" t="str">
        <f>'Beoordelaar 2'!C13</f>
        <v>Score:</v>
      </c>
      <c r="E34" s="93"/>
      <c r="F34" s="7"/>
      <c r="G34" s="33" t="str">
        <f>'Beoordelaar 2'!F13</f>
        <v>Score:</v>
      </c>
      <c r="H34" s="93"/>
      <c r="I34" s="7"/>
      <c r="J34" s="33" t="str">
        <f>'Beoordelaar 2'!I13</f>
        <v>Score:</v>
      </c>
      <c r="K34" s="93"/>
      <c r="M34"/>
    </row>
    <row r="35" spans="1:15" ht="50" customHeight="1" x14ac:dyDescent="0.2">
      <c r="A35" s="87"/>
      <c r="B35" s="34" t="s">
        <v>6</v>
      </c>
      <c r="C35" s="7"/>
      <c r="D35" s="33" t="str">
        <f>'Beoordelaar 3'!C13</f>
        <v>Score:</v>
      </c>
      <c r="E35" s="93"/>
      <c r="F35" s="7"/>
      <c r="G35" s="33" t="str">
        <f>'Beoordelaar 3'!F13</f>
        <v>Score:</v>
      </c>
      <c r="H35" s="93"/>
      <c r="I35" s="7"/>
      <c r="J35" s="33" t="str">
        <f>'Beoordelaar 3'!I13</f>
        <v>Score:</v>
      </c>
      <c r="K35" s="93"/>
      <c r="M35"/>
    </row>
    <row r="36" spans="1:15" ht="20" customHeight="1" x14ac:dyDescent="0.2">
      <c r="A36" s="85" t="s">
        <v>43</v>
      </c>
      <c r="B36" s="85"/>
      <c r="C36" s="7"/>
      <c r="D36" s="32" t="s">
        <v>24</v>
      </c>
      <c r="E36" s="93"/>
      <c r="F36" s="7"/>
      <c r="G36" s="32" t="s">
        <v>24</v>
      </c>
      <c r="H36" s="93"/>
      <c r="I36" s="7"/>
      <c r="J36" s="32" t="s">
        <v>24</v>
      </c>
      <c r="K36" s="93"/>
      <c r="M36"/>
    </row>
    <row r="37" spans="1:15" ht="20" customHeight="1" x14ac:dyDescent="0.2">
      <c r="A37" s="83" t="s">
        <v>27</v>
      </c>
      <c r="B37" s="84"/>
      <c r="C37" s="7"/>
      <c r="D37" s="29" t="str">
        <f>IF(D36="Uitmuntend","€ 20.000",IF(D36="Goed","€ 10.000",IF(D36="Voldoende","€ 5.000",IF(D36="Matig","€ 0",IF(D36="Onvoldoende","KNOCK OUT"," ")))))</f>
        <v xml:space="preserve"> </v>
      </c>
      <c r="E37" s="93"/>
      <c r="F37" s="7"/>
      <c r="G37" s="29" t="str">
        <f>IF(G36="Uitmuntend","€ 20.000",IF(G36="Goed","€ 10.000",IF(G36="Voldoende","€ 5.000",IF(G36="Matig","€ 0",IF(G36="Onvoldoende","KNOCK OUT"," ")))))</f>
        <v xml:space="preserve"> </v>
      </c>
      <c r="H37" s="93"/>
      <c r="I37" s="7"/>
      <c r="J37" s="29" t="str">
        <f>IF(J36="Uitmuntend","€ 20.000",IF(J36="Goed","€ 10.000",IF(J36="Voldoende","€ 5.000",IF(J36="Matig","€ 0",IF(J36="Onvoldoende","KNOCK OUT"," ")))))</f>
        <v xml:space="preserve"> </v>
      </c>
      <c r="K37" s="93"/>
      <c r="M37"/>
    </row>
    <row r="38" spans="1:15" ht="20" customHeight="1" x14ac:dyDescent="0.2">
      <c r="C38"/>
      <c r="H38"/>
      <c r="M38"/>
    </row>
    <row r="39" spans="1:15" ht="50" customHeight="1" x14ac:dyDescent="0.2">
      <c r="A39" s="88" t="s">
        <v>44</v>
      </c>
      <c r="B39" s="88"/>
      <c r="C39" s="7"/>
      <c r="D39" s="49" t="e">
        <f>D7+D13+D19+D25+D31+D37</f>
        <v>#VALUE!</v>
      </c>
      <c r="E39" s="50"/>
      <c r="G39" s="49" t="e">
        <f>G7+G13+G19+G25+G31+G37</f>
        <v>#VALUE!</v>
      </c>
      <c r="H39" s="50"/>
      <c r="J39" s="49" t="e">
        <f>J37+J31+J25+J19+J13+J7</f>
        <v>#VALUE!</v>
      </c>
      <c r="K39" s="50"/>
      <c r="M39"/>
    </row>
    <row r="40" spans="1:15" ht="20" customHeight="1" x14ac:dyDescent="0.2">
      <c r="A40" s="11"/>
      <c r="B40" s="11"/>
      <c r="C40" s="11"/>
      <c r="D40" s="11"/>
      <c r="E40" s="11"/>
      <c r="F40" s="11"/>
      <c r="G40" s="11"/>
      <c r="H40" s="11"/>
      <c r="I40" s="11"/>
      <c r="J40" s="11"/>
      <c r="K40" s="11"/>
      <c r="L40" s="11"/>
      <c r="M40" s="11"/>
      <c r="N40" s="11"/>
    </row>
    <row r="41" spans="1:15" ht="18" customHeight="1" x14ac:dyDescent="0.2">
      <c r="A41" s="11"/>
      <c r="B41" s="11"/>
      <c r="C41" s="11"/>
      <c r="D41" s="11"/>
      <c r="E41" s="11"/>
      <c r="F41" s="11"/>
      <c r="G41" s="11"/>
      <c r="H41" s="11"/>
      <c r="I41" s="11"/>
      <c r="J41" s="11"/>
      <c r="K41" s="11"/>
      <c r="L41" s="11"/>
      <c r="M41" s="11"/>
      <c r="N41" s="47"/>
    </row>
    <row r="42" spans="1:15" ht="20" customHeight="1" x14ac:dyDescent="0.2">
      <c r="O42" s="47"/>
    </row>
    <row r="43" spans="1:15" ht="20" customHeight="1" x14ac:dyDescent="0.2">
      <c r="O43" s="47"/>
    </row>
    <row r="44" spans="1:15" ht="18" customHeight="1" x14ac:dyDescent="0.2">
      <c r="O44" s="99"/>
    </row>
    <row r="45" spans="1:15" ht="18" customHeight="1" x14ac:dyDescent="0.2">
      <c r="O45" s="99"/>
    </row>
    <row r="46" spans="1:15" ht="18" customHeight="1" x14ac:dyDescent="0.2">
      <c r="O46" s="99"/>
    </row>
    <row r="47" spans="1:15" ht="20" customHeight="1" x14ac:dyDescent="0.2">
      <c r="O47" s="99"/>
    </row>
    <row r="48" spans="1:15" ht="20" customHeight="1" x14ac:dyDescent="0.2">
      <c r="O48" s="99"/>
    </row>
    <row r="49" spans="15:15" ht="18" customHeight="1" x14ac:dyDescent="0.2">
      <c r="O49" s="99"/>
    </row>
    <row r="50" spans="15:15" ht="18" customHeight="1" x14ac:dyDescent="0.2">
      <c r="O50" s="99"/>
    </row>
    <row r="51" spans="15:15" ht="18" customHeight="1" x14ac:dyDescent="0.2">
      <c r="O51" s="99"/>
    </row>
    <row r="52" spans="15:15" ht="20" customHeight="1" x14ac:dyDescent="0.2">
      <c r="O52" s="99"/>
    </row>
    <row r="53" spans="15:15" ht="20" customHeight="1" x14ac:dyDescent="0.2">
      <c r="O53" s="99"/>
    </row>
    <row r="54" spans="15:15" ht="18" customHeight="1" x14ac:dyDescent="0.2">
      <c r="O54" s="99"/>
    </row>
    <row r="55" spans="15:15" ht="18" customHeight="1" x14ac:dyDescent="0.2">
      <c r="O55" s="99"/>
    </row>
    <row r="56" spans="15:15" ht="18" customHeight="1" x14ac:dyDescent="0.2">
      <c r="O56" s="99"/>
    </row>
    <row r="57" spans="15:15" ht="20" customHeight="1" x14ac:dyDescent="0.2">
      <c r="O57" s="99"/>
    </row>
    <row r="58" spans="15:15" ht="20" customHeight="1" x14ac:dyDescent="0.2">
      <c r="O58" s="99"/>
    </row>
    <row r="59" spans="15:15" ht="18" customHeight="1" x14ac:dyDescent="0.2">
      <c r="O59" s="99"/>
    </row>
    <row r="60" spans="15:15" ht="18" customHeight="1" x14ac:dyDescent="0.2">
      <c r="O60" s="99"/>
    </row>
    <row r="61" spans="15:15" ht="18" customHeight="1" x14ac:dyDescent="0.2">
      <c r="O61" s="99"/>
    </row>
    <row r="62" spans="15:15" ht="20" customHeight="1" x14ac:dyDescent="0.2">
      <c r="O62" s="99"/>
    </row>
    <row r="63" spans="15:15" ht="20" customHeight="1" x14ac:dyDescent="0.2">
      <c r="O63" s="99"/>
    </row>
    <row r="64" spans="15:15" ht="20" customHeight="1" x14ac:dyDescent="0.2">
      <c r="O64" s="16"/>
    </row>
    <row r="65" spans="15:17" ht="30" customHeight="1" x14ac:dyDescent="0.2">
      <c r="O65" s="17"/>
    </row>
    <row r="66" spans="15:17" ht="15" customHeight="1" x14ac:dyDescent="0.2">
      <c r="P66" s="11"/>
      <c r="Q66" s="11"/>
    </row>
  </sheetData>
  <sheetProtection algorithmName="SHA-512" hashValue="/by12JrXcjU2xBCLbHmauzTOXW17R002W0rzmS54FDln03Ym7ltTW8UcjYfX1uau81A8rhpEA/mcA2oZ17oZDw==" saltValue="9Eh6yetcwNkpX7XV0D/VZw==" spinCount="100000" sheet="1" objects="1" scenarios="1"/>
  <mergeCells count="52">
    <mergeCell ref="O59:O63"/>
    <mergeCell ref="O44:O48"/>
    <mergeCell ref="O49:O53"/>
    <mergeCell ref="O54:O58"/>
    <mergeCell ref="E9:E13"/>
    <mergeCell ref="E15:E19"/>
    <mergeCell ref="E21:E25"/>
    <mergeCell ref="E27:E31"/>
    <mergeCell ref="E33:E37"/>
    <mergeCell ref="D20:K20"/>
    <mergeCell ref="D14:K14"/>
    <mergeCell ref="D26:K26"/>
    <mergeCell ref="K27:K31"/>
    <mergeCell ref="K33:K37"/>
    <mergeCell ref="H27:H31"/>
    <mergeCell ref="H33:H37"/>
    <mergeCell ref="D32:K32"/>
    <mergeCell ref="A1:B1"/>
    <mergeCell ref="H3:H7"/>
    <mergeCell ref="H9:H13"/>
    <mergeCell ref="H15:H19"/>
    <mergeCell ref="H21:H25"/>
    <mergeCell ref="A25:B25"/>
    <mergeCell ref="A12:B12"/>
    <mergeCell ref="D8:K8"/>
    <mergeCell ref="K3:K7"/>
    <mergeCell ref="K9:K13"/>
    <mergeCell ref="K15:K19"/>
    <mergeCell ref="K21:K25"/>
    <mergeCell ref="G1:H1"/>
    <mergeCell ref="J1:K1"/>
    <mergeCell ref="D1:E1"/>
    <mergeCell ref="E3:E7"/>
    <mergeCell ref="A39:B39"/>
    <mergeCell ref="A3:A5"/>
    <mergeCell ref="A9:A11"/>
    <mergeCell ref="A15:A17"/>
    <mergeCell ref="A19:B19"/>
    <mergeCell ref="A6:B6"/>
    <mergeCell ref="A7:B7"/>
    <mergeCell ref="A30:B30"/>
    <mergeCell ref="A31:B31"/>
    <mergeCell ref="A36:B36"/>
    <mergeCell ref="A37:B37"/>
    <mergeCell ref="A33:A35"/>
    <mergeCell ref="A32:B32"/>
    <mergeCell ref="A2:B2"/>
    <mergeCell ref="A13:B13"/>
    <mergeCell ref="A18:B18"/>
    <mergeCell ref="A21:A23"/>
    <mergeCell ref="A27:A29"/>
    <mergeCell ref="A24:B24"/>
  </mergeCells>
  <dataValidations count="1">
    <dataValidation type="list" errorStyle="warning" allowBlank="1" showErrorMessage="1" sqref="D30 G24 D24 J6 G12 J24 J18 G30 D12 D36 G36 J12 D18 J36 D6 J30 G6 G18" xr:uid="{00000000-0002-0000-0400-000000000000}">
      <formula1>SCORE</formula1>
    </dataValidation>
  </dataValidations>
  <pageMargins left="0.7" right="0.7" top="0.75" bottom="0.75" header="0.3" footer="0.3"/>
  <pageSetup paperSize="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BD7D7-90BC-2D41-A84E-7FCCFF5FF637}">
  <dimension ref="A1:G18"/>
  <sheetViews>
    <sheetView showGridLines="0" workbookViewId="0">
      <selection activeCell="G4" sqref="G4"/>
    </sheetView>
  </sheetViews>
  <sheetFormatPr baseColWidth="10" defaultRowHeight="15" x14ac:dyDescent="0.2"/>
  <cols>
    <col min="1" max="1" width="96.5" customWidth="1"/>
    <col min="2" max="2" width="2.83203125" customWidth="1"/>
    <col min="3" max="3" width="28.83203125" customWidth="1"/>
    <col min="4" max="4" width="2.83203125" customWidth="1"/>
    <col min="5" max="5" width="28.83203125" customWidth="1"/>
    <col min="6" max="6" width="2.83203125" customWidth="1"/>
    <col min="7" max="7" width="28.83203125" customWidth="1"/>
  </cols>
  <sheetData>
    <row r="1" spans="1:7" ht="30" customHeight="1" x14ac:dyDescent="0.2">
      <c r="A1" s="35" t="s">
        <v>22</v>
      </c>
      <c r="B1" s="8"/>
      <c r="C1" s="36"/>
      <c r="D1" s="8"/>
      <c r="E1" s="36"/>
      <c r="F1" s="8"/>
      <c r="G1" s="36"/>
    </row>
    <row r="2" spans="1:7" ht="30" customHeight="1" x14ac:dyDescent="0.2">
      <c r="A2" s="37" t="s">
        <v>10</v>
      </c>
      <c r="B2" s="8"/>
      <c r="C2" s="38" t="str">
        <f>'Beoordelaar 1'!C1</f>
        <v>Inschrijver 1</v>
      </c>
      <c r="D2" s="10"/>
      <c r="E2" s="38" t="str">
        <f>'Beoordelaar 1'!F1</f>
        <v>Inschrijver 2</v>
      </c>
      <c r="F2" s="10"/>
      <c r="G2" s="38" t="str">
        <f>'Beoordelaar 1'!I1</f>
        <v>Inschrijver 3</v>
      </c>
    </row>
    <row r="3" spans="1:7" s="1" customFormat="1" ht="35" customHeight="1" x14ac:dyDescent="0.2">
      <c r="A3" s="39" t="str">
        <f>'Beoordelen 1. Open vragen'!A2:G2</f>
        <v>7.1	 BEANTWOORDING OPEN VRAGEN</v>
      </c>
      <c r="B3" s="8"/>
      <c r="C3" s="40" t="e">
        <f>Consensus!D39</f>
        <v>#VALUE!</v>
      </c>
      <c r="D3" s="10"/>
      <c r="E3" s="40" t="e">
        <f>Consensus!G39</f>
        <v>#VALUE!</v>
      </c>
      <c r="F3" s="10"/>
      <c r="G3" s="40" t="e">
        <f>Consensus!J39</f>
        <v>#VALUE!</v>
      </c>
    </row>
    <row r="4" spans="1:7" ht="30" customHeight="1" x14ac:dyDescent="0.2">
      <c r="A4" s="46" t="s">
        <v>11</v>
      </c>
      <c r="B4" s="8"/>
      <c r="C4" s="45" t="e">
        <f>C3</f>
        <v>#VALUE!</v>
      </c>
      <c r="D4" s="10"/>
      <c r="E4" s="45" t="e">
        <f>E3</f>
        <v>#VALUE!</v>
      </c>
      <c r="F4" s="10"/>
      <c r="G4" s="45" t="e">
        <f>G3</f>
        <v>#VALUE!</v>
      </c>
    </row>
    <row r="5" spans="1:7" ht="15" customHeight="1" x14ac:dyDescent="0.2"/>
    <row r="6" spans="1:7" ht="30" customHeight="1" x14ac:dyDescent="0.2">
      <c r="A6" s="41" t="s">
        <v>12</v>
      </c>
      <c r="B6" s="8"/>
      <c r="C6" s="42">
        <v>0</v>
      </c>
      <c r="D6" s="10"/>
      <c r="E6" s="42">
        <v>0</v>
      </c>
      <c r="F6" s="10"/>
      <c r="G6" s="42">
        <v>0</v>
      </c>
    </row>
    <row r="8" spans="1:7" ht="30" customHeight="1" x14ac:dyDescent="0.2">
      <c r="A8" s="43" t="s">
        <v>21</v>
      </c>
      <c r="B8" s="8"/>
      <c r="C8" s="44" t="e">
        <f>C6-C4</f>
        <v>#VALUE!</v>
      </c>
      <c r="D8" s="13"/>
      <c r="E8" s="44" t="e">
        <f>E6-E4</f>
        <v>#VALUE!</v>
      </c>
      <c r="F8" s="13"/>
      <c r="G8" s="44" t="e">
        <f>G6-G4</f>
        <v>#VALUE!</v>
      </c>
    </row>
    <row r="15" spans="1:7" ht="16" x14ac:dyDescent="0.2">
      <c r="C15" s="12"/>
    </row>
    <row r="16" spans="1:7" ht="16" x14ac:dyDescent="0.2">
      <c r="C16" s="12"/>
    </row>
    <row r="17" spans="3:3" ht="16" x14ac:dyDescent="0.2">
      <c r="C17" s="12"/>
    </row>
    <row r="18" spans="3:3" ht="16" x14ac:dyDescent="0.2">
      <c r="C18" s="12"/>
    </row>
  </sheetData>
  <sheetProtection algorithmName="SHA-512" hashValue="1Ok67BRjfIL1/gaB28FA8uoKZMNZVACij+rDz7HEksNpajWbPzmprmf0vfIgSengpg5a4eman/2qJQUQxinL7A==" saltValue="5a6fHz7Wc6v2K2uJIHDak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6</vt:i4>
      </vt:variant>
      <vt:variant>
        <vt:lpstr>Benoemde bereiken</vt:lpstr>
      </vt:variant>
      <vt:variant>
        <vt:i4>1</vt:i4>
      </vt:variant>
    </vt:vector>
  </HeadingPairs>
  <TitlesOfParts>
    <vt:vector size="7" baseType="lpstr">
      <vt:lpstr>Beoordelen 1. Open vragen</vt:lpstr>
      <vt:lpstr>Beoordelaar 1</vt:lpstr>
      <vt:lpstr>Beoordelaar 2</vt:lpstr>
      <vt:lpstr>Beoordelaar 3</vt:lpstr>
      <vt:lpstr>Consensus</vt:lpstr>
      <vt:lpstr>Eindscores</vt:lpstr>
      <vt:lpstr>SCORE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rv abe 8-7</dc:description>
  <cp:lastModifiedBy/>
  <dcterms:created xsi:type="dcterms:W3CDTF">2006-09-16T00:00:00Z</dcterms:created>
  <dcterms:modified xsi:type="dcterms:W3CDTF">2021-01-06T15:23:05Z</dcterms:modified>
  <cp:category/>
</cp:coreProperties>
</file>