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DATA\Inkoop\1. Lopende aanbestedingen\2020 GWW onderhoud\2. Aanbestedingsdocumenten\"/>
    </mc:Choice>
  </mc:AlternateContent>
  <bookViews>
    <workbookView xWindow="0" yWindow="0" windowWidth="19125" windowHeight="8400"/>
  </bookViews>
  <sheets>
    <sheet name="Prijzenblad GWW" sheetId="2" r:id="rId1"/>
  </sheets>
  <definedNames>
    <definedName name="_xlnm.Print_Area" localSheetId="0">'Prijzenblad GWW'!$A$1:$M$55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2" i="2" l="1"/>
  <c r="I32" i="2"/>
  <c r="L37" i="2" l="1"/>
  <c r="I37" i="2"/>
  <c r="L36" i="2"/>
  <c r="I36" i="2"/>
  <c r="L35" i="2"/>
  <c r="I35" i="2"/>
  <c r="L34" i="2"/>
  <c r="I34" i="2"/>
  <c r="L33" i="2"/>
  <c r="I33" i="2"/>
  <c r="L31" i="2"/>
  <c r="L38" i="2" s="1"/>
  <c r="L40" i="2" s="1"/>
  <c r="L41" i="2" s="1"/>
  <c r="I31" i="2"/>
  <c r="I38" i="2" s="1"/>
  <c r="I40" i="2" s="1"/>
  <c r="I41" i="2" s="1"/>
  <c r="L14" i="2"/>
  <c r="I14" i="2"/>
  <c r="L13" i="2"/>
  <c r="I13" i="2"/>
  <c r="L12" i="2"/>
  <c r="I12" i="2"/>
  <c r="L11" i="2"/>
  <c r="I11" i="2"/>
  <c r="L10" i="2"/>
  <c r="I10" i="2"/>
  <c r="L9" i="2"/>
  <c r="L15" i="2" s="1"/>
  <c r="L17" i="2" s="1"/>
  <c r="L18" i="2" s="1"/>
  <c r="I9" i="2"/>
  <c r="I15" i="2" s="1"/>
  <c r="I17" i="2" s="1"/>
  <c r="I18" i="2" s="1"/>
  <c r="L19" i="2" l="1"/>
  <c r="L47" i="2" s="1"/>
  <c r="L42" i="2"/>
  <c r="L48" i="2" s="1"/>
  <c r="L46" i="2" l="1"/>
</calcChain>
</file>

<file path=xl/sharedStrings.xml><?xml version="1.0" encoding="utf-8"?>
<sst xmlns="http://schemas.openxmlformats.org/spreadsheetml/2006/main" count="98" uniqueCount="52">
  <si>
    <t>Code</t>
  </si>
  <si>
    <t>Omschrijving</t>
  </si>
  <si>
    <t>Eenheid</t>
  </si>
  <si>
    <t>Gewogen prijs</t>
  </si>
  <si>
    <t>uur</t>
  </si>
  <si>
    <t>Voorman GWW</t>
  </si>
  <si>
    <t>Vakman GWW</t>
  </si>
  <si>
    <t>Medewerker GWW</t>
  </si>
  <si>
    <t>Chauffeur (excl. voertuig)</t>
  </si>
  <si>
    <t>Bijrijder/assistent</t>
  </si>
  <si>
    <t>omschrijving functies:</t>
  </si>
  <si>
    <t>Voorman: Ziet toe op de juiste uitvoering van de verschillende werkzaamheden, houdt contact met OG tijdens de uitvoering (HBO/MBO)</t>
  </si>
  <si>
    <t>Vakman: Draagt zorg voor de (de)montage en reparatiewerkzaamheden aan de installaties. Weet storingen te analyseren en op te lossen.(MBO)</t>
  </si>
  <si>
    <t>Medewerker: Werkt mee bij (DE)montage en reparaties aan de installaties.(LBO)</t>
  </si>
  <si>
    <t>Chauffeur: Is verantwoordelijk voor de bediening van specialistische voertuigen (hogedrukwagen, vacuumwagen, kolkenzuiger) (MBO)</t>
  </si>
  <si>
    <t>Bijrijder/assistent: Ondersteunt bij de verschillende werkzaamheden die worden uitgevoerd met de specialistische voertuigen. (LBO)</t>
  </si>
  <si>
    <t>Projectleider/werkvoorbereider</t>
  </si>
  <si>
    <t>Midi Shovel</t>
  </si>
  <si>
    <t>Rups graafmachine 300liter</t>
  </si>
  <si>
    <t>kleine rioolreinigingscombinatie</t>
  </si>
  <si>
    <t>vacuumwagen 16 m3</t>
  </si>
  <si>
    <t>hogedrukwagen 20 m3</t>
  </si>
  <si>
    <t>rioolreinigingscombinatie hogedrukwagen en vacuumwagen</t>
  </si>
  <si>
    <t>dag</t>
  </si>
  <si>
    <t>gewogen prijs</t>
  </si>
  <si>
    <t xml:space="preserve">Uitvraag uurtarieven t.b.v. GWW-werkzaamheden </t>
  </si>
  <si>
    <t xml:space="preserve">Uitvraag materieeltarieven t.b.v. GWW-werkzaamheden </t>
  </si>
  <si>
    <t>Toelichting uur en dagtarief:</t>
  </si>
  <si>
    <t>Het dagtarief is voor werkzaamheden die meerdere dagen duren en die gepland zijn. Het is een all-in tarief waar reistijd en overhead inzitten.</t>
  </si>
  <si>
    <t xml:space="preserve">Het uurtarief is van toepassing op korte werkzaamheden die niet gepland zijn. Het is een all-in tarief waar reistijd en overhead inzitten. </t>
  </si>
  <si>
    <t>Overwerktoeslagen volgens de bouw-CAO</t>
  </si>
  <si>
    <t>3 uur voor of aansluitend aan normale werktijd 25%</t>
  </si>
  <si>
    <t>Op werkdagen niet aansluitend aan of vanaf 3 uur voor/na normale werktijd en op zaterdag 50%</t>
  </si>
  <si>
    <t>Tussen zaterdag 21.00 uur en maandag 05.00 uur en op feestdagen 100%</t>
  </si>
  <si>
    <t>gewogen prijs per uur</t>
  </si>
  <si>
    <t>weging 75%</t>
  </si>
  <si>
    <t>weging 25%</t>
  </si>
  <si>
    <t>gemiddeld gewogen uurtarief planbaar en oproep inzet</t>
  </si>
  <si>
    <t>gewogen prijs p/dag (8 uur) verrekend naar uurtarief</t>
  </si>
  <si>
    <t>Inschrijftarief:</t>
  </si>
  <si>
    <t>uurtarief (ex. btw)</t>
  </si>
  <si>
    <t>Knijperwagen 8x6 en/of 6x6</t>
  </si>
  <si>
    <t>De hierna te noemen Inschrijver:
……………………………………… gevestigd te: …………………..……… KvK-nummer: …………………….
of, in geval de Inschrijver een combinatie is: de Inschrijver, bestaande uit de combinanten:
a. ………………….……………… gevestigd te: …………………..……… KvK-nummer: …………………….
b. ………………….……………… gevestigd te: ………………………..… KvK-nummer: …………………….
c. ………………….……………… gevestigd te: ………………………….. KvK-nummer: …………………….
welke combinatie rechtsgeldig wordt vertegenwoordigd door haar penvoerder conform het bepaalde in par. 2.6 van de Selectieleidraad, te weten:
……………………………………… 
verklaart door ondertekening van dit biljet dat de Opdracht kan worden uitgevoerd conform zijn Inschrijving en dat geen oneigenlijk gebruik is gemaakt van de door de aanbestedende dienst gehanteerde gunnings(systematiek).</t>
  </si>
  <si>
    <t>Deze verklaring dient ondertekend te zijn door een vertegenwoordiger die ter zake de Inschrijver rechtsgeldig vertegenwoordigt.</t>
  </si>
  <si>
    <t xml:space="preserve">Beschikt over certificaat CO2-prestatieladder trede ....
De Inschrijver verklaart deze Inschrijving te doen geheel overeenkomstig alle aanbestedingsdocumentatie en de voorwaarden en documenten zoals genoemd in de Inschrijvingsleidraad, de contractstukken en Nota’s van Inlichtingen.
Gedaan op ……………………………….(datum), te………………………………………….(plaats)
De Inschrijver,
………………….……….… (handtekening) ………………….………… (naam) ………………….……….(functie)
</t>
  </si>
  <si>
    <t>1/3 manuren</t>
  </si>
  <si>
    <t>2/3 materieel inzet</t>
  </si>
  <si>
    <t>ex BTW; incl. transport en overhead etc.</t>
  </si>
  <si>
    <t xml:space="preserve">dagprijs(8 uur) (ex.BTW) </t>
  </si>
  <si>
    <t>Wegings percentage</t>
  </si>
  <si>
    <t>Bijlage D, GWW onderhoud, inschrijfbiljet - Prijzenblad</t>
  </si>
  <si>
    <t>(prijzen excl. Chauffeur)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</si>
</sst>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quot;€&quot;\ #,##0.00"/>
    <numFmt numFmtId="165" formatCode="&quot;€&quot;#,##0.00_);\(&quot;€&quot;#,##0.00\)"/>
    <numFmt numFmtId="166" formatCode="_ [$€-413]\ * #,##0.00_ ;_ [$€-413]\ * \-#,##0.00_ ;_ [$€-413]\ * &quot;-&quot;??_ ;_ @_ "/>
  </numFmts>
  <fonts count="13" x14ac:knownFonts="1">
    <font>
      <sz val="10"/>
      <color theme="1"/>
      <name val="Arial"/>
      <family val="2"/>
    </font>
    <font>
      <b/>
      <sz val="14"/>
      <color theme="1"/>
      <name val="Arial"/>
      <family val="2"/>
    </font>
    <font>
      <b/>
      <sz val="10"/>
      <color rgb="FFFFFFFF"/>
      <name val="Arial"/>
      <family val="2"/>
    </font>
    <font>
      <sz val="11"/>
      <color theme="1"/>
      <name val="Calibri"/>
      <family val="2"/>
      <scheme val="minor"/>
    </font>
    <font>
      <b/>
      <sz val="11"/>
      <color theme="0"/>
      <name val="Arial"/>
      <family val="2"/>
    </font>
    <font>
      <sz val="10"/>
      <name val="Arial"/>
      <family val="2"/>
    </font>
    <font>
      <sz val="9.5"/>
      <color theme="1"/>
      <name val="Arial"/>
      <family val="2"/>
    </font>
    <font>
      <sz val="11"/>
      <name val="Arial"/>
      <family val="2"/>
    </font>
    <font>
      <sz val="10"/>
      <color theme="1"/>
      <name val="Arial"/>
      <family val="2"/>
    </font>
    <font>
      <sz val="10"/>
      <color theme="0"/>
      <name val="Arial"/>
      <family val="2"/>
    </font>
    <font>
      <b/>
      <sz val="10"/>
      <color theme="1"/>
      <name val="Arial"/>
      <family val="2"/>
    </font>
    <font>
      <b/>
      <sz val="12"/>
      <color theme="1"/>
      <name val="Arial"/>
      <family val="2"/>
    </font>
    <font>
      <sz val="9"/>
      <color theme="1"/>
      <name val="Arial"/>
      <family val="2"/>
    </font>
  </fonts>
  <fills count="9">
    <fill>
      <patternFill patternType="none"/>
    </fill>
    <fill>
      <patternFill patternType="gray125"/>
    </fill>
    <fill>
      <patternFill patternType="solid">
        <fgColor rgb="FFFF5D5D"/>
        <bgColor indexed="64"/>
      </patternFill>
    </fill>
    <fill>
      <patternFill patternType="solid">
        <fgColor rgb="FF0070C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s>
  <borders count="23">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left>
      <right style="medium">
        <color indexed="64"/>
      </right>
      <top style="thin">
        <color theme="0"/>
      </top>
      <bottom style="thin">
        <color theme="0"/>
      </bottom>
      <diagonal/>
    </border>
    <border>
      <left style="thin">
        <color indexed="64"/>
      </left>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3" fillId="0" borderId="0"/>
    <xf numFmtId="0" fontId="5" fillId="0" borderId="0"/>
    <xf numFmtId="43" fontId="8" fillId="0" borderId="0" applyFont="0" applyFill="0" applyBorder="0" applyAlignment="0" applyProtection="0"/>
  </cellStyleXfs>
  <cellXfs count="77">
    <xf numFmtId="0" fontId="0" fillId="0" borderId="0" xfId="0"/>
    <xf numFmtId="0" fontId="0" fillId="0" borderId="0" xfId="0" applyProtection="1"/>
    <xf numFmtId="0" fontId="11" fillId="0" borderId="0" xfId="0" applyFont="1" applyProtection="1"/>
    <xf numFmtId="166" fontId="0" fillId="0" borderId="0" xfId="0" applyNumberFormat="1" applyProtection="1"/>
    <xf numFmtId="0" fontId="0" fillId="0" borderId="0" xfId="0" applyBorder="1" applyProtection="1"/>
    <xf numFmtId="0" fontId="1" fillId="0" borderId="11" xfId="0" applyFont="1" applyBorder="1" applyAlignment="1" applyProtection="1">
      <alignment horizontal="center"/>
    </xf>
    <xf numFmtId="0" fontId="1" fillId="0" borderId="12" xfId="0" applyFont="1" applyBorder="1" applyAlignment="1" applyProtection="1">
      <alignment horizontal="center"/>
    </xf>
    <xf numFmtId="0" fontId="1" fillId="0" borderId="12" xfId="0" applyFont="1" applyBorder="1" applyAlignment="1" applyProtection="1">
      <alignment horizontal="center"/>
    </xf>
    <xf numFmtId="166" fontId="0" fillId="0" borderId="13" xfId="0" applyNumberFormat="1" applyBorder="1" applyProtection="1"/>
    <xf numFmtId="0" fontId="2" fillId="2" borderId="14" xfId="0" applyFont="1" applyFill="1" applyBorder="1" applyAlignment="1" applyProtection="1">
      <alignment vertical="center"/>
    </xf>
    <xf numFmtId="0" fontId="2" fillId="2" borderId="3" xfId="0" applyFont="1" applyFill="1" applyBorder="1" applyAlignment="1" applyProtection="1">
      <alignment vertical="center"/>
    </xf>
    <xf numFmtId="0" fontId="2" fillId="2" borderId="3" xfId="0" applyFont="1" applyFill="1" applyBorder="1" applyAlignment="1" applyProtection="1">
      <alignment horizontal="center" vertical="center"/>
    </xf>
    <xf numFmtId="0" fontId="2" fillId="2" borderId="3"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xf>
    <xf numFmtId="166" fontId="2" fillId="2" borderId="15" xfId="0" applyNumberFormat="1" applyFont="1" applyFill="1" applyBorder="1" applyAlignment="1" applyProtection="1">
      <alignment horizontal="center" vertical="center"/>
    </xf>
    <xf numFmtId="0" fontId="4" fillId="3" borderId="7" xfId="1" applyFont="1" applyFill="1" applyBorder="1" applyAlignment="1" applyProtection="1">
      <alignment horizontal="left" wrapText="1"/>
    </xf>
    <xf numFmtId="0" fontId="4" fillId="3" borderId="2" xfId="1" applyFont="1" applyFill="1" applyBorder="1" applyAlignment="1" applyProtection="1">
      <alignment horizontal="left" wrapText="1"/>
    </xf>
    <xf numFmtId="0" fontId="9" fillId="3" borderId="1" xfId="0" applyFont="1" applyFill="1" applyBorder="1" applyAlignment="1" applyProtection="1">
      <alignment horizontal="center"/>
    </xf>
    <xf numFmtId="0" fontId="9" fillId="3" borderId="18" xfId="0" applyFont="1" applyFill="1" applyBorder="1" applyAlignment="1" applyProtection="1">
      <alignment horizontal="center"/>
    </xf>
    <xf numFmtId="166" fontId="9" fillId="3" borderId="16" xfId="0" applyNumberFormat="1" applyFont="1" applyFill="1" applyBorder="1" applyAlignment="1" applyProtection="1">
      <alignment horizontal="center"/>
    </xf>
    <xf numFmtId="0" fontId="0" fillId="0" borderId="7" xfId="0" applyFill="1" applyBorder="1" applyAlignment="1" applyProtection="1">
      <alignment horizontal="center"/>
    </xf>
    <xf numFmtId="0" fontId="5" fillId="0" borderId="2" xfId="1" applyFont="1" applyBorder="1" applyProtection="1"/>
    <xf numFmtId="0" fontId="5" fillId="0" borderId="2" xfId="1" applyFont="1" applyBorder="1" applyAlignment="1" applyProtection="1">
      <alignment horizontal="center"/>
    </xf>
    <xf numFmtId="0" fontId="7" fillId="0" borderId="7" xfId="1" applyFont="1" applyBorder="1" applyAlignment="1" applyProtection="1">
      <alignment horizontal="center"/>
    </xf>
    <xf numFmtId="0" fontId="0" fillId="0" borderId="2" xfId="0" applyBorder="1" applyProtection="1"/>
    <xf numFmtId="0" fontId="0" fillId="0" borderId="6" xfId="0" applyBorder="1" applyProtection="1"/>
    <xf numFmtId="0" fontId="7" fillId="6" borderId="4" xfId="1" applyFont="1" applyFill="1" applyBorder="1" applyAlignment="1" applyProtection="1">
      <alignment horizontal="center"/>
    </xf>
    <xf numFmtId="0" fontId="0" fillId="6" borderId="5" xfId="0" applyFill="1" applyBorder="1" applyProtection="1"/>
    <xf numFmtId="0" fontId="5" fillId="6" borderId="5" xfId="1" applyFont="1" applyFill="1" applyBorder="1" applyAlignment="1" applyProtection="1">
      <alignment horizontal="center"/>
    </xf>
    <xf numFmtId="43" fontId="0" fillId="0" borderId="0" xfId="3" applyFont="1" applyBorder="1" applyProtection="1"/>
    <xf numFmtId="164" fontId="6" fillId="8" borderId="2" xfId="0" applyNumberFormat="1" applyFont="1" applyFill="1" applyBorder="1" applyAlignment="1" applyProtection="1">
      <alignment horizontal="center" vertical="center"/>
    </xf>
    <xf numFmtId="164" fontId="6" fillId="6" borderId="5" xfId="0" applyNumberFormat="1" applyFont="1" applyFill="1" applyBorder="1" applyAlignment="1" applyProtection="1">
      <alignment horizontal="center" vertical="center"/>
    </xf>
    <xf numFmtId="9" fontId="0" fillId="0" borderId="2" xfId="0" applyNumberFormat="1" applyBorder="1" applyAlignment="1" applyProtection="1">
      <alignment horizontal="center"/>
    </xf>
    <xf numFmtId="0" fontId="5" fillId="5" borderId="9" xfId="0" applyFont="1" applyFill="1" applyBorder="1" applyAlignment="1" applyProtection="1">
      <alignment horizontal="right"/>
    </xf>
    <xf numFmtId="164" fontId="0" fillId="0" borderId="2" xfId="0" applyNumberFormat="1" applyBorder="1" applyAlignment="1" applyProtection="1">
      <alignment horizontal="center"/>
    </xf>
    <xf numFmtId="164" fontId="0" fillId="0" borderId="19" xfId="0" applyNumberFormat="1" applyBorder="1" applyAlignment="1" applyProtection="1">
      <alignment horizontal="center"/>
    </xf>
    <xf numFmtId="166" fontId="0" fillId="0" borderId="8" xfId="0" applyNumberFormat="1" applyBorder="1" applyAlignment="1" applyProtection="1">
      <alignment horizontal="center"/>
    </xf>
    <xf numFmtId="164" fontId="5" fillId="5" borderId="9" xfId="0" applyNumberFormat="1" applyFont="1" applyFill="1" applyBorder="1" applyAlignment="1" applyProtection="1">
      <alignment horizontal="center"/>
    </xf>
    <xf numFmtId="164" fontId="5" fillId="5" borderId="20" xfId="0" applyNumberFormat="1" applyFont="1" applyFill="1" applyBorder="1" applyAlignment="1" applyProtection="1">
      <alignment horizontal="center"/>
    </xf>
    <xf numFmtId="166" fontId="5" fillId="5" borderId="10" xfId="0" applyNumberFormat="1" applyFont="1" applyFill="1" applyBorder="1" applyAlignment="1" applyProtection="1">
      <alignment horizontal="center"/>
    </xf>
    <xf numFmtId="164" fontId="0" fillId="6" borderId="21" xfId="0" applyNumberFormat="1" applyFill="1" applyBorder="1" applyAlignment="1" applyProtection="1">
      <alignment vertical="center"/>
    </xf>
    <xf numFmtId="0" fontId="0" fillId="0" borderId="0" xfId="0" applyFill="1" applyProtection="1"/>
    <xf numFmtId="0" fontId="0" fillId="6" borderId="19" xfId="0" applyFill="1" applyBorder="1" applyAlignment="1" applyProtection="1">
      <alignment horizontal="right" wrapText="1"/>
    </xf>
    <xf numFmtId="166" fontId="0" fillId="6" borderId="21" xfId="0" applyNumberFormat="1" applyFill="1" applyBorder="1" applyAlignment="1" applyProtection="1">
      <alignment horizontal="right" vertical="center"/>
    </xf>
    <xf numFmtId="164" fontId="0" fillId="7" borderId="0" xfId="0" applyNumberFormat="1" applyFill="1" applyProtection="1"/>
    <xf numFmtId="0" fontId="0" fillId="7" borderId="0" xfId="0" applyFill="1" applyProtection="1"/>
    <xf numFmtId="0" fontId="0" fillId="7" borderId="0" xfId="0" applyFill="1" applyAlignment="1" applyProtection="1">
      <alignment horizontal="right"/>
    </xf>
    <xf numFmtId="166" fontId="0" fillId="7" borderId="0" xfId="0" applyNumberFormat="1" applyFill="1" applyProtection="1"/>
    <xf numFmtId="0" fontId="0" fillId="7" borderId="22" xfId="0" applyFill="1" applyBorder="1" applyProtection="1"/>
    <xf numFmtId="0" fontId="0" fillId="7" borderId="22" xfId="0" applyFill="1" applyBorder="1" applyAlignment="1" applyProtection="1">
      <alignment horizontal="right"/>
    </xf>
    <xf numFmtId="166" fontId="10" fillId="7" borderId="21" xfId="0" applyNumberFormat="1" applyFont="1" applyFill="1" applyBorder="1" applyProtection="1"/>
    <xf numFmtId="0" fontId="0" fillId="0" borderId="0" xfId="0" applyAlignment="1" applyProtection="1">
      <alignment horizontal="right"/>
    </xf>
    <xf numFmtId="166" fontId="0" fillId="0" borderId="0" xfId="0" applyNumberFormat="1" applyAlignment="1" applyProtection="1">
      <alignment horizontal="right"/>
    </xf>
    <xf numFmtId="0" fontId="0" fillId="6" borderId="2" xfId="0" applyFill="1" applyBorder="1" applyProtection="1"/>
    <xf numFmtId="0" fontId="0" fillId="6" borderId="19" xfId="0" applyFill="1" applyBorder="1" applyAlignment="1" applyProtection="1">
      <alignment horizontal="right" vertical="center"/>
    </xf>
    <xf numFmtId="0" fontId="0" fillId="7" borderId="19" xfId="0" applyFill="1" applyBorder="1" applyProtection="1"/>
    <xf numFmtId="0" fontId="5" fillId="0" borderId="0" xfId="1" applyFont="1" applyFill="1" applyBorder="1" applyProtection="1"/>
    <xf numFmtId="0" fontId="4" fillId="3" borderId="7" xfId="1" applyFont="1" applyFill="1" applyBorder="1" applyAlignment="1" applyProtection="1">
      <alignment horizontal="left"/>
    </xf>
    <xf numFmtId="0" fontId="4" fillId="3" borderId="2" xfId="1" applyFont="1" applyFill="1" applyBorder="1" applyAlignment="1" applyProtection="1">
      <alignment horizontal="left"/>
    </xf>
    <xf numFmtId="0" fontId="5" fillId="0" borderId="2" xfId="1" applyFont="1" applyBorder="1" applyAlignment="1" applyProtection="1">
      <alignment vertical="top" wrapText="1"/>
    </xf>
    <xf numFmtId="0" fontId="5" fillId="0" borderId="2" xfId="1" applyFont="1" applyBorder="1" applyAlignment="1" applyProtection="1">
      <alignment wrapText="1"/>
    </xf>
    <xf numFmtId="0" fontId="0" fillId="0" borderId="7" xfId="0" applyFill="1" applyBorder="1" applyAlignment="1" applyProtection="1">
      <alignment horizontal="center" vertical="top"/>
    </xf>
    <xf numFmtId="0" fontId="7" fillId="0" borderId="7" xfId="1" applyFont="1" applyBorder="1" applyAlignment="1" applyProtection="1">
      <alignment horizontal="center" vertical="top"/>
    </xf>
    <xf numFmtId="9" fontId="0" fillId="0" borderId="2" xfId="0" applyNumberFormat="1" applyBorder="1" applyAlignment="1" applyProtection="1">
      <alignment horizontal="center" vertical="center"/>
    </xf>
    <xf numFmtId="164" fontId="0" fillId="0" borderId="2" xfId="0" applyNumberFormat="1" applyBorder="1" applyAlignment="1" applyProtection="1">
      <alignment horizontal="center" vertical="center"/>
    </xf>
    <xf numFmtId="164" fontId="0" fillId="0" borderId="19" xfId="0" applyNumberFormat="1" applyBorder="1" applyAlignment="1" applyProtection="1">
      <alignment horizontal="center" vertical="center"/>
    </xf>
    <xf numFmtId="166" fontId="0" fillId="0" borderId="8" xfId="0" applyNumberFormat="1" applyBorder="1" applyAlignment="1" applyProtection="1">
      <alignment horizontal="center" vertical="center"/>
    </xf>
    <xf numFmtId="0" fontId="0" fillId="6" borderId="19" xfId="0" applyFill="1" applyBorder="1" applyAlignment="1" applyProtection="1">
      <alignment horizontal="right"/>
    </xf>
    <xf numFmtId="164" fontId="0" fillId="6" borderId="21" xfId="0" applyNumberFormat="1" applyFill="1" applyBorder="1" applyProtection="1"/>
    <xf numFmtId="166" fontId="0" fillId="6" borderId="21" xfId="0" applyNumberFormat="1" applyFill="1" applyBorder="1" applyProtection="1"/>
    <xf numFmtId="0" fontId="0" fillId="0" borderId="0" xfId="0" applyAlignment="1" applyProtection="1">
      <alignment horizontal="left" vertical="top" wrapText="1"/>
    </xf>
    <xf numFmtId="0" fontId="11" fillId="7" borderId="0" xfId="0" applyFont="1" applyFill="1" applyProtection="1"/>
    <xf numFmtId="166" fontId="11" fillId="7" borderId="0" xfId="0" applyNumberFormat="1" applyFont="1" applyFill="1" applyProtection="1"/>
    <xf numFmtId="0" fontId="12" fillId="0" borderId="0" xfId="0" applyFont="1" applyAlignment="1" applyProtection="1">
      <alignment horizontal="left" vertical="top" wrapText="1"/>
    </xf>
    <xf numFmtId="164" fontId="6" fillId="4" borderId="2" xfId="0" applyNumberFormat="1" applyFont="1" applyFill="1" applyBorder="1" applyAlignment="1" applyProtection="1">
      <alignment horizontal="center" vertical="center"/>
      <protection locked="0"/>
    </xf>
    <xf numFmtId="0" fontId="0" fillId="0" borderId="0" xfId="0" applyAlignment="1" applyProtection="1">
      <alignment horizontal="left" vertical="top" wrapText="1"/>
      <protection locked="0"/>
    </xf>
    <xf numFmtId="165" fontId="6" fillId="4" borderId="2" xfId="0" applyNumberFormat="1" applyFont="1" applyFill="1" applyBorder="1" applyAlignment="1" applyProtection="1">
      <alignment horizontal="center" vertical="center"/>
      <protection locked="0"/>
    </xf>
  </cellXfs>
  <cellStyles count="4">
    <cellStyle name="Komma" xfId="3" builtinId="3"/>
    <cellStyle name="Standaard" xfId="0" builtinId="0"/>
    <cellStyle name="Standaard 2" xfId="2"/>
    <cellStyle name="Standaard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
  <sheetViews>
    <sheetView tabSelected="1" view="pageBreakPreview" zoomScaleNormal="100" zoomScaleSheetLayoutView="100" workbookViewId="0">
      <selection activeCell="L7" sqref="L7"/>
    </sheetView>
  </sheetViews>
  <sheetFormatPr defaultColWidth="8.7109375" defaultRowHeight="12.75" x14ac:dyDescent="0.2"/>
  <cols>
    <col min="1" max="1" width="3.140625" style="1" customWidth="1"/>
    <col min="2" max="2" width="8.7109375" style="1"/>
    <col min="3" max="3" width="28.7109375" style="1" customWidth="1"/>
    <col min="4" max="4" width="8.7109375" style="1"/>
    <col min="5" max="5" width="10.85546875" style="1" customWidth="1"/>
    <col min="6" max="6" width="8" style="1" bestFit="1" customWidth="1"/>
    <col min="7" max="7" width="14.5703125" style="1" customWidth="1"/>
    <col min="8" max="8" width="10.7109375" style="1" customWidth="1"/>
    <col min="9" max="9" width="13.7109375" style="1" bestFit="1" customWidth="1"/>
    <col min="10" max="10" width="3.7109375" style="1" customWidth="1"/>
    <col min="11" max="11" width="15.28515625" style="1" customWidth="1"/>
    <col min="12" max="12" width="15.42578125" style="3" customWidth="1"/>
    <col min="13" max="16384" width="8.7109375" style="1"/>
  </cols>
  <sheetData>
    <row r="1" spans="1:12" ht="11.25" customHeight="1" x14ac:dyDescent="0.2"/>
    <row r="2" spans="1:12" ht="15.75" x14ac:dyDescent="0.25">
      <c r="C2" s="2" t="s">
        <v>50</v>
      </c>
    </row>
    <row r="4" spans="1:12" ht="220.5" customHeight="1" x14ac:dyDescent="0.2">
      <c r="C4" s="75" t="s">
        <v>42</v>
      </c>
      <c r="D4" s="75"/>
      <c r="E4" s="75"/>
      <c r="F4" s="75"/>
      <c r="G4" s="75"/>
      <c r="H4" s="75"/>
      <c r="I4" s="75"/>
      <c r="J4" s="75"/>
      <c r="K4" s="75"/>
    </row>
    <row r="5" spans="1:12" ht="13.5" thickBot="1" x14ac:dyDescent="0.25">
      <c r="A5" s="4"/>
    </row>
    <row r="6" spans="1:12" ht="18.75" thickBot="1" x14ac:dyDescent="0.3">
      <c r="A6" s="4"/>
      <c r="B6" s="5" t="s">
        <v>25</v>
      </c>
      <c r="C6" s="6"/>
      <c r="D6" s="6"/>
      <c r="E6" s="6"/>
      <c r="F6" s="6"/>
      <c r="G6" s="6"/>
      <c r="H6" s="6"/>
      <c r="I6" s="6"/>
      <c r="J6" s="7"/>
      <c r="K6" s="7"/>
      <c r="L6" s="8"/>
    </row>
    <row r="7" spans="1:12" ht="38.25" x14ac:dyDescent="0.2">
      <c r="A7" s="4"/>
      <c r="B7" s="9" t="s">
        <v>0</v>
      </c>
      <c r="C7" s="10" t="s">
        <v>1</v>
      </c>
      <c r="D7" s="11" t="s">
        <v>2</v>
      </c>
      <c r="E7" s="12" t="s">
        <v>40</v>
      </c>
      <c r="F7" s="11" t="s">
        <v>2</v>
      </c>
      <c r="G7" s="12" t="s">
        <v>48</v>
      </c>
      <c r="H7" s="12" t="s">
        <v>49</v>
      </c>
      <c r="I7" s="11" t="s">
        <v>3</v>
      </c>
      <c r="J7" s="13"/>
      <c r="K7" s="13"/>
      <c r="L7" s="14" t="s">
        <v>3</v>
      </c>
    </row>
    <row r="8" spans="1:12" ht="15" x14ac:dyDescent="0.25">
      <c r="A8" s="4"/>
      <c r="B8" s="15"/>
      <c r="C8" s="16"/>
      <c r="D8" s="16"/>
      <c r="E8" s="16"/>
      <c r="F8" s="16"/>
      <c r="G8" s="16"/>
      <c r="H8" s="16"/>
      <c r="I8" s="17" t="s">
        <v>4</v>
      </c>
      <c r="J8" s="18"/>
      <c r="K8" s="18"/>
      <c r="L8" s="19" t="s">
        <v>23</v>
      </c>
    </row>
    <row r="9" spans="1:12" x14ac:dyDescent="0.2">
      <c r="A9" s="4"/>
      <c r="B9" s="20">
        <v>1</v>
      </c>
      <c r="C9" s="21" t="s">
        <v>5</v>
      </c>
      <c r="D9" s="22" t="s">
        <v>4</v>
      </c>
      <c r="E9" s="74">
        <v>1</v>
      </c>
      <c r="F9" s="30" t="s">
        <v>23</v>
      </c>
      <c r="G9" s="74">
        <v>8</v>
      </c>
      <c r="H9" s="32">
        <v>0.2</v>
      </c>
      <c r="I9" s="34">
        <f t="shared" ref="I9:I14" si="0">E9*H9</f>
        <v>0.2</v>
      </c>
      <c r="J9" s="35"/>
      <c r="K9" s="35"/>
      <c r="L9" s="36">
        <f>H9*G9</f>
        <v>1.6</v>
      </c>
    </row>
    <row r="10" spans="1:12" x14ac:dyDescent="0.2">
      <c r="A10" s="4"/>
      <c r="B10" s="20">
        <v>2</v>
      </c>
      <c r="C10" s="21" t="s">
        <v>6</v>
      </c>
      <c r="D10" s="22" t="s">
        <v>4</v>
      </c>
      <c r="E10" s="74">
        <v>1</v>
      </c>
      <c r="F10" s="30" t="s">
        <v>23</v>
      </c>
      <c r="G10" s="74">
        <v>8</v>
      </c>
      <c r="H10" s="32">
        <v>0.25</v>
      </c>
      <c r="I10" s="34">
        <f t="shared" si="0"/>
        <v>0.25</v>
      </c>
      <c r="J10" s="35"/>
      <c r="K10" s="35"/>
      <c r="L10" s="36">
        <f t="shared" ref="L10:L14" si="1">H10*G10</f>
        <v>2</v>
      </c>
    </row>
    <row r="11" spans="1:12" x14ac:dyDescent="0.2">
      <c r="A11" s="4"/>
      <c r="B11" s="20">
        <v>3</v>
      </c>
      <c r="C11" s="21" t="s">
        <v>7</v>
      </c>
      <c r="D11" s="22" t="s">
        <v>4</v>
      </c>
      <c r="E11" s="74">
        <v>1</v>
      </c>
      <c r="F11" s="30" t="s">
        <v>23</v>
      </c>
      <c r="G11" s="74">
        <v>8</v>
      </c>
      <c r="H11" s="32">
        <v>0.15</v>
      </c>
      <c r="I11" s="34">
        <f t="shared" si="0"/>
        <v>0.15</v>
      </c>
      <c r="J11" s="35"/>
      <c r="K11" s="35"/>
      <c r="L11" s="36">
        <f t="shared" si="1"/>
        <v>1.2</v>
      </c>
    </row>
    <row r="12" spans="1:12" x14ac:dyDescent="0.2">
      <c r="A12" s="4"/>
      <c r="B12" s="20">
        <v>4</v>
      </c>
      <c r="C12" s="21" t="s">
        <v>8</v>
      </c>
      <c r="D12" s="22" t="s">
        <v>4</v>
      </c>
      <c r="E12" s="74">
        <v>1</v>
      </c>
      <c r="F12" s="30" t="s">
        <v>23</v>
      </c>
      <c r="G12" s="74">
        <v>8</v>
      </c>
      <c r="H12" s="32">
        <v>0.2</v>
      </c>
      <c r="I12" s="34">
        <f t="shared" si="0"/>
        <v>0.2</v>
      </c>
      <c r="J12" s="35"/>
      <c r="K12" s="35"/>
      <c r="L12" s="36">
        <f t="shared" si="1"/>
        <v>1.6</v>
      </c>
    </row>
    <row r="13" spans="1:12" x14ac:dyDescent="0.2">
      <c r="A13" s="4"/>
      <c r="B13" s="20">
        <v>5</v>
      </c>
      <c r="C13" s="21" t="s">
        <v>9</v>
      </c>
      <c r="D13" s="22" t="s">
        <v>4</v>
      </c>
      <c r="E13" s="74">
        <v>1</v>
      </c>
      <c r="F13" s="30" t="s">
        <v>23</v>
      </c>
      <c r="G13" s="74">
        <v>8</v>
      </c>
      <c r="H13" s="32">
        <v>0.15</v>
      </c>
      <c r="I13" s="34">
        <f t="shared" si="0"/>
        <v>0.15</v>
      </c>
      <c r="J13" s="35"/>
      <c r="K13" s="35"/>
      <c r="L13" s="36">
        <f t="shared" si="1"/>
        <v>1.2</v>
      </c>
    </row>
    <row r="14" spans="1:12" ht="14.25" x14ac:dyDescent="0.2">
      <c r="A14" s="4"/>
      <c r="B14" s="23">
        <v>6</v>
      </c>
      <c r="C14" s="24" t="s">
        <v>16</v>
      </c>
      <c r="D14" s="22" t="s">
        <v>4</v>
      </c>
      <c r="E14" s="74">
        <v>1</v>
      </c>
      <c r="F14" s="30" t="s">
        <v>23</v>
      </c>
      <c r="G14" s="74">
        <v>8</v>
      </c>
      <c r="H14" s="32">
        <v>0.05</v>
      </c>
      <c r="I14" s="34">
        <f t="shared" si="0"/>
        <v>0.05</v>
      </c>
      <c r="J14" s="35"/>
      <c r="K14" s="35"/>
      <c r="L14" s="36">
        <f t="shared" si="1"/>
        <v>0.4</v>
      </c>
    </row>
    <row r="15" spans="1:12" ht="15" thickBot="1" x14ac:dyDescent="0.25">
      <c r="A15" s="25"/>
      <c r="B15" s="26"/>
      <c r="C15" s="27"/>
      <c r="D15" s="28"/>
      <c r="E15" s="31"/>
      <c r="F15" s="31"/>
      <c r="G15" s="31"/>
      <c r="H15" s="33" t="s">
        <v>24</v>
      </c>
      <c r="I15" s="37">
        <f>SUM(I9:I14)</f>
        <v>1</v>
      </c>
      <c r="J15" s="38"/>
      <c r="K15" s="38"/>
      <c r="L15" s="39">
        <f>SUM(L9:L14)</f>
        <v>8</v>
      </c>
    </row>
    <row r="16" spans="1:12" x14ac:dyDescent="0.2">
      <c r="A16" s="29"/>
    </row>
    <row r="17" spans="1:12" ht="51" x14ac:dyDescent="0.2">
      <c r="A17" s="29"/>
      <c r="G17" s="53"/>
      <c r="H17" s="54" t="s">
        <v>34</v>
      </c>
      <c r="I17" s="40">
        <f>I15</f>
        <v>1</v>
      </c>
      <c r="J17" s="41"/>
      <c r="K17" s="42" t="s">
        <v>38</v>
      </c>
      <c r="L17" s="43">
        <f>L15/8</f>
        <v>1</v>
      </c>
    </row>
    <row r="18" spans="1:12" x14ac:dyDescent="0.2">
      <c r="A18" s="29"/>
      <c r="G18" s="45"/>
      <c r="H18" s="46" t="s">
        <v>36</v>
      </c>
      <c r="I18" s="44">
        <f>I17/4</f>
        <v>0.25</v>
      </c>
      <c r="J18" s="45"/>
      <c r="K18" s="46" t="s">
        <v>35</v>
      </c>
      <c r="L18" s="47">
        <f>(L17/4)*3</f>
        <v>0.75</v>
      </c>
    </row>
    <row r="19" spans="1:12" x14ac:dyDescent="0.2">
      <c r="A19" s="29"/>
      <c r="G19" s="45"/>
      <c r="H19" s="55"/>
      <c r="I19" s="48"/>
      <c r="J19" s="48"/>
      <c r="K19" s="49" t="s">
        <v>37</v>
      </c>
      <c r="L19" s="50">
        <f>I18+L18</f>
        <v>1</v>
      </c>
    </row>
    <row r="20" spans="1:12" x14ac:dyDescent="0.2">
      <c r="A20" s="29"/>
      <c r="K20" s="51"/>
      <c r="L20" s="52" t="s">
        <v>47</v>
      </c>
    </row>
    <row r="21" spans="1:12" x14ac:dyDescent="0.2">
      <c r="A21" s="29"/>
      <c r="B21" s="56" t="s">
        <v>10</v>
      </c>
    </row>
    <row r="22" spans="1:12" x14ac:dyDescent="0.2">
      <c r="A22" s="29"/>
      <c r="B22" s="56" t="s">
        <v>11</v>
      </c>
    </row>
    <row r="23" spans="1:12" x14ac:dyDescent="0.2">
      <c r="B23" s="56" t="s">
        <v>12</v>
      </c>
      <c r="C23" s="4"/>
      <c r="D23" s="4"/>
      <c r="E23" s="4"/>
      <c r="F23" s="4"/>
    </row>
    <row r="24" spans="1:12" x14ac:dyDescent="0.2">
      <c r="B24" s="56" t="s">
        <v>13</v>
      </c>
      <c r="C24" s="4"/>
      <c r="D24" s="4"/>
      <c r="E24" s="4"/>
      <c r="F24" s="4"/>
    </row>
    <row r="25" spans="1:12" x14ac:dyDescent="0.2">
      <c r="B25" s="56" t="s">
        <v>14</v>
      </c>
      <c r="C25" s="4"/>
      <c r="D25" s="4"/>
      <c r="E25" s="4"/>
      <c r="F25" s="4"/>
    </row>
    <row r="26" spans="1:12" x14ac:dyDescent="0.2">
      <c r="B26" s="56" t="s">
        <v>15</v>
      </c>
      <c r="C26" s="4"/>
      <c r="D26" s="4"/>
      <c r="E26" s="4"/>
      <c r="F26" s="4"/>
    </row>
    <row r="27" spans="1:12" ht="13.5" thickBot="1" x14ac:dyDescent="0.25"/>
    <row r="28" spans="1:12" ht="18.75" thickBot="1" x14ac:dyDescent="0.3">
      <c r="B28" s="5" t="s">
        <v>26</v>
      </c>
      <c r="C28" s="6"/>
      <c r="D28" s="6"/>
      <c r="E28" s="6"/>
      <c r="F28" s="6"/>
      <c r="G28" s="6"/>
      <c r="H28" s="6"/>
      <c r="I28" s="6"/>
      <c r="J28" s="7"/>
      <c r="K28" s="7"/>
      <c r="L28" s="8"/>
    </row>
    <row r="29" spans="1:12" ht="38.25" x14ac:dyDescent="0.2">
      <c r="B29" s="9" t="s">
        <v>0</v>
      </c>
      <c r="C29" s="10" t="s">
        <v>1</v>
      </c>
      <c r="D29" s="11" t="s">
        <v>2</v>
      </c>
      <c r="E29" s="12" t="s">
        <v>40</v>
      </c>
      <c r="F29" s="11" t="s">
        <v>2</v>
      </c>
      <c r="G29" s="12" t="s">
        <v>48</v>
      </c>
      <c r="H29" s="12" t="s">
        <v>49</v>
      </c>
      <c r="I29" s="11" t="s">
        <v>3</v>
      </c>
      <c r="J29" s="13"/>
      <c r="K29" s="13"/>
      <c r="L29" s="14" t="s">
        <v>3</v>
      </c>
    </row>
    <row r="30" spans="1:12" ht="15" x14ac:dyDescent="0.25">
      <c r="B30" s="57"/>
      <c r="C30" s="58"/>
      <c r="D30" s="58"/>
      <c r="E30" s="58"/>
      <c r="F30" s="58"/>
      <c r="G30" s="58"/>
      <c r="H30" s="58"/>
      <c r="I30" s="17" t="s">
        <v>4</v>
      </c>
      <c r="J30" s="18"/>
      <c r="K30" s="18"/>
      <c r="L30" s="19" t="s">
        <v>23</v>
      </c>
    </row>
    <row r="31" spans="1:12" x14ac:dyDescent="0.2">
      <c r="B31" s="20">
        <v>1</v>
      </c>
      <c r="C31" s="59" t="s">
        <v>18</v>
      </c>
      <c r="D31" s="22" t="s">
        <v>4</v>
      </c>
      <c r="E31" s="76">
        <v>1</v>
      </c>
      <c r="F31" s="30" t="s">
        <v>23</v>
      </c>
      <c r="G31" s="76">
        <v>8</v>
      </c>
      <c r="H31" s="32">
        <v>0.1</v>
      </c>
      <c r="I31" s="34">
        <f t="shared" ref="I31:I37" si="2">E31*H31</f>
        <v>0.1</v>
      </c>
      <c r="J31" s="35"/>
      <c r="K31" s="35"/>
      <c r="L31" s="36">
        <f>H31*G31</f>
        <v>0.8</v>
      </c>
    </row>
    <row r="32" spans="1:12" x14ac:dyDescent="0.2">
      <c r="B32" s="20">
        <v>2</v>
      </c>
      <c r="C32" s="59" t="s">
        <v>17</v>
      </c>
      <c r="D32" s="22" t="s">
        <v>4</v>
      </c>
      <c r="E32" s="76">
        <v>1</v>
      </c>
      <c r="F32" s="30" t="s">
        <v>23</v>
      </c>
      <c r="G32" s="76">
        <v>8</v>
      </c>
      <c r="H32" s="32">
        <v>0.1</v>
      </c>
      <c r="I32" s="34">
        <f t="shared" si="2"/>
        <v>0.1</v>
      </c>
      <c r="J32" s="35"/>
      <c r="K32" s="35"/>
      <c r="L32" s="36">
        <f>H32*G32</f>
        <v>0.8</v>
      </c>
    </row>
    <row r="33" spans="2:12" x14ac:dyDescent="0.2">
      <c r="B33" s="20">
        <v>3</v>
      </c>
      <c r="C33" s="60" t="s">
        <v>41</v>
      </c>
      <c r="D33" s="22" t="s">
        <v>4</v>
      </c>
      <c r="E33" s="76">
        <v>1</v>
      </c>
      <c r="F33" s="30" t="s">
        <v>23</v>
      </c>
      <c r="G33" s="76">
        <v>8</v>
      </c>
      <c r="H33" s="32">
        <v>0.1</v>
      </c>
      <c r="I33" s="34">
        <f t="shared" si="2"/>
        <v>0.1</v>
      </c>
      <c r="J33" s="35"/>
      <c r="K33" s="35"/>
      <c r="L33" s="36">
        <f t="shared" ref="L33:L37" si="3">H33*G33</f>
        <v>0.8</v>
      </c>
    </row>
    <row r="34" spans="2:12" x14ac:dyDescent="0.2">
      <c r="B34" s="61">
        <v>4</v>
      </c>
      <c r="C34" s="59" t="s">
        <v>19</v>
      </c>
      <c r="D34" s="22" t="s">
        <v>4</v>
      </c>
      <c r="E34" s="76">
        <v>1</v>
      </c>
      <c r="F34" s="30" t="s">
        <v>23</v>
      </c>
      <c r="G34" s="76">
        <v>8</v>
      </c>
      <c r="H34" s="32">
        <v>0.1</v>
      </c>
      <c r="I34" s="34">
        <f t="shared" si="2"/>
        <v>0.1</v>
      </c>
      <c r="J34" s="35"/>
      <c r="K34" s="35"/>
      <c r="L34" s="36">
        <f t="shared" si="3"/>
        <v>0.8</v>
      </c>
    </row>
    <row r="35" spans="2:12" x14ac:dyDescent="0.2">
      <c r="B35" s="20">
        <v>5</v>
      </c>
      <c r="C35" s="59" t="s">
        <v>21</v>
      </c>
      <c r="D35" s="22" t="s">
        <v>4</v>
      </c>
      <c r="E35" s="76">
        <v>1</v>
      </c>
      <c r="F35" s="30" t="s">
        <v>23</v>
      </c>
      <c r="G35" s="76">
        <v>8</v>
      </c>
      <c r="H35" s="32">
        <v>0.2</v>
      </c>
      <c r="I35" s="34">
        <f t="shared" si="2"/>
        <v>0.2</v>
      </c>
      <c r="J35" s="35"/>
      <c r="K35" s="35"/>
      <c r="L35" s="36">
        <f t="shared" si="3"/>
        <v>1.6</v>
      </c>
    </row>
    <row r="36" spans="2:12" x14ac:dyDescent="0.2">
      <c r="B36" s="20">
        <v>6</v>
      </c>
      <c r="C36" s="59" t="s">
        <v>20</v>
      </c>
      <c r="D36" s="22" t="s">
        <v>4</v>
      </c>
      <c r="E36" s="76">
        <v>1</v>
      </c>
      <c r="F36" s="30" t="s">
        <v>23</v>
      </c>
      <c r="G36" s="76">
        <v>8</v>
      </c>
      <c r="H36" s="32">
        <v>0.2</v>
      </c>
      <c r="I36" s="34">
        <f t="shared" si="2"/>
        <v>0.2</v>
      </c>
      <c r="J36" s="35"/>
      <c r="K36" s="35"/>
      <c r="L36" s="36">
        <f t="shared" si="3"/>
        <v>1.6</v>
      </c>
    </row>
    <row r="37" spans="2:12" ht="38.25" x14ac:dyDescent="0.2">
      <c r="B37" s="62">
        <v>7</v>
      </c>
      <c r="C37" s="59" t="s">
        <v>22</v>
      </c>
      <c r="D37" s="22" t="s">
        <v>4</v>
      </c>
      <c r="E37" s="76">
        <v>1</v>
      </c>
      <c r="F37" s="30" t="s">
        <v>23</v>
      </c>
      <c r="G37" s="76">
        <v>8</v>
      </c>
      <c r="H37" s="63">
        <v>0.2</v>
      </c>
      <c r="I37" s="64">
        <f t="shared" si="2"/>
        <v>0.2</v>
      </c>
      <c r="J37" s="65"/>
      <c r="K37" s="65"/>
      <c r="L37" s="66">
        <f t="shared" si="3"/>
        <v>1.6</v>
      </c>
    </row>
    <row r="38" spans="2:12" ht="15" thickBot="1" x14ac:dyDescent="0.25">
      <c r="B38" s="26"/>
      <c r="C38" s="27" t="s">
        <v>51</v>
      </c>
      <c r="D38" s="28"/>
      <c r="E38" s="31"/>
      <c r="F38" s="31"/>
      <c r="G38" s="31"/>
      <c r="H38" s="33" t="s">
        <v>24</v>
      </c>
      <c r="I38" s="37">
        <f>SUM(I31:I37)</f>
        <v>1</v>
      </c>
      <c r="J38" s="38"/>
      <c r="K38" s="38"/>
      <c r="L38" s="39">
        <f>SUM(L31:L37)</f>
        <v>8</v>
      </c>
    </row>
    <row r="40" spans="2:12" ht="51" x14ac:dyDescent="0.2">
      <c r="G40" s="53"/>
      <c r="H40" s="67" t="s">
        <v>34</v>
      </c>
      <c r="I40" s="68">
        <f>I38</f>
        <v>1</v>
      </c>
      <c r="J40" s="41"/>
      <c r="K40" s="42" t="s">
        <v>38</v>
      </c>
      <c r="L40" s="69">
        <f>L38/8</f>
        <v>1</v>
      </c>
    </row>
    <row r="41" spans="2:12" x14ac:dyDescent="0.2">
      <c r="G41" s="45"/>
      <c r="H41" s="46" t="s">
        <v>36</v>
      </c>
      <c r="I41" s="44">
        <f>I40/4</f>
        <v>0.25</v>
      </c>
      <c r="J41" s="45"/>
      <c r="K41" s="46" t="s">
        <v>35</v>
      </c>
      <c r="L41" s="47">
        <f>(L40/4)*3</f>
        <v>0.75</v>
      </c>
    </row>
    <row r="42" spans="2:12" x14ac:dyDescent="0.2">
      <c r="G42" s="45"/>
      <c r="H42" s="55"/>
      <c r="I42" s="48"/>
      <c r="J42" s="48"/>
      <c r="K42" s="49" t="s">
        <v>37</v>
      </c>
      <c r="L42" s="50">
        <f>I41+L41</f>
        <v>1</v>
      </c>
    </row>
    <row r="43" spans="2:12" x14ac:dyDescent="0.2">
      <c r="B43" s="1" t="s">
        <v>27</v>
      </c>
      <c r="K43" s="51"/>
      <c r="L43" s="52" t="s">
        <v>47</v>
      </c>
    </row>
    <row r="44" spans="2:12" ht="28.9" customHeight="1" x14ac:dyDescent="0.2">
      <c r="B44" s="70" t="s">
        <v>29</v>
      </c>
      <c r="C44" s="70"/>
      <c r="D44" s="70"/>
      <c r="E44" s="70"/>
      <c r="F44" s="70"/>
      <c r="G44" s="70"/>
      <c r="H44" s="70"/>
    </row>
    <row r="45" spans="2:12" ht="28.15" customHeight="1" x14ac:dyDescent="0.2">
      <c r="B45" s="70" t="s">
        <v>28</v>
      </c>
      <c r="C45" s="70"/>
      <c r="D45" s="70"/>
      <c r="E45" s="70"/>
      <c r="F45" s="70"/>
      <c r="G45" s="70"/>
      <c r="H45" s="70"/>
    </row>
    <row r="46" spans="2:12" ht="15.75" x14ac:dyDescent="0.25">
      <c r="B46" s="1" t="s">
        <v>30</v>
      </c>
      <c r="K46" s="71" t="s">
        <v>39</v>
      </c>
      <c r="L46" s="72">
        <f>L47+L48</f>
        <v>3</v>
      </c>
    </row>
    <row r="47" spans="2:12" x14ac:dyDescent="0.2">
      <c r="B47" s="1" t="s">
        <v>31</v>
      </c>
      <c r="K47" s="45" t="s">
        <v>45</v>
      </c>
      <c r="L47" s="47">
        <f>L19</f>
        <v>1</v>
      </c>
    </row>
    <row r="48" spans="2:12" x14ac:dyDescent="0.2">
      <c r="B48" s="1" t="s">
        <v>32</v>
      </c>
      <c r="K48" s="45" t="s">
        <v>46</v>
      </c>
      <c r="L48" s="47">
        <f>L42*2</f>
        <v>2</v>
      </c>
    </row>
    <row r="49" spans="2:11" x14ac:dyDescent="0.2">
      <c r="B49" s="1" t="s">
        <v>33</v>
      </c>
    </row>
    <row r="52" spans="2:11" ht="114" customHeight="1" x14ac:dyDescent="0.2">
      <c r="B52" s="75" t="s">
        <v>44</v>
      </c>
      <c r="C52" s="75"/>
      <c r="D52" s="75"/>
      <c r="E52" s="75"/>
      <c r="F52" s="75"/>
      <c r="G52" s="75"/>
      <c r="H52" s="75"/>
      <c r="I52" s="75"/>
      <c r="J52" s="75"/>
      <c r="K52" s="75"/>
    </row>
    <row r="54" spans="2:11" ht="13.15" customHeight="1" x14ac:dyDescent="0.2">
      <c r="C54" s="73" t="s">
        <v>43</v>
      </c>
      <c r="D54" s="73"/>
      <c r="E54" s="73"/>
      <c r="F54" s="73"/>
      <c r="G54" s="73"/>
      <c r="H54" s="73"/>
      <c r="I54" s="73"/>
      <c r="J54" s="73"/>
      <c r="K54" s="73"/>
    </row>
  </sheetData>
  <sheetProtection algorithmName="SHA-512" hashValue="DIfER1tWjX7M3J5gzzpAV+qeFRbSMgT1iWxK0WntFpiRuWLsRB//CWZjXOGe+YrlmruayKCTRj7wtXN6Wok42g==" saltValue="9RTkrI+qV8OQHkjBmVvX7A==" spinCount="100000" sheet="1" objects="1" scenarios="1"/>
  <mergeCells count="9">
    <mergeCell ref="C4:K4"/>
    <mergeCell ref="B44:H44"/>
    <mergeCell ref="B45:H45"/>
    <mergeCell ref="B52:K52"/>
    <mergeCell ref="C54:K54"/>
    <mergeCell ref="B28:I28"/>
    <mergeCell ref="B30:H30"/>
    <mergeCell ref="B6:I6"/>
    <mergeCell ref="B8:H8"/>
  </mergeCells>
  <pageMargins left="0.7" right="0.7"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GWW</vt:lpstr>
      <vt:lpstr>'Prijzenblad GWW'!Afdrukbereik</vt:lpstr>
    </vt:vector>
  </TitlesOfParts>
  <Company>HDSR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Jonker</dc:creator>
  <cp:lastModifiedBy>Simone Wevers</cp:lastModifiedBy>
  <cp:lastPrinted>2020-12-03T07:34:02Z</cp:lastPrinted>
  <dcterms:created xsi:type="dcterms:W3CDTF">2020-11-03T08:52:56Z</dcterms:created>
  <dcterms:modified xsi:type="dcterms:W3CDTF">2020-12-08T07:54:06Z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