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N:\2019 Aanbesteding TS\2. Aanbestedingsfase\Tenderned publicatie\"/>
    </mc:Choice>
  </mc:AlternateContent>
  <xr:revisionPtr revIDLastSave="0" documentId="8_{9CBEB9E1-5779-48E7-A7C7-450A2247840D}" xr6:coauthVersionLast="45" xr6:coauthVersionMax="45" xr10:uidLastSave="{00000000-0000-0000-0000-000000000000}"/>
  <bookViews>
    <workbookView xWindow="-110" yWindow="-110" windowWidth="19420" windowHeight="104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5" i="1" l="1"/>
  <c r="E25" i="1"/>
  <c r="F24" i="1" l="1"/>
  <c r="E24" i="1"/>
  <c r="F14" i="1"/>
  <c r="E14" i="1"/>
  <c r="F23" i="1" l="1"/>
  <c r="E23" i="1"/>
  <c r="F26" i="1" l="1"/>
  <c r="C32" i="1" s="1"/>
  <c r="E32" i="1" s="1"/>
  <c r="E26" i="1"/>
  <c r="F13" i="1"/>
  <c r="E13" i="1"/>
  <c r="F15" i="1"/>
  <c r="E15" i="1"/>
  <c r="F9" i="1"/>
  <c r="E9" i="1"/>
  <c r="E16" i="1" l="1"/>
  <c r="F16" i="1"/>
  <c r="C31" i="1" s="1"/>
  <c r="E31" i="1" s="1"/>
  <c r="E33" i="1" s="1"/>
</calcChain>
</file>

<file path=xl/sharedStrings.xml><?xml version="1.0" encoding="utf-8"?>
<sst xmlns="http://schemas.openxmlformats.org/spreadsheetml/2006/main" count="50" uniqueCount="38">
  <si>
    <t>Voor het chassis:</t>
  </si>
  <si>
    <t>Totaal:</t>
  </si>
  <si>
    <t>Voor de opbouw en toebehoren:</t>
  </si>
  <si>
    <t>Prijs eenmalig exclusief BTW</t>
  </si>
  <si>
    <t>Prijs eenmalig inclusief BTW</t>
  </si>
  <si>
    <t>Prijs per jaar exclusief BTW</t>
  </si>
  <si>
    <t>Prijs per jaar inclusief BTW</t>
  </si>
  <si>
    <t>Alleen groene cellen invullen</t>
  </si>
  <si>
    <t>Uurtarief (all-in) voor werkzaamheden correctief onderhoud buiten het onderhoudscontract (30 uur per jaar correctief onderhoud jaar 11 t/m 15).</t>
  </si>
  <si>
    <t>Plafondbedrag van toepassing (op bedrag incl BTW.)</t>
  </si>
  <si>
    <t>Inschrijfprijs Variant 1</t>
  </si>
  <si>
    <t>Inschrijfprijs Variant 2</t>
  </si>
  <si>
    <t>Vergelijkingsprijs offerte (incl BTW)</t>
  </si>
  <si>
    <t>Weging</t>
  </si>
  <si>
    <t>Meerprijs eenmalig ex BTW</t>
  </si>
  <si>
    <t>Meerprijs eenmalig incl BTW</t>
  </si>
  <si>
    <t>Prijzen opties (buiten plafondprijs en vergelijking offertes):</t>
  </si>
  <si>
    <t>Prijs per Tankautospuit eenmalig</t>
  </si>
  <si>
    <t>Variant 1: 15 jaar preventief onderhoud en 10 jaar correctief onderhoud</t>
  </si>
  <si>
    <t>Onderhoud (preventief en correctief) per jaar eerste 10 jaar per Tankautospuit.</t>
  </si>
  <si>
    <t>Preventief onderhoud jaar 11 t/m 15 per Tankautospuit</t>
  </si>
  <si>
    <t xml:space="preserve">Uurtarief (all-in) voor werkzaamheden buiten het onderhoudscontract (10 uur per jaar verwijtbaar VRHM voor 15 jaar) </t>
  </si>
  <si>
    <t>Variant 2: 15 jaar preventief onderhoud en correctief onderhoud op nacalculatie</t>
  </si>
  <si>
    <t>Onderhoud (preventief) per jaar 15 jaar per Tankautospuit.</t>
  </si>
  <si>
    <t>Verwachte kosten te betalen aan leverancier voor 15 jaar per Tankautospuit, inschrijfprijs offerte:</t>
  </si>
  <si>
    <t>Uurtarief (all-in) voor werkzaamheden correctief onderhoud buiten het onderhoudscontract (20 uur per jaar).</t>
  </si>
  <si>
    <t>Geen van de hydraulische of pneumatische leidingen of elektrische kabels dan wel andere vitale delen van het voertuig aan de onderzijde mogen beschadigen als er stapvoets over een flexibele paal wordt gereden. Ter bescherming van de onderzijde van het voertuig dient een goede afscherming in de vorm van een beschermplaat te worden aangebracht. Deze plaat mag geen belemmering vormen bij het uitvoeren van regulier onderhoud en reparaties.</t>
  </si>
  <si>
    <t xml:space="preserve">De aandrijving is voorzien van een instelbare hydrodynamische retarder of handmatig instelbaar vertragingsmechanisme dat in werking treedt zodra het gaspedaal wordt losgelaten. </t>
  </si>
  <si>
    <t>In de voorruit is verwarming geïntegreerd.</t>
  </si>
  <si>
    <t>De generator is hydraulisch aangedreven.</t>
  </si>
  <si>
    <t>Een persafsluiter (RAL 5012 lichtblauw) en 1x vulleiding tank, Stortzkoppeling NOK 81 (RAL 6001 Smaragdgroen) bevinden zich ook aan de voorzijde van het voertuig onder de bumper, binnen de voertuigcontouren. De plaatsing van de persafsluiters en vulleiding tank mag de oprijdhoek niet beïnvloeden.</t>
  </si>
  <si>
    <t>Aanvullende jaarlijkse onderhoudskosten variant 2 ex BTW</t>
  </si>
  <si>
    <t>Aanvullende jaarlijkse onderhoudskosten variant 2 incl BTW</t>
  </si>
  <si>
    <r>
      <t xml:space="preserve">Instructiemiddelen:
Om de belasting van de operationele voertuigen ten behoeve van de opleiding te reduceren, levert de opdrachtnemer een opengewerkte, middels een 230V elektromotor aangedreven pomp welke met een zeer laag toerental in te schakelen is. Deze pomp is geplaatst in een zogenaamde verplaatsbare haakarmbak. </t>
    </r>
    <r>
      <rPr>
        <sz val="10"/>
        <color rgb="FFFF0000"/>
        <rFont val="Arial"/>
        <family val="2"/>
      </rPr>
      <t>De levering van de haakarmbak is onderdeel van de levering van de opdrachtnemer.</t>
    </r>
    <r>
      <rPr>
        <sz val="10"/>
        <color rgb="FF000000"/>
        <rFont val="Arial"/>
        <family val="2"/>
      </rPr>
      <t xml:space="preserve">
De opengewerkte pomp is een replica van de aan te schaffen voertuigen en is voorzien van afsluiters, kleppen, meters, aan- en besturingscomponenten (dashboard), enz. zoals toegepast in de aan te schaffen voertuigen.
De opdrachtnemer ondersteunt het inrichten van de haakarmbak met bijv. chassis- en pomponderdelen, besturingssystemen, verlichtingsarmaturen, rolluiken, haspel, tekeningen, posters, enz.
Het bedieningsdisplay en de blus- en besturingsinstallatie zijn exact gelijk aan die van de aan te schaffen voertuigen en op een zo natuurlijk mogelijke wijze op een overzichtsbord gemonteerd, eventueel gekoppeld aan de (opengewerkte) pomp. Daar waar mogelijk wordt het systeem werkend uitgevoerd zodat ook o.a. noodbedieningen, schakelingen van verlichting, enz. geïnstrueerd kunnen worden. Daar waar het niet mogelijk is om het syteem werkend uit te voeren, moet door middel van beeldondersteuning met gebruik van schermen of virtual reality een oplossing worden geboden. </t>
    </r>
  </si>
  <si>
    <r>
      <t xml:space="preserve">Opdrachtnemer levert een e-module waarin de bovenstaande onderwerpen behandeld worden en die toe te voegen is aan de elektronische leeromgeving. </t>
    </r>
    <r>
      <rPr>
        <sz val="10"/>
        <color rgb="FFFF0000"/>
        <rFont val="Arial"/>
        <family val="2"/>
      </rPr>
      <t>Een e-module moet aangeleverd worden in een Scorm 2004 formaat, zodat deze ingelezen kan worden in onze ELO. De inhoud van deze e-module moet voldoen aan de eisen die staan onder het kopje vakbekwaamheid om voertuigbedienaars TS vakbekwaam te make</t>
    </r>
    <r>
      <rPr>
        <sz val="10"/>
        <color rgb="FF000000"/>
        <rFont val="Arial"/>
        <family val="2"/>
      </rPr>
      <t>n.</t>
    </r>
  </si>
  <si>
    <t xml:space="preserve">Automatische sneeuwkettingen
Op de aangedreven as is een systeem voor automatische sneeuwkettingen geïnstalleerd. Het systeem moet vanaf de bestuurderspositie te bedienen zijn. Het systeem moet daarna, zonder extra handelingen te moeten verrichten, in werking treden. De bodemvrijheid blijft hierbij conform de gestelde normeringen. Uitsluitend de kettingen zelf mogen in de vrije ruimte onder het voertuig komen, de aandrijving of bevestiging van de sneeuwkettingen niet. </t>
  </si>
  <si>
    <t>360 graden camera
Het voertuig is voorzien van een 360 graden camera systeem. Bij snelheden tot en met 30 km/uur en bij het inschakelen van de rechter richtingaanwijzer wordt op het beeldscherm een 360 graden beeld getoond.
Wanneer de achteruit versnelling gekozen is, schakelt het beeldscherm automatisch over naar het beeld van de achterzichtcamera. Het is mogelijk om handmatig te schakelen tussen de verschillende beelden (voor, achter, 360 graden). Alle gebruikte camera’s zijn voorzien van een voldoende stevige behuizing of voorzien van extra bescherming tegen beschadiging door takken.
Twee zaken bieden voor de VRHM extra meerwaarde bij dit systeem:
  - De beelden van de 360 graden camera worden getoond op een bestaand display in het voertuig.
  - Beelden van de laatste periode worden bewaard om op een later moment teruggekeken te kunnen worden. 
U mag beide meerwaarde punten ook als aparte optie aanbieden.</t>
  </si>
  <si>
    <t>Automatische niveauregeling watertank
Indien de pomp werkt vanuit de tank en het voertuig is via de vulleiding aangesloten op een brandkraan, dan zorgt een automatische voorziening ervoor dat het waterniveau in de tank gehandhaafd blijft op minimaal 60% en maximaal 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</si>
</sst>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1"/>
      <color rgb="FF000000"/>
      <name val="Arial"/>
      <family val="2"/>
    </font>
    <font>
      <sz val="11"/>
      <color theme="1"/>
      <name val="Arial"/>
      <family val="2"/>
    </font>
    <font>
      <b/>
      <sz val="11"/>
      <color rgb="FF000000"/>
      <name val="Arial"/>
      <family val="2"/>
    </font>
    <font>
      <sz val="11"/>
      <color rgb="FFFF0000"/>
      <name val="Arial"/>
      <family val="2"/>
    </font>
    <font>
      <b/>
      <sz val="11"/>
      <color theme="1"/>
      <name val="Arial"/>
      <family val="2"/>
    </font>
    <font>
      <sz val="10"/>
      <color rgb="FF000000"/>
      <name val="Arial"/>
      <family val="2"/>
    </font>
    <font>
      <sz val="11"/>
      <color rgb="FFFF0000"/>
      <name val="Calibri"/>
      <family val="2"/>
      <scheme val="minor"/>
    </font>
    <font>
      <sz val="10"/>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0" fillId="2" borderId="0" xfId="0" applyFill="1" applyBorder="1"/>
    <xf numFmtId="0" fontId="4" fillId="2" borderId="2"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2" xfId="0" applyFont="1" applyFill="1" applyBorder="1" applyAlignment="1">
      <alignment horizontal="right" vertical="center" wrapText="1"/>
    </xf>
    <xf numFmtId="0" fontId="5" fillId="3" borderId="2" xfId="0" applyFont="1" applyFill="1" applyBorder="1" applyAlignment="1">
      <alignment horizontal="justify" vertical="center" wrapText="1"/>
    </xf>
    <xf numFmtId="0" fontId="5" fillId="4" borderId="2" xfId="0" applyFont="1" applyFill="1" applyBorder="1" applyAlignment="1">
      <alignment horizontal="justify" vertical="center" wrapText="1"/>
    </xf>
    <xf numFmtId="44" fontId="5" fillId="4" borderId="2" xfId="1" applyFont="1" applyFill="1" applyBorder="1" applyAlignment="1">
      <alignment horizontal="justify" vertical="center" wrapText="1"/>
    </xf>
    <xf numFmtId="44" fontId="5" fillId="5" borderId="2" xfId="1" applyFont="1" applyFill="1" applyBorder="1" applyAlignment="1">
      <alignment horizontal="justify" vertical="center" wrapText="1"/>
    </xf>
    <xf numFmtId="0" fontId="4" fillId="2" borderId="5" xfId="0" applyFont="1" applyFill="1" applyBorder="1" applyAlignment="1">
      <alignment horizontal="justify" vertical="center" wrapText="1"/>
    </xf>
    <xf numFmtId="44" fontId="5" fillId="5" borderId="7" xfId="1" applyFont="1" applyFill="1" applyBorder="1" applyAlignment="1">
      <alignment horizontal="justify" vertical="center" wrapText="1"/>
    </xf>
    <xf numFmtId="0" fontId="0" fillId="2" borderId="1" xfId="0" applyFill="1" applyBorder="1"/>
    <xf numFmtId="0" fontId="5" fillId="0" borderId="2" xfId="0" applyFont="1" applyFill="1" applyBorder="1" applyAlignment="1">
      <alignment horizontal="justify" vertical="center" wrapText="1"/>
    </xf>
    <xf numFmtId="0" fontId="0" fillId="0" borderId="0" xfId="0" applyFill="1" applyBorder="1"/>
    <xf numFmtId="0" fontId="6" fillId="7" borderId="1" xfId="0" applyFont="1" applyFill="1" applyBorder="1" applyAlignment="1">
      <alignment horizontal="justify" vertical="center" wrapText="1"/>
    </xf>
    <xf numFmtId="0" fontId="5" fillId="2" borderId="2" xfId="0" applyFont="1" applyFill="1" applyBorder="1" applyAlignment="1">
      <alignment horizontal="left" vertical="top" wrapText="1"/>
    </xf>
    <xf numFmtId="44" fontId="5" fillId="5" borderId="1" xfId="1"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9" xfId="0" applyFont="1" applyFill="1" applyBorder="1" applyAlignment="1">
      <alignment horizontal="justify" vertical="center" wrapText="1"/>
    </xf>
    <xf numFmtId="44" fontId="5" fillId="0" borderId="3" xfId="1" applyFont="1" applyFill="1" applyBorder="1" applyAlignment="1">
      <alignment horizontal="justify" vertical="center" wrapText="1"/>
    </xf>
    <xf numFmtId="44" fontId="5" fillId="0" borderId="11" xfId="1" applyFont="1" applyFill="1" applyBorder="1" applyAlignment="1">
      <alignment horizontal="justify" vertical="center" wrapText="1"/>
    </xf>
    <xf numFmtId="0" fontId="7" fillId="8" borderId="4" xfId="0" applyFont="1" applyFill="1" applyBorder="1" applyAlignment="1">
      <alignment horizontal="center" vertical="center" wrapText="1"/>
    </xf>
    <xf numFmtId="0" fontId="7" fillId="8" borderId="9" xfId="0" applyFont="1" applyFill="1" applyBorder="1" applyAlignment="1">
      <alignment horizontal="center" vertical="center" wrapText="1"/>
    </xf>
    <xf numFmtId="0" fontId="5" fillId="0" borderId="3" xfId="0" applyFont="1" applyFill="1" applyBorder="1" applyAlignment="1">
      <alignment horizontal="justify" vertical="center" wrapText="1"/>
    </xf>
    <xf numFmtId="44" fontId="7" fillId="8" borderId="9" xfId="1" applyFont="1" applyFill="1" applyBorder="1" applyAlignment="1">
      <alignment horizontal="justify" vertical="center" wrapText="1"/>
    </xf>
    <xf numFmtId="44" fontId="7" fillId="8" borderId="5" xfId="1" applyFont="1" applyFill="1" applyBorder="1" applyAlignment="1">
      <alignment horizontal="justify" vertical="center" wrapText="1"/>
    </xf>
    <xf numFmtId="0" fontId="8" fillId="0" borderId="2" xfId="0" applyFont="1" applyFill="1" applyBorder="1" applyAlignment="1">
      <alignment horizontal="center" vertical="center" wrapText="1"/>
    </xf>
    <xf numFmtId="0" fontId="5" fillId="0" borderId="2" xfId="0" applyFont="1" applyFill="1" applyBorder="1" applyAlignment="1">
      <alignment horizontal="right" vertical="top" wrapText="1"/>
    </xf>
    <xf numFmtId="44" fontId="5" fillId="5" borderId="2" xfId="0" applyNumberFormat="1" applyFont="1" applyFill="1" applyBorder="1" applyAlignment="1">
      <alignment horizontal="justify" vertical="center" wrapText="1"/>
    </xf>
    <xf numFmtId="0" fontId="5" fillId="5" borderId="2" xfId="0" applyFont="1" applyFill="1" applyBorder="1" applyAlignment="1">
      <alignment horizontal="center" vertical="center" wrapText="1"/>
    </xf>
    <xf numFmtId="44" fontId="5" fillId="0" borderId="2" xfId="1" applyFont="1" applyFill="1" applyBorder="1" applyAlignment="1">
      <alignment horizontal="justify" vertical="center" wrapText="1"/>
    </xf>
    <xf numFmtId="44" fontId="5" fillId="0" borderId="5" xfId="1" applyFont="1" applyFill="1" applyBorder="1" applyAlignment="1">
      <alignment horizontal="justify" vertical="center" wrapText="1"/>
    </xf>
    <xf numFmtId="0" fontId="8" fillId="9" borderId="7" xfId="0" applyFont="1" applyFill="1" applyBorder="1" applyAlignment="1">
      <alignment horizontal="justify" vertical="center" wrapText="1"/>
    </xf>
    <xf numFmtId="44" fontId="5" fillId="9" borderId="8" xfId="1" applyFont="1" applyFill="1" applyBorder="1" applyAlignment="1">
      <alignment horizontal="justify" vertical="center" wrapText="1"/>
    </xf>
    <xf numFmtId="0" fontId="3" fillId="2" borderId="4" xfId="0" applyFont="1" applyFill="1" applyBorder="1" applyAlignment="1">
      <alignment vertical="center" wrapText="1"/>
    </xf>
    <xf numFmtId="0" fontId="3" fillId="2" borderId="2" xfId="0" applyFont="1" applyFill="1" applyBorder="1" applyAlignment="1">
      <alignment vertical="center" wrapText="1"/>
    </xf>
    <xf numFmtId="0" fontId="0" fillId="2" borderId="0" xfId="0" applyFill="1" applyBorder="1" applyAlignment="1">
      <alignment horizontal="right" vertical="top"/>
    </xf>
    <xf numFmtId="0" fontId="0" fillId="2" borderId="0" xfId="0" applyFill="1" applyBorder="1" applyAlignment="1">
      <alignment horizontal="right"/>
    </xf>
    <xf numFmtId="0" fontId="9" fillId="10" borderId="2" xfId="0" applyFont="1" applyFill="1" applyBorder="1" applyAlignment="1">
      <alignment vertical="center" wrapText="1"/>
    </xf>
    <xf numFmtId="0" fontId="6" fillId="2" borderId="6" xfId="0" applyFont="1" applyFill="1" applyBorder="1" applyAlignment="1">
      <alignment horizontal="center" vertical="center" wrapText="1"/>
    </xf>
    <xf numFmtId="0" fontId="2" fillId="0" borderId="2" xfId="0" applyFont="1" applyBorder="1" applyAlignment="1">
      <alignment horizontal="center"/>
    </xf>
    <xf numFmtId="0" fontId="5" fillId="6" borderId="4" xfId="0" applyFont="1" applyFill="1" applyBorder="1" applyAlignment="1">
      <alignment horizontal="justify" vertical="center" wrapText="1"/>
    </xf>
    <xf numFmtId="0" fontId="0" fillId="0" borderId="9" xfId="0" applyBorder="1" applyAlignment="1">
      <alignment horizontal="justify" vertical="center" wrapText="1"/>
    </xf>
    <xf numFmtId="0" fontId="0" fillId="0" borderId="3" xfId="0" applyBorder="1" applyAlignment="1">
      <alignment horizontal="justify" vertical="center" wrapText="1"/>
    </xf>
    <xf numFmtId="0" fontId="0" fillId="0" borderId="11" xfId="0" applyBorder="1" applyAlignment="1">
      <alignment horizontal="justify" vertical="center" wrapText="1"/>
    </xf>
    <xf numFmtId="0" fontId="5" fillId="6" borderId="9"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0" fillId="2" borderId="0" xfId="0" applyFont="1" applyFill="1" applyBorder="1"/>
    <xf numFmtId="0" fontId="10" fillId="4" borderId="2" xfId="0" applyFont="1" applyFill="1" applyBorder="1" applyAlignment="1">
      <alignment wrapText="1"/>
    </xf>
    <xf numFmtId="0" fontId="0" fillId="4" borderId="2" xfId="0"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80" zoomScaleNormal="80" workbookViewId="0">
      <selection activeCell="E45" sqref="E45"/>
    </sheetView>
  </sheetViews>
  <sheetFormatPr defaultColWidth="9.1796875" defaultRowHeight="14.5" x14ac:dyDescent="0.35"/>
  <cols>
    <col min="1" max="1" width="9.1796875" style="1"/>
    <col min="2" max="2" width="51.81640625" style="1" customWidth="1"/>
    <col min="3" max="3" width="24.1796875" style="1" customWidth="1"/>
    <col min="4" max="6" width="25.7265625" style="1" customWidth="1"/>
    <col min="7" max="7" width="50.54296875" style="1" customWidth="1"/>
    <col min="8" max="16384" width="9.1796875" style="1"/>
  </cols>
  <sheetData>
    <row r="1" spans="2:7" ht="15" thickBot="1" x14ac:dyDescent="0.4"/>
    <row r="2" spans="2:7" ht="28.5" thickBot="1" x14ac:dyDescent="0.4">
      <c r="B2" s="14" t="s">
        <v>7</v>
      </c>
      <c r="C2" s="9" t="s">
        <v>3</v>
      </c>
      <c r="D2" s="2" t="s">
        <v>4</v>
      </c>
      <c r="E2" s="2" t="s">
        <v>5</v>
      </c>
      <c r="F2" s="2" t="s">
        <v>6</v>
      </c>
    </row>
    <row r="3" spans="2:7" s="13" customFormat="1" x14ac:dyDescent="0.35">
      <c r="B3" s="41"/>
      <c r="C3" s="42"/>
      <c r="D3" s="42"/>
      <c r="E3" s="43"/>
      <c r="F3" s="44"/>
    </row>
    <row r="4" spans="2:7" ht="15" thickBot="1" x14ac:dyDescent="0.4">
      <c r="B4" s="39" t="s">
        <v>18</v>
      </c>
      <c r="C4" s="40"/>
      <c r="D4" s="40"/>
      <c r="E4" s="40"/>
      <c r="F4" s="40"/>
    </row>
    <row r="5" spans="2:7" ht="15" thickBot="1" x14ac:dyDescent="0.4">
      <c r="B5" s="3" t="s">
        <v>17</v>
      </c>
      <c r="C5" s="7">
        <v>0</v>
      </c>
      <c r="D5" s="7">
        <v>0</v>
      </c>
      <c r="E5" s="5"/>
      <c r="F5" s="5"/>
      <c r="G5" s="11" t="s">
        <v>9</v>
      </c>
    </row>
    <row r="6" spans="2:7" ht="28" x14ac:dyDescent="0.35">
      <c r="B6" s="3" t="s">
        <v>19</v>
      </c>
      <c r="C6" s="5"/>
      <c r="D6" s="5"/>
      <c r="E6" s="5"/>
      <c r="F6" s="5"/>
    </row>
    <row r="7" spans="2:7" x14ac:dyDescent="0.35">
      <c r="B7" s="4" t="s">
        <v>0</v>
      </c>
      <c r="C7" s="5"/>
      <c r="D7" s="5"/>
      <c r="E7" s="7">
        <v>0</v>
      </c>
      <c r="F7" s="7">
        <v>0</v>
      </c>
    </row>
    <row r="8" spans="2:7" x14ac:dyDescent="0.35">
      <c r="B8" s="4" t="s">
        <v>2</v>
      </c>
      <c r="C8" s="5"/>
      <c r="D8" s="5"/>
      <c r="E8" s="7">
        <v>0</v>
      </c>
      <c r="F8" s="7">
        <v>0</v>
      </c>
    </row>
    <row r="9" spans="2:7" x14ac:dyDescent="0.35">
      <c r="B9" s="4" t="s">
        <v>1</v>
      </c>
      <c r="C9" s="5"/>
      <c r="D9" s="5"/>
      <c r="E9" s="8">
        <f>SUM(E7:E8)</f>
        <v>0</v>
      </c>
      <c r="F9" s="8">
        <f>SUM(F7:F8)</f>
        <v>0</v>
      </c>
    </row>
    <row r="10" spans="2:7" x14ac:dyDescent="0.35">
      <c r="B10" s="15" t="s">
        <v>20</v>
      </c>
      <c r="C10" s="5"/>
      <c r="D10" s="5"/>
      <c r="E10" s="5"/>
      <c r="F10" s="5"/>
    </row>
    <row r="11" spans="2:7" x14ac:dyDescent="0.35">
      <c r="B11" s="4" t="s">
        <v>0</v>
      </c>
      <c r="C11" s="5"/>
      <c r="D11" s="5"/>
      <c r="E11" s="7"/>
      <c r="F11" s="7"/>
    </row>
    <row r="12" spans="2:7" x14ac:dyDescent="0.35">
      <c r="B12" s="4" t="s">
        <v>2</v>
      </c>
      <c r="C12" s="5"/>
      <c r="D12" s="5"/>
      <c r="E12" s="7"/>
      <c r="F12" s="7"/>
    </row>
    <row r="13" spans="2:7" x14ac:dyDescent="0.35">
      <c r="B13" s="4" t="s">
        <v>1</v>
      </c>
      <c r="C13" s="5"/>
      <c r="D13" s="5"/>
      <c r="E13" s="8">
        <f>SUM(E11:E12)</f>
        <v>0</v>
      </c>
      <c r="F13" s="8">
        <f>SUM(F11:F12)</f>
        <v>0</v>
      </c>
    </row>
    <row r="14" spans="2:7" ht="42" x14ac:dyDescent="0.35">
      <c r="B14" s="3" t="s">
        <v>21</v>
      </c>
      <c r="C14" s="7">
        <v>0</v>
      </c>
      <c r="D14" s="7">
        <v>0</v>
      </c>
      <c r="E14" s="8">
        <f>10*C14</f>
        <v>0</v>
      </c>
      <c r="F14" s="8">
        <f>10*D14</f>
        <v>0</v>
      </c>
    </row>
    <row r="15" spans="2:7" ht="42.5" thickBot="1" x14ac:dyDescent="0.4">
      <c r="B15" s="3" t="s">
        <v>8</v>
      </c>
      <c r="C15" s="7">
        <v>0</v>
      </c>
      <c r="D15" s="7">
        <v>0</v>
      </c>
      <c r="E15" s="8">
        <f>30*C15</f>
        <v>0</v>
      </c>
      <c r="F15" s="8">
        <f>30*D15</f>
        <v>0</v>
      </c>
    </row>
    <row r="16" spans="2:7" ht="28.5" customHeight="1" thickBot="1" x14ac:dyDescent="0.4">
      <c r="B16" s="47" t="s">
        <v>24</v>
      </c>
      <c r="C16" s="48"/>
      <c r="D16" s="49"/>
      <c r="E16" s="10">
        <f>C5+10*E9+5*E13+15*E14+5*E15</f>
        <v>0</v>
      </c>
      <c r="F16" s="16">
        <f>D5+10*F9+5*F13+15*F14+5*F15</f>
        <v>0</v>
      </c>
    </row>
    <row r="17" spans="1:7" s="13" customFormat="1" x14ac:dyDescent="0.35">
      <c r="B17" s="41"/>
      <c r="C17" s="42"/>
      <c r="D17" s="42"/>
      <c r="E17" s="43"/>
      <c r="F17" s="44"/>
    </row>
    <row r="18" spans="1:7" ht="15" thickBot="1" x14ac:dyDescent="0.4">
      <c r="B18" s="39" t="s">
        <v>22</v>
      </c>
      <c r="C18" s="40"/>
      <c r="D18" s="40"/>
      <c r="E18" s="40"/>
      <c r="F18" s="40"/>
    </row>
    <row r="19" spans="1:7" ht="15" thickBot="1" x14ac:dyDescent="0.4">
      <c r="B19" s="3" t="s">
        <v>17</v>
      </c>
      <c r="C19" s="7">
        <v>0</v>
      </c>
      <c r="D19" s="7">
        <v>0</v>
      </c>
      <c r="E19" s="5"/>
      <c r="F19" s="5"/>
      <c r="G19" s="11" t="s">
        <v>9</v>
      </c>
    </row>
    <row r="20" spans="1:7" ht="28" x14ac:dyDescent="0.35">
      <c r="B20" s="3" t="s">
        <v>23</v>
      </c>
      <c r="C20" s="5"/>
      <c r="D20" s="5"/>
      <c r="E20" s="5"/>
      <c r="F20" s="5"/>
    </row>
    <row r="21" spans="1:7" x14ac:dyDescent="0.35">
      <c r="B21" s="4" t="s">
        <v>0</v>
      </c>
      <c r="C21" s="5"/>
      <c r="D21" s="5"/>
      <c r="E21" s="7">
        <v>0</v>
      </c>
      <c r="F21" s="7">
        <v>0</v>
      </c>
    </row>
    <row r="22" spans="1:7" ht="15" thickBot="1" x14ac:dyDescent="0.4">
      <c r="B22" s="4" t="s">
        <v>2</v>
      </c>
      <c r="C22" s="5"/>
      <c r="D22" s="5"/>
      <c r="E22" s="7">
        <v>0</v>
      </c>
      <c r="F22" s="7">
        <v>0</v>
      </c>
    </row>
    <row r="23" spans="1:7" ht="15" thickBot="1" x14ac:dyDescent="0.4">
      <c r="B23" s="4" t="s">
        <v>1</v>
      </c>
      <c r="C23" s="5"/>
      <c r="D23" s="5"/>
      <c r="E23" s="8">
        <f>SUM(E21:E22)</f>
        <v>0</v>
      </c>
      <c r="F23" s="8">
        <f>SUM(F21:F22)</f>
        <v>0</v>
      </c>
      <c r="G23" s="11" t="s">
        <v>9</v>
      </c>
    </row>
    <row r="24" spans="1:7" ht="42" x14ac:dyDescent="0.35">
      <c r="B24" s="3" t="s">
        <v>21</v>
      </c>
      <c r="C24" s="7">
        <v>0</v>
      </c>
      <c r="D24" s="7">
        <v>0</v>
      </c>
      <c r="E24" s="8">
        <f>10*C24</f>
        <v>0</v>
      </c>
      <c r="F24" s="8">
        <f>10*D24</f>
        <v>0</v>
      </c>
    </row>
    <row r="25" spans="1:7" ht="42.5" thickBot="1" x14ac:dyDescent="0.4">
      <c r="B25" s="3" t="s">
        <v>25</v>
      </c>
      <c r="C25" s="7">
        <v>0</v>
      </c>
      <c r="D25" s="7">
        <v>0</v>
      </c>
      <c r="E25" s="8">
        <f>20*C25</f>
        <v>0</v>
      </c>
      <c r="F25" s="8">
        <f>20*D25</f>
        <v>0</v>
      </c>
    </row>
    <row r="26" spans="1:7" ht="28.5" customHeight="1" thickBot="1" x14ac:dyDescent="0.4">
      <c r="B26" s="47" t="s">
        <v>24</v>
      </c>
      <c r="C26" s="48"/>
      <c r="D26" s="49"/>
      <c r="E26" s="10">
        <f>C19+15*E23+15*E24+15*E25</f>
        <v>0</v>
      </c>
      <c r="F26" s="10">
        <f>D19+15*F23+15*F24+15*F25</f>
        <v>0</v>
      </c>
    </row>
    <row r="27" spans="1:7" s="13" customFormat="1" x14ac:dyDescent="0.35">
      <c r="B27" s="41"/>
      <c r="C27" s="42"/>
      <c r="D27" s="42"/>
      <c r="E27" s="43"/>
      <c r="F27" s="44"/>
    </row>
    <row r="28" spans="1:7" ht="20.25" customHeight="1" x14ac:dyDescent="0.35">
      <c r="B28" s="21"/>
      <c r="C28" s="22"/>
      <c r="D28" s="22"/>
      <c r="E28" s="24"/>
      <c r="F28" s="25"/>
    </row>
    <row r="29" spans="1:7" s="13" customFormat="1" x14ac:dyDescent="0.35">
      <c r="A29" s="1"/>
      <c r="B29" s="50" t="s">
        <v>12</v>
      </c>
      <c r="C29" s="51"/>
      <c r="D29" s="51"/>
      <c r="E29" s="51"/>
      <c r="F29" s="52"/>
    </row>
    <row r="30" spans="1:7" s="13" customFormat="1" x14ac:dyDescent="0.35">
      <c r="A30" s="1"/>
      <c r="B30" s="26"/>
      <c r="C30" s="26"/>
      <c r="D30" s="26" t="s">
        <v>13</v>
      </c>
      <c r="E30" s="26"/>
      <c r="F30" s="26"/>
    </row>
    <row r="31" spans="1:7" s="13" customFormat="1" x14ac:dyDescent="0.35">
      <c r="A31" s="1"/>
      <c r="B31" s="27" t="s">
        <v>10</v>
      </c>
      <c r="C31" s="28">
        <f>F16</f>
        <v>0</v>
      </c>
      <c r="D31" s="29">
        <v>30</v>
      </c>
      <c r="E31" s="8">
        <f>D31*C31</f>
        <v>0</v>
      </c>
      <c r="F31" s="30"/>
    </row>
    <row r="32" spans="1:7" s="13" customFormat="1" ht="15" thickBot="1" x14ac:dyDescent="0.4">
      <c r="A32" s="1"/>
      <c r="B32" s="27" t="s">
        <v>11</v>
      </c>
      <c r="C32" s="28">
        <f>F26</f>
        <v>0</v>
      </c>
      <c r="D32" s="29">
        <v>70</v>
      </c>
      <c r="E32" s="8">
        <f>D32*C32</f>
        <v>0</v>
      </c>
      <c r="F32" s="30"/>
    </row>
    <row r="33" spans="1:6" s="13" customFormat="1" ht="30" customHeight="1" thickBot="1" x14ac:dyDescent="0.4">
      <c r="A33" s="1"/>
      <c r="B33" s="12"/>
      <c r="C33" s="17"/>
      <c r="D33" s="32" t="s">
        <v>12</v>
      </c>
      <c r="E33" s="33">
        <f>SUM(E31:E32)/100</f>
        <v>0</v>
      </c>
      <c r="F33" s="31"/>
    </row>
    <row r="34" spans="1:6" s="13" customFormat="1" x14ac:dyDescent="0.35">
      <c r="A34" s="1"/>
      <c r="B34" s="17"/>
      <c r="C34" s="18"/>
      <c r="D34" s="23"/>
      <c r="E34" s="19"/>
      <c r="F34" s="20"/>
    </row>
    <row r="35" spans="1:6" x14ac:dyDescent="0.35">
      <c r="B35" s="41"/>
      <c r="C35" s="45"/>
      <c r="D35" s="45"/>
      <c r="E35" s="45"/>
      <c r="F35" s="46"/>
    </row>
    <row r="36" spans="1:6" ht="42.75" customHeight="1" x14ac:dyDescent="0.35">
      <c r="B36" s="3" t="s">
        <v>16</v>
      </c>
      <c r="C36" s="34" t="s">
        <v>14</v>
      </c>
      <c r="D36" s="34" t="s">
        <v>15</v>
      </c>
      <c r="E36" s="34" t="s">
        <v>31</v>
      </c>
      <c r="F36" s="35" t="s">
        <v>32</v>
      </c>
    </row>
    <row r="37" spans="1:6" ht="100" x14ac:dyDescent="0.35">
      <c r="A37" s="36">
        <v>1</v>
      </c>
      <c r="B37" s="38" t="s">
        <v>26</v>
      </c>
      <c r="C37" s="6"/>
      <c r="D37" s="6"/>
      <c r="E37" s="6"/>
      <c r="F37" s="6"/>
    </row>
    <row r="38" spans="1:6" ht="37.5" x14ac:dyDescent="0.35">
      <c r="A38" s="37">
        <v>2</v>
      </c>
      <c r="B38" s="38" t="s">
        <v>27</v>
      </c>
      <c r="C38" s="6"/>
      <c r="D38" s="6"/>
      <c r="E38" s="6"/>
      <c r="F38" s="6"/>
    </row>
    <row r="39" spans="1:6" x14ac:dyDescent="0.35">
      <c r="A39" s="37">
        <v>3</v>
      </c>
      <c r="B39" s="38" t="s">
        <v>28</v>
      </c>
      <c r="C39" s="6"/>
      <c r="D39" s="6"/>
      <c r="E39" s="6"/>
      <c r="F39" s="6"/>
    </row>
    <row r="40" spans="1:6" x14ac:dyDescent="0.35">
      <c r="A40" s="37">
        <v>4</v>
      </c>
      <c r="B40" s="38" t="s">
        <v>29</v>
      </c>
      <c r="C40" s="6"/>
      <c r="D40" s="6"/>
      <c r="E40" s="6"/>
      <c r="F40" s="6"/>
    </row>
    <row r="41" spans="1:6" ht="75" x14ac:dyDescent="0.35">
      <c r="A41" s="37">
        <v>5</v>
      </c>
      <c r="B41" s="38" t="s">
        <v>30</v>
      </c>
      <c r="C41" s="6"/>
      <c r="D41" s="6"/>
      <c r="E41" s="6"/>
      <c r="F41" s="6"/>
    </row>
    <row r="42" spans="1:6" ht="100" x14ac:dyDescent="0.35">
      <c r="A42" s="37">
        <v>6</v>
      </c>
      <c r="B42" s="38" t="s">
        <v>34</v>
      </c>
      <c r="C42" s="6"/>
      <c r="D42" s="6"/>
      <c r="E42" s="6"/>
      <c r="F42" s="6"/>
    </row>
    <row r="43" spans="1:6" ht="325" x14ac:dyDescent="0.35">
      <c r="A43" s="36">
        <v>7</v>
      </c>
      <c r="B43" s="38" t="s">
        <v>33</v>
      </c>
      <c r="C43" s="6"/>
      <c r="D43" s="6"/>
      <c r="E43" s="6"/>
      <c r="F43" s="6"/>
    </row>
    <row r="44" spans="1:6" ht="130.5" x14ac:dyDescent="0.35">
      <c r="A44" s="53">
        <v>8</v>
      </c>
      <c r="B44" s="54" t="s">
        <v>35</v>
      </c>
      <c r="C44" s="55"/>
      <c r="D44" s="55"/>
      <c r="E44" s="55"/>
      <c r="F44" s="55"/>
    </row>
    <row r="45" spans="1:6" ht="290" x14ac:dyDescent="0.35">
      <c r="A45" s="53">
        <v>9</v>
      </c>
      <c r="B45" s="54" t="s">
        <v>36</v>
      </c>
      <c r="C45" s="55"/>
      <c r="D45" s="55"/>
      <c r="E45" s="55"/>
      <c r="F45" s="55"/>
    </row>
    <row r="46" spans="1:6" ht="72.5" x14ac:dyDescent="0.35">
      <c r="A46" s="53">
        <v>10</v>
      </c>
      <c r="B46" s="54" t="s">
        <v>37</v>
      </c>
      <c r="C46" s="55"/>
      <c r="D46" s="55"/>
      <c r="E46" s="55"/>
      <c r="F46" s="55"/>
    </row>
  </sheetData>
  <mergeCells count="9">
    <mergeCell ref="B4:F4"/>
    <mergeCell ref="B3:F3"/>
    <mergeCell ref="B35:F35"/>
    <mergeCell ref="B16:D16"/>
    <mergeCell ref="B17:F17"/>
    <mergeCell ref="B27:F27"/>
    <mergeCell ref="B18:F18"/>
    <mergeCell ref="B26:D26"/>
    <mergeCell ref="B29:F2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2019-11-15T07:54:18Z</dcterms:created>
  <dcterms:modified xsi:type="dcterms:W3CDTF">2020-08-03T09:28:30Z</dcterms:modified>
</cp:coreProperties>
</file>