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eam Inkoop\Aanbestedingen\0.3 GWW\Maaien gazons (Z1147063 )\02 Specificatie\02 NvI\03 Definitief\"/>
    </mc:Choice>
  </mc:AlternateContent>
  <xr:revisionPtr revIDLastSave="0" documentId="13_ncr:1_{CBF084A2-A9BC-43C1-88C9-140834EBE2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Kostenraming" sheetId="4" r:id="rId1"/>
  </sheets>
  <definedNames>
    <definedName name="_xlnm._FilterDatabase" localSheetId="0" hidden="1">Kostenraming!$B$2:$H$157</definedName>
    <definedName name="_xlnm.Print_Area" localSheetId="0">Kostenraming!$B$1:$H$157</definedName>
    <definedName name="_xlnm.Print_Titles" localSheetId="0">Kostenraming!$9:$9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I156" i="4" l="1"/>
  <c r="H150" i="4" l="1"/>
  <c r="H135" i="4"/>
  <c r="H134" i="4"/>
  <c r="H133" i="4"/>
  <c r="H108" i="4"/>
  <c r="H113" i="4"/>
  <c r="H121" i="4"/>
  <c r="H125" i="4"/>
  <c r="H124" i="4"/>
  <c r="H117" i="4"/>
  <c r="H116" i="4"/>
  <c r="H112" i="4"/>
  <c r="H111" i="4"/>
  <c r="H107" i="4"/>
  <c r="H106" i="4"/>
  <c r="H103" i="4"/>
  <c r="H102" i="4"/>
  <c r="H97" i="4"/>
  <c r="H96" i="4"/>
  <c r="H93" i="4"/>
  <c r="H92" i="4"/>
  <c r="H89" i="4"/>
  <c r="H88" i="4"/>
  <c r="H87" i="4"/>
  <c r="H82" i="4"/>
  <c r="H81" i="4"/>
  <c r="H98" i="4" l="1"/>
  <c r="H78" i="4"/>
  <c r="H77" i="4"/>
  <c r="H76" i="4"/>
  <c r="H67" i="4"/>
  <c r="H66" i="4"/>
  <c r="H63" i="4"/>
  <c r="H59" i="4"/>
  <c r="H58" i="4"/>
  <c r="H55" i="4"/>
  <c r="H54" i="4"/>
  <c r="H53" i="4"/>
  <c r="H50" i="4"/>
  <c r="H49" i="4"/>
  <c r="H48" i="4"/>
  <c r="H45" i="4"/>
  <c r="H44" i="4"/>
  <c r="H40" i="4"/>
  <c r="H39" i="4"/>
  <c r="H38" i="4"/>
  <c r="H35" i="4"/>
  <c r="H34" i="4"/>
  <c r="H31" i="4"/>
  <c r="H30" i="4"/>
  <c r="H29" i="4"/>
  <c r="H24" i="4"/>
  <c r="H23" i="4"/>
  <c r="H20" i="4"/>
  <c r="H19" i="4"/>
  <c r="H18" i="4"/>
  <c r="H13" i="4"/>
  <c r="H128" i="4" s="1"/>
  <c r="H147" i="4" l="1"/>
  <c r="H141" i="4"/>
  <c r="H144" i="4"/>
  <c r="H138" i="4"/>
  <c r="H153" i="4" l="1"/>
  <c r="H156" i="4" s="1"/>
</calcChain>
</file>

<file path=xl/sharedStrings.xml><?xml version="1.0" encoding="utf-8"?>
<sst xmlns="http://schemas.openxmlformats.org/spreadsheetml/2006/main" count="257" uniqueCount="79">
  <si>
    <t>Uitvoeringskosten</t>
  </si>
  <si>
    <t>Algemene kosten</t>
  </si>
  <si>
    <t>Winst en risico</t>
  </si>
  <si>
    <t>Opdrachtgever:</t>
  </si>
  <si>
    <t>Datum:</t>
  </si>
  <si>
    <t>OMSCHRIJVING</t>
  </si>
  <si>
    <t>EEN-
HEID</t>
  </si>
  <si>
    <t>POST</t>
  </si>
  <si>
    <t xml:space="preserve">HOEVEELHEID
</t>
  </si>
  <si>
    <t xml:space="preserve">PRIJS 
PER EENHEID
</t>
  </si>
  <si>
    <t>Subtotaal</t>
  </si>
  <si>
    <t>N</t>
  </si>
  <si>
    <t>Totaal uitvoeringskosten (excl. BTW)</t>
  </si>
  <si>
    <t>91</t>
  </si>
  <si>
    <t>%</t>
  </si>
  <si>
    <t>Bestek:</t>
  </si>
  <si>
    <t>Werk:</t>
  </si>
  <si>
    <t xml:space="preserve">Totaal
</t>
  </si>
  <si>
    <t>Gemeente Barneveld</t>
  </si>
  <si>
    <t>Korting</t>
  </si>
  <si>
    <t>92</t>
  </si>
  <si>
    <t>94</t>
  </si>
  <si>
    <t>93</t>
  </si>
  <si>
    <t>Inschrijfstaat</t>
  </si>
  <si>
    <t>Maximaal te behalen score</t>
  </si>
  <si>
    <t>20.BOR.02</t>
  </si>
  <si>
    <t>Maaien gazons</t>
  </si>
  <si>
    <t>ONDERHOUD GRASVEGETATIE JAAR 2021</t>
  </si>
  <si>
    <r>
      <rPr>
        <b/>
        <sz val="9"/>
        <color rgb="FF231F20"/>
        <rFont val="Arial"/>
        <family val="2"/>
      </rPr>
      <t>ALGEMEEN</t>
    </r>
  </si>
  <si>
    <r>
      <rPr>
        <sz val="9"/>
        <color rgb="FF231F20"/>
        <rFont val="Arial"/>
        <family val="2"/>
      </rPr>
      <t>Slepen van grasveld</t>
    </r>
  </si>
  <si>
    <r>
      <rPr>
        <sz val="9"/>
        <color rgb="FF231F20"/>
        <rFont val="Arial"/>
        <family val="2"/>
      </rPr>
      <t>EUR</t>
    </r>
  </si>
  <si>
    <r>
      <rPr>
        <sz val="9"/>
        <color rgb="FF231F20"/>
        <rFont val="Arial"/>
        <family val="2"/>
      </rPr>
      <t>N</t>
    </r>
  </si>
  <si>
    <r>
      <rPr>
        <b/>
        <sz val="9"/>
        <color rgb="FF231F20"/>
        <rFont val="Arial"/>
        <family val="2"/>
      </rPr>
      <t>BEHEERNIVEAU HOOG</t>
    </r>
  </si>
  <si>
    <r>
      <rPr>
        <b/>
        <sz val="9"/>
        <color rgb="FF231F20"/>
        <rFont val="Arial"/>
        <family val="2"/>
      </rPr>
      <t>BEHEERSEN GRASHOOGTE GAZONS</t>
    </r>
  </si>
  <si>
    <r>
      <rPr>
        <u/>
        <sz val="9"/>
        <color rgb="FF231F20"/>
        <rFont val="Arial"/>
        <family val="2"/>
      </rPr>
      <t>Maaien gazon</t>
    </r>
  </si>
  <si>
    <r>
      <rPr>
        <sz val="9"/>
        <color rgb="FF231F20"/>
        <rFont val="Arial"/>
        <family val="2"/>
      </rPr>
      <t>Beheersen grashoogte-gazon</t>
    </r>
  </si>
  <si>
    <r>
      <rPr>
        <sz val="9"/>
        <color rgb="FF231F20"/>
        <rFont val="Arial"/>
        <family val="2"/>
      </rPr>
      <t>week</t>
    </r>
  </si>
  <si>
    <r>
      <rPr>
        <sz val="9"/>
        <color rgb="FF231F20"/>
        <rFont val="Arial"/>
        <family val="2"/>
      </rPr>
      <t>Beh. gras en kruidacht. rondom obstakels en bomen.</t>
    </r>
  </si>
  <si>
    <r>
      <rPr>
        <sz val="9"/>
        <color rgb="FF231F20"/>
        <rFont val="Arial"/>
        <family val="2"/>
      </rPr>
      <t>Maaien loof van bolgewassen.</t>
    </r>
  </si>
  <si>
    <r>
      <rPr>
        <sz val="9"/>
        <color rgb="FF231F20"/>
        <rFont val="Arial"/>
        <family val="2"/>
      </rPr>
      <t>m2</t>
    </r>
  </si>
  <si>
    <t>V</t>
  </si>
  <si>
    <r>
      <rPr>
        <b/>
        <sz val="9"/>
        <color rgb="FF231F20"/>
        <rFont val="Arial"/>
        <family val="2"/>
      </rPr>
      <t>MAAIEN WADI'S</t>
    </r>
  </si>
  <si>
    <r>
      <rPr>
        <b/>
        <sz val="9"/>
        <color rgb="FF231F20"/>
        <rFont val="Arial"/>
        <family val="2"/>
      </rPr>
      <t>BEHEERNIVEAU BASIS</t>
    </r>
  </si>
  <si>
    <r>
      <rPr>
        <u/>
        <sz val="9"/>
        <color rgb="FF231F20"/>
        <rFont val="Arial"/>
        <family val="2"/>
      </rPr>
      <t>Maaien gazon talud</t>
    </r>
  </si>
  <si>
    <r>
      <rPr>
        <sz val="9"/>
        <color rgb="FF231F20"/>
        <rFont val="Arial"/>
        <family val="2"/>
      </rPr>
      <t>Beheersen grashoogte-gazon (handmatig)</t>
    </r>
  </si>
  <si>
    <r>
      <rPr>
        <b/>
        <sz val="9"/>
        <color rgb="FF231F20"/>
        <rFont val="Arial"/>
        <family val="2"/>
      </rPr>
      <t>FREQUENTIE GESTUURD MAAIEN</t>
    </r>
  </si>
  <si>
    <r>
      <rPr>
        <b/>
        <sz val="9"/>
        <color rgb="FF231F20"/>
        <rFont val="Arial"/>
        <family val="2"/>
      </rPr>
      <t>KRUIDENVEGETATIE - RIET</t>
    </r>
  </si>
  <si>
    <r>
      <rPr>
        <sz val="9"/>
        <color rgb="FF231F20"/>
        <rFont val="Arial"/>
        <family val="2"/>
      </rPr>
      <t>Maaien kruidachtigen. (riet)</t>
    </r>
  </si>
  <si>
    <r>
      <rPr>
        <sz val="9"/>
        <color rgb="FF231F20"/>
        <rFont val="Arial"/>
        <family val="2"/>
      </rPr>
      <t>are</t>
    </r>
  </si>
  <si>
    <r>
      <rPr>
        <sz val="9"/>
        <color rgb="FF231F20"/>
        <rFont val="Arial"/>
        <family val="2"/>
      </rPr>
      <t>Verwerken maaisel vrijgekomen op bermen en taluds.</t>
    </r>
  </si>
  <si>
    <r>
      <rPr>
        <b/>
        <sz val="9"/>
        <color rgb="FF231F20"/>
        <rFont val="Arial"/>
        <family val="2"/>
      </rPr>
      <t>KRUIDENRIJKGRAS</t>
    </r>
  </si>
  <si>
    <r>
      <rPr>
        <sz val="9"/>
        <color rgb="FF231F20"/>
        <rFont val="Arial"/>
        <family val="2"/>
      </rPr>
      <t>Maaien kruidachtigen. (kruidenrijkgras)</t>
    </r>
  </si>
  <si>
    <r>
      <rPr>
        <sz val="9"/>
        <color rgb="FF231F20"/>
        <rFont val="Arial"/>
        <family val="2"/>
      </rPr>
      <t>Bijmaaien rondom bomen.</t>
    </r>
  </si>
  <si>
    <r>
      <rPr>
        <sz val="9"/>
        <color rgb="FF231F20"/>
        <rFont val="Arial"/>
        <family val="2"/>
      </rPr>
      <t>st</t>
    </r>
  </si>
  <si>
    <r>
      <rPr>
        <b/>
        <sz val="9"/>
        <color rgb="FF231F20"/>
        <rFont val="Arial"/>
        <family val="2"/>
      </rPr>
      <t>BLOEMRIJKGRAS</t>
    </r>
  </si>
  <si>
    <r>
      <rPr>
        <sz val="9"/>
        <color rgb="FF231F20"/>
        <rFont val="Arial"/>
        <family val="2"/>
      </rPr>
      <t>Maaien kruidachtigen. (bloemrijkgras)</t>
    </r>
  </si>
  <si>
    <t>UITMAAIEN NAT PROFIEL</t>
  </si>
  <si>
    <t>Uitmaaien nat profiel van watergang.</t>
  </si>
  <si>
    <t xml:space="preserve">m </t>
  </si>
  <si>
    <t>Verwerken maaisel vrijgekomen bij watergang.</t>
  </si>
  <si>
    <r>
      <rPr>
        <b/>
        <sz val="9"/>
        <color rgb="FF231F20"/>
        <rFont val="Arial"/>
        <family val="2"/>
      </rPr>
      <t>DIVERSE</t>
    </r>
  </si>
  <si>
    <r>
      <rPr>
        <b/>
        <sz val="9"/>
        <color rgb="FF231F20"/>
        <rFont val="Arial"/>
        <family val="2"/>
      </rPr>
      <t>VERKEERSVOORZIENINGEN</t>
    </r>
  </si>
  <si>
    <r>
      <rPr>
        <sz val="9"/>
        <color rgb="FF231F20"/>
        <rFont val="Arial"/>
        <family val="2"/>
      </rPr>
      <t>Toepassen afzetting(en) op wegen</t>
    </r>
  </si>
  <si>
    <r>
      <rPr>
        <b/>
        <sz val="9"/>
        <color rgb="FF231F20"/>
        <rFont val="Arial"/>
        <family val="2"/>
      </rPr>
      <t>WET NATUURBESCHERMING</t>
    </r>
  </si>
  <si>
    <r>
      <rPr>
        <sz val="9"/>
        <color rgb="FF231F20"/>
        <rFont val="Arial"/>
        <family val="2"/>
      </rPr>
      <t>Uitvoeren natuurtoets en opstellen Plan van Aanpak</t>
    </r>
  </si>
  <si>
    <r>
      <rPr>
        <sz val="9"/>
        <color rgb="FF231F20"/>
        <rFont val="Arial"/>
        <family val="2"/>
      </rPr>
      <t>Uitvoeren maatregelen n.a.v. natuurtoets</t>
    </r>
  </si>
  <si>
    <t>ONDERHOUD GRASVEGETATIE JAAR 2022</t>
  </si>
  <si>
    <r>
      <rPr>
        <b/>
        <sz val="9"/>
        <color rgb="FF231F20"/>
        <rFont val="Arial"/>
        <family val="2"/>
      </rPr>
      <t>TRANSPORT SUBTOTAAL</t>
    </r>
  </si>
  <si>
    <r>
      <rPr>
        <b/>
        <sz val="9"/>
        <color rgb="FF231F20"/>
        <rFont val="Arial"/>
        <family val="2"/>
      </rPr>
      <t>Staartposten</t>
    </r>
  </si>
  <si>
    <r>
      <rPr>
        <b/>
        <sz val="9"/>
        <color rgb="FF231F20"/>
        <rFont val="Arial"/>
        <family val="2"/>
      </rPr>
      <t>Eenmalige kosten</t>
    </r>
  </si>
  <si>
    <r>
      <rPr>
        <sz val="9"/>
        <color rgb="FF231F20"/>
        <rFont val="Arial"/>
        <family val="2"/>
      </rPr>
      <t>Maken V&amp;G-plan-uitvoering</t>
    </r>
  </si>
  <si>
    <t xml:space="preserve">EUR            </t>
  </si>
  <si>
    <r>
      <rPr>
        <sz val="9"/>
        <color rgb="FF231F20"/>
        <rFont val="Arial"/>
        <family val="2"/>
      </rPr>
      <t>Maken werkplannen</t>
    </r>
  </si>
  <si>
    <t xml:space="preserve">EUR             </t>
  </si>
  <si>
    <t>Overige eenmalige kosten</t>
  </si>
  <si>
    <r>
      <rPr>
        <b/>
        <sz val="9"/>
        <color rgb="FF231F20"/>
        <rFont val="Arial"/>
        <family val="2"/>
      </rPr>
      <t>Stelposten</t>
    </r>
  </si>
  <si>
    <r>
      <rPr>
        <sz val="9"/>
        <color rgb="FF231F20"/>
        <rFont val="Arial"/>
        <family val="2"/>
      </rPr>
      <t>Stelpost.</t>
    </r>
  </si>
  <si>
    <r>
      <rPr>
        <b/>
        <sz val="9"/>
        <color rgb="FF231F20"/>
        <rFont val="Arial"/>
        <family val="2"/>
      </rPr>
      <t>Bijdragen</t>
    </r>
  </si>
  <si>
    <r>
      <rPr>
        <sz val="9"/>
        <color rgb="FF231F20"/>
        <rFont val="Arial"/>
        <family val="2"/>
      </rPr>
      <t>Bijdrage RAW-systematiek (0,15%)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</si>
</sst>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trike/>
      <sz val="9"/>
      <name val="Arial"/>
      <family val="2"/>
    </font>
    <font>
      <b/>
      <strike/>
      <sz val="9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z val="8"/>
      <color theme="0"/>
      <name val="Arial"/>
      <family val="2"/>
    </font>
    <font>
      <b/>
      <sz val="9"/>
      <color rgb="FF231F20"/>
      <name val="Arial"/>
      <family val="2"/>
    </font>
    <font>
      <sz val="10"/>
      <color rgb="FF000000"/>
      <name val="Arial"/>
      <family val="2"/>
    </font>
    <font>
      <sz val="9"/>
      <color rgb="FF231F20"/>
      <name val="Arial"/>
      <family val="2"/>
    </font>
    <font>
      <u/>
      <sz val="9"/>
      <color rgb="FF231F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7" fillId="0" borderId="20" xfId="2" applyFont="1" applyBorder="1" applyAlignment="1" applyProtection="1">
      <alignment horizontal="left" vertical="top" wrapText="1"/>
    </xf>
    <xf numFmtId="0" fontId="7" fillId="0" borderId="3" xfId="2" applyFont="1" applyBorder="1" applyAlignment="1" applyProtection="1">
      <alignment horizontal="center" vertical="top"/>
    </xf>
    <xf numFmtId="0" fontId="7" fillId="0" borderId="4" xfId="2" applyFont="1" applyBorder="1" applyAlignment="1" applyProtection="1">
      <alignment horizontal="center" vertical="top" wrapText="1"/>
    </xf>
    <xf numFmtId="4" fontId="11" fillId="0" borderId="3" xfId="2" applyNumberFormat="1" applyFont="1" applyBorder="1" applyAlignment="1" applyProtection="1">
      <alignment horizontal="center" vertical="top" wrapText="1"/>
    </xf>
    <xf numFmtId="44" fontId="11" fillId="0" borderId="4" xfId="3" applyNumberFormat="1" applyFont="1" applyBorder="1" applyAlignment="1" applyProtection="1">
      <alignment vertical="top" wrapText="1"/>
    </xf>
    <xf numFmtId="0" fontId="10" fillId="0" borderId="25" xfId="2" applyFont="1" applyBorder="1" applyProtection="1"/>
    <xf numFmtId="49" fontId="4" fillId="0" borderId="19" xfId="0" applyNumberFormat="1" applyFont="1" applyBorder="1" applyProtection="1"/>
    <xf numFmtId="0" fontId="8" fillId="0" borderId="5" xfId="0" applyFont="1" applyBorder="1" applyProtection="1"/>
    <xf numFmtId="0" fontId="4" fillId="0" borderId="5" xfId="0" applyFont="1" applyBorder="1" applyProtection="1"/>
    <xf numFmtId="4" fontId="4" fillId="0" borderId="5" xfId="0" applyNumberFormat="1" applyFont="1" applyBorder="1" applyProtection="1"/>
    <xf numFmtId="0" fontId="4" fillId="0" borderId="5" xfId="0" applyFont="1" applyBorder="1" applyAlignment="1" applyProtection="1">
      <alignment horizontal="center" wrapText="1"/>
    </xf>
    <xf numFmtId="44" fontId="11" fillId="0" borderId="22" xfId="3" applyNumberFormat="1" applyFont="1" applyBorder="1" applyAlignment="1" applyProtection="1">
      <alignment vertical="top" wrapText="1"/>
    </xf>
    <xf numFmtId="0" fontId="1" fillId="0" borderId="25" xfId="2" applyFont="1" applyBorder="1" applyProtection="1"/>
    <xf numFmtId="49" fontId="4" fillId="0" borderId="16" xfId="0" applyNumberFormat="1" applyFont="1" applyBorder="1" applyAlignment="1" applyProtection="1">
      <alignment vertical="top"/>
    </xf>
    <xf numFmtId="0" fontId="4" fillId="0" borderId="17" xfId="0" applyFont="1" applyBorder="1" applyAlignment="1" applyProtection="1">
      <alignment vertical="top" wrapText="1"/>
    </xf>
    <xf numFmtId="0" fontId="4" fillId="0" borderId="18" xfId="0" applyFont="1" applyBorder="1" applyAlignment="1" applyProtection="1">
      <alignment horizontal="center" vertical="top"/>
    </xf>
    <xf numFmtId="4" fontId="1" fillId="0" borderId="17" xfId="0" applyNumberFormat="1" applyFont="1" applyBorder="1" applyAlignment="1" applyProtection="1">
      <alignment horizontal="center" vertical="top"/>
    </xf>
    <xf numFmtId="0" fontId="4" fillId="0" borderId="18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vertical="top"/>
    </xf>
    <xf numFmtId="0" fontId="1" fillId="0" borderId="25" xfId="0" applyFont="1" applyBorder="1" applyProtection="1"/>
    <xf numFmtId="49" fontId="1" fillId="0" borderId="13" xfId="0" applyNumberFormat="1" applyFont="1" applyBorder="1" applyAlignment="1" applyProtection="1">
      <alignment vertical="top"/>
    </xf>
    <xf numFmtId="0" fontId="9" fillId="0" borderId="14" xfId="0" applyFont="1" applyBorder="1" applyAlignment="1" applyProtection="1">
      <alignment vertical="top"/>
    </xf>
    <xf numFmtId="0" fontId="1" fillId="0" borderId="15" xfId="0" applyFont="1" applyBorder="1" applyAlignment="1" applyProtection="1">
      <alignment horizontal="center" vertical="top"/>
    </xf>
    <xf numFmtId="4" fontId="1" fillId="0" borderId="14" xfId="0" applyNumberFormat="1" applyFont="1" applyBorder="1" applyAlignment="1" applyProtection="1">
      <alignment horizontal="center" vertical="top"/>
    </xf>
    <xf numFmtId="0" fontId="1" fillId="0" borderId="15" xfId="0" applyFont="1" applyBorder="1" applyAlignment="1" applyProtection="1">
      <alignment horizontal="center" vertical="top" wrapText="1"/>
    </xf>
    <xf numFmtId="44" fontId="9" fillId="0" borderId="15" xfId="0" applyNumberFormat="1" applyFont="1" applyBorder="1" applyAlignment="1" applyProtection="1">
      <alignment vertical="top"/>
    </xf>
    <xf numFmtId="0" fontId="1" fillId="0" borderId="27" xfId="0" applyFont="1" applyBorder="1" applyProtection="1"/>
    <xf numFmtId="0" fontId="4" fillId="0" borderId="5" xfId="0" applyFont="1" applyBorder="1" applyAlignment="1" applyProtection="1">
      <alignment horizontal="center"/>
    </xf>
    <xf numFmtId="4" fontId="1" fillId="0" borderId="5" xfId="0" applyNumberFormat="1" applyFont="1" applyBorder="1" applyAlignment="1" applyProtection="1">
      <alignment horizontal="center"/>
    </xf>
    <xf numFmtId="44" fontId="4" fillId="0" borderId="5" xfId="0" applyNumberFormat="1" applyFont="1" applyBorder="1" applyAlignment="1" applyProtection="1">
      <alignment vertical="top"/>
    </xf>
    <xf numFmtId="44" fontId="1" fillId="0" borderId="22" xfId="0" applyNumberFormat="1" applyFont="1" applyBorder="1" applyAlignment="1" applyProtection="1">
      <alignment vertical="top"/>
    </xf>
    <xf numFmtId="0" fontId="8" fillId="0" borderId="5" xfId="0" applyFont="1" applyBorder="1" applyAlignment="1" applyProtection="1">
      <alignment horizontal="center"/>
    </xf>
    <xf numFmtId="4" fontId="9" fillId="0" borderId="5" xfId="0" applyNumberFormat="1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wrapText="1"/>
    </xf>
    <xf numFmtId="44" fontId="8" fillId="0" borderId="5" xfId="0" applyNumberFormat="1" applyFont="1" applyBorder="1" applyAlignment="1" applyProtection="1">
      <alignment vertical="top"/>
    </xf>
    <xf numFmtId="44" fontId="9" fillId="0" borderId="22" xfId="0" applyNumberFormat="1" applyFont="1" applyBorder="1" applyAlignment="1" applyProtection="1">
      <alignment vertical="top"/>
    </xf>
    <xf numFmtId="0" fontId="9" fillId="0" borderId="25" xfId="0" applyFont="1" applyBorder="1" applyProtection="1"/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7" xfId="0" applyFont="1" applyBorder="1" applyAlignment="1" applyProtection="1">
      <alignment horizontal="center" vertical="top"/>
    </xf>
    <xf numFmtId="4" fontId="1" fillId="0" borderId="7" xfId="0" applyNumberFormat="1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 wrapText="1"/>
    </xf>
    <xf numFmtId="44" fontId="1" fillId="0" borderId="7" xfId="1" applyBorder="1" applyAlignment="1" applyProtection="1">
      <alignment vertical="top"/>
    </xf>
    <xf numFmtId="44" fontId="1" fillId="0" borderId="23" xfId="1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0" fillId="0" borderId="0" xfId="0" applyFont="1" applyProtection="1"/>
    <xf numFmtId="44" fontId="11" fillId="2" borderId="5" xfId="2" applyNumberFormat="1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 applyProtection="1">
      <alignment vertical="top"/>
    </xf>
    <xf numFmtId="0" fontId="12" fillId="3" borderId="9" xfId="0" applyFont="1" applyFill="1" applyBorder="1" applyAlignment="1" applyProtection="1">
      <alignment vertical="top"/>
    </xf>
    <xf numFmtId="0" fontId="12" fillId="3" borderId="9" xfId="0" applyFont="1" applyFill="1" applyBorder="1" applyAlignment="1" applyProtection="1">
      <alignment horizontal="center" vertical="top"/>
    </xf>
    <xf numFmtId="44" fontId="12" fillId="3" borderId="9" xfId="1" applyFont="1" applyFill="1" applyBorder="1" applyAlignment="1" applyProtection="1">
      <alignment vertical="top"/>
    </xf>
    <xf numFmtId="0" fontId="12" fillId="3" borderId="24" xfId="0" applyFont="1" applyFill="1" applyBorder="1" applyProtection="1"/>
    <xf numFmtId="0" fontId="13" fillId="3" borderId="10" xfId="0" applyFont="1" applyFill="1" applyBorder="1" applyAlignment="1" applyProtection="1">
      <alignment vertical="top"/>
    </xf>
    <xf numFmtId="0" fontId="13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top"/>
    </xf>
    <xf numFmtId="44" fontId="13" fillId="3" borderId="0" xfId="1" applyFont="1" applyFill="1" applyBorder="1" applyAlignment="1" applyProtection="1">
      <alignment vertical="top"/>
    </xf>
    <xf numFmtId="0" fontId="12" fillId="3" borderId="25" xfId="0" applyFont="1" applyFill="1" applyBorder="1" applyProtection="1"/>
    <xf numFmtId="0" fontId="12" fillId="3" borderId="11" xfId="0" applyFont="1" applyFill="1" applyBorder="1" applyAlignment="1" applyProtection="1">
      <alignment vertical="top"/>
    </xf>
    <xf numFmtId="0" fontId="12" fillId="3" borderId="12" xfId="0" applyFont="1" applyFill="1" applyBorder="1" applyAlignment="1" applyProtection="1">
      <alignment vertical="top"/>
    </xf>
    <xf numFmtId="0" fontId="12" fillId="3" borderId="12" xfId="0" applyFont="1" applyFill="1" applyBorder="1" applyAlignment="1" applyProtection="1">
      <alignment horizontal="center" vertical="top"/>
    </xf>
    <xf numFmtId="44" fontId="12" fillId="3" borderId="12" xfId="1" applyFont="1" applyFill="1" applyBorder="1" applyAlignment="1" applyProtection="1">
      <alignment vertical="top"/>
    </xf>
    <xf numFmtId="0" fontId="12" fillId="3" borderId="26" xfId="0" applyFont="1" applyFill="1" applyBorder="1" applyProtection="1"/>
    <xf numFmtId="49" fontId="14" fillId="0" borderId="19" xfId="0" applyNumberFormat="1" applyFont="1" applyBorder="1" applyProtection="1"/>
    <xf numFmtId="0" fontId="15" fillId="0" borderId="5" xfId="0" applyFont="1" applyBorder="1" applyProtection="1"/>
    <xf numFmtId="0" fontId="15" fillId="0" borderId="5" xfId="0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 wrapText="1"/>
    </xf>
    <xf numFmtId="44" fontId="15" fillId="0" borderId="5" xfId="0" applyNumberFormat="1" applyFont="1" applyBorder="1" applyAlignment="1" applyProtection="1">
      <alignment vertical="top"/>
    </xf>
    <xf numFmtId="44" fontId="16" fillId="0" borderId="22" xfId="0" applyNumberFormat="1" applyFont="1" applyBorder="1" applyAlignment="1" applyProtection="1">
      <alignment vertical="top"/>
    </xf>
    <xf numFmtId="0" fontId="16" fillId="0" borderId="25" xfId="0" applyFont="1" applyBorder="1" applyProtection="1"/>
    <xf numFmtId="0" fontId="14" fillId="0" borderId="5" xfId="0" applyFont="1" applyBorder="1" applyProtection="1"/>
    <xf numFmtId="0" fontId="14" fillId="0" borderId="5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wrapText="1"/>
    </xf>
    <xf numFmtId="44" fontId="14" fillId="0" borderId="5" xfId="0" applyNumberFormat="1" applyFont="1" applyBorder="1" applyAlignment="1" applyProtection="1">
      <alignment vertical="top"/>
    </xf>
    <xf numFmtId="44" fontId="17" fillId="0" borderId="22" xfId="0" applyNumberFormat="1" applyFont="1" applyBorder="1" applyAlignment="1" applyProtection="1">
      <alignment vertical="top"/>
    </xf>
    <xf numFmtId="0" fontId="17" fillId="0" borderId="25" xfId="0" applyNumberFormat="1" applyFont="1" applyBorder="1" applyProtection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0" borderId="0" xfId="2" applyFont="1" applyAlignment="1" applyProtection="1">
      <alignment vertical="top"/>
      <protection locked="0"/>
    </xf>
    <xf numFmtId="0" fontId="1" fillId="0" borderId="0" xfId="2" applyFont="1" applyAlignment="1" applyProtection="1">
      <alignment horizontal="center" vertical="top"/>
      <protection locked="0"/>
    </xf>
    <xf numFmtId="44" fontId="1" fillId="0" borderId="0" xfId="2" applyNumberFormat="1" applyFont="1" applyAlignment="1" applyProtection="1">
      <alignment vertical="top"/>
      <protection locked="0"/>
    </xf>
    <xf numFmtId="0" fontId="1" fillId="0" borderId="0" xfId="2" applyFont="1" applyProtection="1">
      <protection locked="0"/>
    </xf>
    <xf numFmtId="44" fontId="18" fillId="3" borderId="2" xfId="2" applyNumberFormat="1" applyFont="1" applyFill="1" applyBorder="1" applyAlignment="1" applyProtection="1">
      <alignment vertical="top" wrapText="1"/>
      <protection locked="0"/>
    </xf>
    <xf numFmtId="49" fontId="4" fillId="0" borderId="35" xfId="0" applyNumberFormat="1" applyFont="1" applyBorder="1" applyProtection="1"/>
    <xf numFmtId="0" fontId="4" fillId="0" borderId="30" xfId="0" applyFont="1" applyBorder="1" applyProtection="1"/>
    <xf numFmtId="0" fontId="4" fillId="0" borderId="30" xfId="0" applyFont="1" applyBorder="1" applyAlignment="1" applyProtection="1">
      <alignment horizontal="center"/>
    </xf>
    <xf numFmtId="44" fontId="4" fillId="0" borderId="30" xfId="0" applyNumberFormat="1" applyFont="1" applyBorder="1" applyAlignment="1" applyProtection="1">
      <alignment vertical="top"/>
    </xf>
    <xf numFmtId="44" fontId="1" fillId="0" borderId="31" xfId="0" applyNumberFormat="1" applyFont="1" applyBorder="1" applyAlignment="1" applyProtection="1">
      <alignment vertical="top"/>
    </xf>
    <xf numFmtId="44" fontId="7" fillId="0" borderId="3" xfId="2" applyNumberFormat="1" applyFont="1" applyBorder="1" applyAlignment="1" applyProtection="1">
      <alignment vertical="top" wrapText="1"/>
      <protection locked="0"/>
    </xf>
    <xf numFmtId="44" fontId="11" fillId="0" borderId="5" xfId="2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44" fontId="11" fillId="0" borderId="5" xfId="2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" fillId="0" borderId="17" xfId="0" applyFont="1" applyBorder="1" applyAlignment="1" applyProtection="1">
      <alignment vertical="top"/>
      <protection locked="0"/>
    </xf>
    <xf numFmtId="44" fontId="1" fillId="0" borderId="14" xfId="0" applyNumberFormat="1" applyFont="1" applyBorder="1" applyAlignment="1" applyProtection="1">
      <alignment vertical="top"/>
      <protection locked="0"/>
    </xf>
    <xf numFmtId="44" fontId="4" fillId="0" borderId="0" xfId="0" applyNumberFormat="1" applyFont="1" applyProtection="1">
      <protection locked="0"/>
    </xf>
    <xf numFmtId="44" fontId="4" fillId="0" borderId="5" xfId="0" applyNumberFormat="1" applyFont="1" applyBorder="1" applyAlignment="1" applyProtection="1">
      <alignment vertical="top"/>
      <protection locked="0"/>
    </xf>
    <xf numFmtId="44" fontId="15" fillId="0" borderId="5" xfId="0" applyNumberFormat="1" applyFont="1" applyBorder="1" applyAlignment="1" applyProtection="1">
      <alignment vertical="top"/>
      <protection locked="0"/>
    </xf>
    <xf numFmtId="0" fontId="8" fillId="0" borderId="0" xfId="0" applyFont="1" applyProtection="1">
      <protection locked="0"/>
    </xf>
    <xf numFmtId="44" fontId="14" fillId="0" borderId="5" xfId="0" applyNumberFormat="1" applyFont="1" applyBorder="1" applyAlignment="1" applyProtection="1">
      <alignment vertical="top"/>
      <protection locked="0"/>
    </xf>
    <xf numFmtId="4" fontId="9" fillId="0" borderId="5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44" fontId="8" fillId="0" borderId="5" xfId="0" applyNumberFormat="1" applyFont="1" applyBorder="1" applyAlignment="1" applyProtection="1">
      <alignment vertical="top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4" fontId="12" fillId="3" borderId="9" xfId="0" applyNumberFormat="1" applyFont="1" applyFill="1" applyBorder="1" applyAlignment="1" applyProtection="1">
      <alignment horizontal="center" vertical="top"/>
      <protection locked="0"/>
    </xf>
    <xf numFmtId="0" fontId="12" fillId="3" borderId="9" xfId="0" applyFont="1" applyFill="1" applyBorder="1" applyAlignment="1" applyProtection="1">
      <alignment horizontal="center" vertical="top" wrapText="1"/>
      <protection locked="0"/>
    </xf>
    <xf numFmtId="44" fontId="12" fillId="3" borderId="9" xfId="1" applyFont="1" applyFill="1" applyBorder="1" applyAlignment="1" applyProtection="1">
      <alignment vertical="top"/>
      <protection locked="0"/>
    </xf>
    <xf numFmtId="4" fontId="12" fillId="3" borderId="0" xfId="0" applyNumberFormat="1" applyFont="1" applyFill="1" applyAlignment="1" applyProtection="1">
      <alignment horizontal="center" vertical="top"/>
      <protection locked="0"/>
    </xf>
    <xf numFmtId="0" fontId="13" fillId="3" borderId="0" xfId="0" applyFont="1" applyFill="1" applyAlignment="1" applyProtection="1">
      <alignment horizontal="center" vertical="top" wrapText="1"/>
      <protection locked="0"/>
    </xf>
    <xf numFmtId="44" fontId="13" fillId="3" borderId="0" xfId="1" applyFont="1" applyFill="1" applyAlignment="1" applyProtection="1">
      <alignment vertical="top"/>
      <protection locked="0"/>
    </xf>
    <xf numFmtId="4" fontId="12" fillId="3" borderId="12" xfId="0" applyNumberFormat="1" applyFont="1" applyFill="1" applyBorder="1" applyAlignment="1" applyProtection="1">
      <alignment horizontal="center" vertical="top"/>
      <protection locked="0"/>
    </xf>
    <xf numFmtId="0" fontId="12" fillId="3" borderId="12" xfId="0" applyFont="1" applyFill="1" applyBorder="1" applyAlignment="1" applyProtection="1">
      <alignment horizontal="center" vertical="top" wrapText="1"/>
      <protection locked="0"/>
    </xf>
    <xf numFmtId="44" fontId="12" fillId="3" borderId="12" xfId="1" applyFont="1" applyFill="1" applyBorder="1" applyAlignment="1" applyProtection="1">
      <alignment vertical="top"/>
      <protection locked="0"/>
    </xf>
    <xf numFmtId="44" fontId="1" fillId="0" borderId="0" xfId="0" applyNumberFormat="1" applyFont="1" applyProtection="1">
      <protection locked="0"/>
    </xf>
    <xf numFmtId="0" fontId="3" fillId="0" borderId="0" xfId="2" applyFont="1" applyAlignment="1" applyProtection="1">
      <alignment horizontal="left" vertical="top"/>
    </xf>
    <xf numFmtId="0" fontId="1" fillId="0" borderId="0" xfId="2" applyFont="1" applyAlignment="1" applyProtection="1">
      <alignment vertical="top"/>
    </xf>
    <xf numFmtId="0" fontId="1" fillId="0" borderId="0" xfId="2" applyFont="1" applyAlignment="1" applyProtection="1">
      <alignment horizontal="center" vertical="top"/>
    </xf>
    <xf numFmtId="0" fontId="1" fillId="0" borderId="0" xfId="2" applyFont="1" applyAlignment="1" applyProtection="1">
      <alignment horizontal="left" vertical="top"/>
    </xf>
    <xf numFmtId="0" fontId="5" fillId="0" borderId="0" xfId="2" applyFont="1" applyAlignment="1" applyProtection="1">
      <alignment horizontal="left" vertical="top"/>
    </xf>
    <xf numFmtId="0" fontId="6" fillId="0" borderId="0" xfId="2" applyFont="1" applyAlignment="1" applyProtection="1">
      <alignment vertical="top"/>
    </xf>
    <xf numFmtId="0" fontId="6" fillId="0" borderId="0" xfId="2" quotePrefix="1" applyFont="1" applyAlignment="1" applyProtection="1">
      <alignment horizontal="left" vertical="top"/>
    </xf>
    <xf numFmtId="14" fontId="6" fillId="0" borderId="0" xfId="2" applyNumberFormat="1" applyFont="1" applyAlignment="1" applyProtection="1">
      <alignment horizontal="left" vertical="top"/>
    </xf>
    <xf numFmtId="0" fontId="18" fillId="3" borderId="1" xfId="2" applyFont="1" applyFill="1" applyBorder="1" applyAlignment="1" applyProtection="1">
      <alignment horizontal="left" vertical="top" wrapText="1"/>
    </xf>
    <xf numFmtId="0" fontId="18" fillId="3" borderId="2" xfId="2" applyFont="1" applyFill="1" applyBorder="1" applyAlignment="1" applyProtection="1">
      <alignment horizontal="center" vertical="top"/>
    </xf>
    <xf numFmtId="0" fontId="18" fillId="3" borderId="2" xfId="2" applyFont="1" applyFill="1" applyBorder="1" applyAlignment="1" applyProtection="1">
      <alignment horizontal="center" vertical="top" wrapText="1"/>
    </xf>
    <xf numFmtId="1" fontId="19" fillId="0" borderId="28" xfId="0" applyNumberFormat="1" applyFont="1" applyBorder="1" applyAlignment="1" applyProtection="1">
      <alignment horizontal="left" vertical="top" shrinkToFit="1"/>
    </xf>
    <xf numFmtId="0" fontId="19" fillId="0" borderId="28" xfId="0" applyFont="1" applyBorder="1" applyAlignment="1" applyProtection="1">
      <alignment horizontal="left" vertical="top" wrapText="1"/>
    </xf>
    <xf numFmtId="0" fontId="20" fillId="0" borderId="28" xfId="0" applyFont="1" applyBorder="1" applyAlignment="1" applyProtection="1">
      <alignment horizontal="left" wrapText="1"/>
    </xf>
    <xf numFmtId="1" fontId="19" fillId="0" borderId="29" xfId="0" applyNumberFormat="1" applyFont="1" applyBorder="1" applyAlignment="1" applyProtection="1">
      <alignment horizontal="left" vertical="top" shrinkToFit="1"/>
    </xf>
    <xf numFmtId="0" fontId="8" fillId="0" borderId="29" xfId="0" applyFont="1" applyBorder="1" applyAlignment="1" applyProtection="1">
      <alignment horizontal="left" vertical="top" wrapText="1"/>
    </xf>
    <xf numFmtId="0" fontId="20" fillId="0" borderId="29" xfId="0" applyFont="1" applyBorder="1" applyAlignment="1" applyProtection="1">
      <alignment horizontal="left" vertical="center" wrapText="1"/>
    </xf>
    <xf numFmtId="1" fontId="21" fillId="0" borderId="29" xfId="0" applyNumberFormat="1" applyFont="1" applyBorder="1" applyAlignment="1" applyProtection="1">
      <alignment horizontal="left" vertical="top" shrinkToFit="1"/>
    </xf>
    <xf numFmtId="0" fontId="4" fillId="0" borderId="29" xfId="0" applyFont="1" applyBorder="1" applyAlignment="1" applyProtection="1">
      <alignment horizontal="left" vertical="top" wrapText="1"/>
    </xf>
    <xf numFmtId="1" fontId="21" fillId="0" borderId="0" xfId="0" applyNumberFormat="1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left" vertical="top" wrapText="1"/>
    </xf>
    <xf numFmtId="0" fontId="0" fillId="0" borderId="29" xfId="0" applyBorder="1" applyAlignment="1" applyProtection="1">
      <alignment horizontal="left" wrapText="1"/>
    </xf>
    <xf numFmtId="0" fontId="8" fillId="0" borderId="32" xfId="0" applyFont="1" applyBorder="1" applyAlignment="1" applyProtection="1">
      <alignment horizontal="left" vertical="top" wrapText="1"/>
    </xf>
    <xf numFmtId="0" fontId="20" fillId="0" borderId="33" xfId="0" applyFont="1" applyBorder="1" applyAlignment="1" applyProtection="1">
      <alignment horizontal="left" wrapText="1"/>
    </xf>
    <xf numFmtId="0" fontId="20" fillId="0" borderId="33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0" fontId="21" fillId="0" borderId="33" xfId="0" applyFont="1" applyBorder="1" applyAlignment="1" applyProtection="1">
      <alignment horizontal="right" vertical="top" wrapText="1"/>
    </xf>
    <xf numFmtId="0" fontId="21" fillId="0" borderId="32" xfId="0" applyFont="1" applyBorder="1" applyAlignment="1" applyProtection="1">
      <alignment horizontal="left" vertical="top" wrapText="1"/>
    </xf>
    <xf numFmtId="0" fontId="20" fillId="0" borderId="34" xfId="0" applyFont="1" applyBorder="1" applyAlignment="1" applyProtection="1">
      <alignment horizontal="right" vertical="center" wrapText="1"/>
    </xf>
    <xf numFmtId="0" fontId="4" fillId="0" borderId="34" xfId="0" applyFont="1" applyBorder="1" applyAlignment="1" applyProtection="1">
      <alignment horizontal="right" vertical="top" wrapText="1"/>
    </xf>
    <xf numFmtId="44" fontId="1" fillId="0" borderId="0" xfId="3" applyNumberFormat="1" applyFont="1" applyAlignment="1" applyProtection="1">
      <alignment vertical="top"/>
    </xf>
    <xf numFmtId="0" fontId="10" fillId="0" borderId="0" xfId="2" applyFont="1" applyProtection="1"/>
    <xf numFmtId="44" fontId="13" fillId="3" borderId="21" xfId="3" applyNumberFormat="1" applyFont="1" applyFill="1" applyBorder="1" applyAlignment="1" applyProtection="1">
      <alignment vertical="top" wrapText="1"/>
    </xf>
    <xf numFmtId="0" fontId="18" fillId="3" borderId="24" xfId="2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 vertical="top"/>
    </xf>
    <xf numFmtId="0" fontId="20" fillId="0" borderId="32" xfId="0" applyFont="1" applyBorder="1" applyAlignment="1" applyProtection="1">
      <alignment horizontal="left" vertical="center" wrapText="1"/>
    </xf>
    <xf numFmtId="4" fontId="21" fillId="0" borderId="32" xfId="0" applyNumberFormat="1" applyFont="1" applyBorder="1" applyAlignment="1" applyProtection="1">
      <alignment vertical="center" shrinkToFit="1"/>
    </xf>
    <xf numFmtId="10" fontId="4" fillId="0" borderId="0" xfId="0" applyNumberFormat="1" applyFont="1" applyAlignment="1" applyProtection="1">
      <alignment horizontal="right" vertical="top"/>
    </xf>
    <xf numFmtId="0" fontId="4" fillId="0" borderId="28" xfId="0" applyFont="1" applyBorder="1" applyAlignment="1" applyProtection="1">
      <alignment horizontal="right" wrapText="1"/>
    </xf>
    <xf numFmtId="0" fontId="4" fillId="0" borderId="29" xfId="0" applyFont="1" applyBorder="1" applyAlignment="1" applyProtection="1">
      <alignment horizontal="right" vertical="center" wrapText="1"/>
    </xf>
    <xf numFmtId="0" fontId="1" fillId="0" borderId="29" xfId="0" applyFont="1" applyBorder="1" applyAlignment="1" applyProtection="1">
      <alignment horizontal="left" vertical="center" wrapText="1"/>
    </xf>
    <xf numFmtId="2" fontId="4" fillId="0" borderId="29" xfId="0" applyNumberFormat="1" applyFont="1" applyBorder="1" applyAlignment="1" applyProtection="1">
      <alignment horizontal="right" vertical="top" shrinkToFit="1"/>
    </xf>
    <xf numFmtId="4" fontId="4" fillId="0" borderId="29" xfId="0" applyNumberFormat="1" applyFont="1" applyBorder="1" applyAlignment="1" applyProtection="1">
      <alignment horizontal="right" vertical="top" shrinkToFit="1"/>
    </xf>
    <xf numFmtId="0" fontId="21" fillId="0" borderId="29" xfId="0" applyFont="1" applyBorder="1" applyAlignment="1" applyProtection="1">
      <alignment horizontal="left" vertical="top" wrapText="1"/>
    </xf>
    <xf numFmtId="4" fontId="4" fillId="0" borderId="0" xfId="0" applyNumberFormat="1" applyFont="1" applyBorder="1" applyAlignment="1" applyProtection="1">
      <alignment horizontal="right" vertical="top" shrinkToFit="1"/>
    </xf>
    <xf numFmtId="0" fontId="21" fillId="0" borderId="0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right" vertical="center" wrapText="1"/>
    </xf>
    <xf numFmtId="2" fontId="4" fillId="0" borderId="0" xfId="0" applyNumberFormat="1" applyFont="1" applyBorder="1" applyAlignment="1" applyProtection="1">
      <alignment horizontal="right" vertical="top" shrinkToFit="1"/>
    </xf>
    <xf numFmtId="0" fontId="1" fillId="0" borderId="29" xfId="0" applyFont="1" applyBorder="1" applyAlignment="1" applyProtection="1">
      <alignment horizontal="left" wrapText="1"/>
    </xf>
    <xf numFmtId="0" fontId="20" fillId="0" borderId="32" xfId="0" applyFont="1" applyBorder="1" applyAlignment="1" applyProtection="1">
      <alignment horizontal="left" wrapText="1"/>
    </xf>
    <xf numFmtId="0" fontId="4" fillId="0" borderId="29" xfId="0" applyFont="1" applyBorder="1" applyAlignment="1" applyProtection="1">
      <alignment horizontal="right" wrapText="1"/>
    </xf>
    <xf numFmtId="44" fontId="11" fillId="4" borderId="5" xfId="2" applyNumberFormat="1" applyFont="1" applyFill="1" applyBorder="1" applyAlignment="1" applyProtection="1">
      <alignment vertical="top" wrapText="1"/>
    </xf>
    <xf numFmtId="0" fontId="18" fillId="3" borderId="2" xfId="2" applyFont="1" applyFill="1" applyBorder="1" applyAlignment="1" applyProtection="1">
      <alignment horizontal="left" vertical="top" wrapText="1"/>
    </xf>
  </cellXfs>
  <cellStyles count="5">
    <cellStyle name="Standaard" xfId="0" builtinId="0"/>
    <cellStyle name="Standaard 2" xfId="2" xr:uid="{00000000-0005-0000-0000-000001000000}"/>
    <cellStyle name="Standaard 3" xfId="4" xr:uid="{00000000-0005-0000-0000-000002000000}"/>
    <cellStyle name="Valuta" xfId="1" builtinId="4"/>
    <cellStyle name="Valuta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2867025</xdr:colOff>
      <xdr:row>0</xdr:row>
      <xdr:rowOff>28575</xdr:rowOff>
    </xdr:from>
    <xdr:to>
      <xdr:col>8</xdr:col>
      <xdr:colOff>733425</xdr:colOff>
      <xdr:row>7</xdr:row>
      <xdr:rowOff>28575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2C9C864-5C1D-4DEF-B3C1-7C04DFCB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28575"/>
          <a:ext cx="41529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63"/>
  <sheetViews>
    <sheetView showZeros="0" tabSelected="1" zoomScale="80" zoomScaleNormal="80" zoomScaleSheetLayoutView="100" workbookViewId="0">
      <pane ySplit="9" topLeftCell="A113" activePane="bottomLeft" state="frozen"/>
      <selection pane="bottomLeft" activeCell="G135" sqref="G135"/>
    </sheetView>
  </sheetViews>
  <sheetFormatPr defaultColWidth="9.140625" defaultRowHeight="12.75" x14ac:dyDescent="0.2"/>
  <cols>
    <col min="1" max="1" width="3.7109375" style="82" customWidth="1"/>
    <col min="2" max="2" width="15.42578125" style="45" bestFit="1" customWidth="1"/>
    <col min="3" max="3" width="45.5703125" style="45" bestFit="1" customWidth="1"/>
    <col min="4" max="4" width="5.42578125" style="46" bestFit="1" customWidth="1"/>
    <col min="5" max="5" width="9.85546875" style="80" bestFit="1" customWidth="1"/>
    <col min="6" max="6" width="2.28515625" style="81" bestFit="1" customWidth="1"/>
    <col min="7" max="7" width="14.5703125" style="79" bestFit="1" customWidth="1"/>
    <col min="8" max="8" width="16.5703125" style="45" bestFit="1" customWidth="1"/>
    <col min="9" max="9" width="12.5703125" style="47" customWidth="1"/>
    <col min="10" max="12" width="7.7109375" style="82" customWidth="1"/>
    <col min="13" max="13" width="15.7109375" style="82" customWidth="1"/>
    <col min="14" max="15" width="7.7109375" style="82" customWidth="1"/>
    <col min="16" max="16384" width="9.140625" style="82"/>
  </cols>
  <sheetData>
    <row r="2" spans="2:9" s="86" customFormat="1" ht="15.75" x14ac:dyDescent="0.2">
      <c r="B2" s="119" t="s">
        <v>23</v>
      </c>
      <c r="C2" s="120"/>
      <c r="D2" s="121"/>
      <c r="E2" s="84"/>
      <c r="F2" s="84"/>
      <c r="G2" s="85"/>
      <c r="H2" s="149"/>
      <c r="I2" s="150"/>
    </row>
    <row r="3" spans="2:9" s="86" customFormat="1" ht="6.75" customHeight="1" x14ac:dyDescent="0.2">
      <c r="B3" s="122"/>
      <c r="C3" s="120"/>
      <c r="D3" s="121"/>
      <c r="E3" s="84"/>
      <c r="F3" s="84"/>
      <c r="G3" s="85"/>
      <c r="H3" s="149"/>
      <c r="I3" s="150"/>
    </row>
    <row r="4" spans="2:9" s="86" customFormat="1" x14ac:dyDescent="0.2">
      <c r="B4" s="123" t="s">
        <v>3</v>
      </c>
      <c r="C4" s="124" t="s">
        <v>18</v>
      </c>
      <c r="D4" s="121"/>
      <c r="E4" s="84"/>
      <c r="F4" s="84"/>
      <c r="G4" s="85"/>
      <c r="H4" s="149"/>
      <c r="I4" s="150"/>
    </row>
    <row r="5" spans="2:9" s="86" customFormat="1" x14ac:dyDescent="0.2">
      <c r="B5" s="123" t="s">
        <v>15</v>
      </c>
      <c r="C5" s="125" t="s">
        <v>25</v>
      </c>
      <c r="D5" s="121"/>
      <c r="E5" s="84"/>
      <c r="F5" s="84"/>
      <c r="G5" s="85"/>
      <c r="H5" s="149"/>
      <c r="I5" s="150"/>
    </row>
    <row r="6" spans="2:9" s="86" customFormat="1" x14ac:dyDescent="0.2">
      <c r="B6" s="123" t="s">
        <v>16</v>
      </c>
      <c r="C6" s="124" t="s">
        <v>26</v>
      </c>
      <c r="D6" s="121"/>
      <c r="E6" s="121"/>
      <c r="F6" s="121"/>
      <c r="G6" s="85"/>
      <c r="H6" s="149"/>
      <c r="I6" s="150"/>
    </row>
    <row r="7" spans="2:9" s="86" customFormat="1" x14ac:dyDescent="0.2">
      <c r="B7" s="123" t="s">
        <v>4</v>
      </c>
      <c r="C7" s="126">
        <v>44186</v>
      </c>
      <c r="D7" s="121"/>
      <c r="E7" s="121"/>
      <c r="F7" s="121"/>
      <c r="G7" s="85"/>
      <c r="H7" s="149"/>
      <c r="I7" s="150"/>
    </row>
    <row r="8" spans="2:9" s="86" customFormat="1" ht="13.5" thickBot="1" x14ac:dyDescent="0.25">
      <c r="B8" s="120"/>
      <c r="C8" s="120"/>
      <c r="D8" s="121"/>
      <c r="E8" s="121"/>
      <c r="F8" s="121"/>
      <c r="G8" s="85"/>
      <c r="H8" s="149"/>
      <c r="I8" s="150"/>
    </row>
    <row r="9" spans="2:9" s="83" customFormat="1" ht="25.5" customHeight="1" x14ac:dyDescent="0.2">
      <c r="B9" s="127" t="s">
        <v>7</v>
      </c>
      <c r="C9" s="128" t="s">
        <v>5</v>
      </c>
      <c r="D9" s="129" t="s">
        <v>6</v>
      </c>
      <c r="E9" s="171" t="s">
        <v>8</v>
      </c>
      <c r="F9" s="171"/>
      <c r="G9" s="87" t="s">
        <v>9</v>
      </c>
      <c r="H9" s="151" t="s">
        <v>17</v>
      </c>
      <c r="I9" s="152" t="s">
        <v>24</v>
      </c>
    </row>
    <row r="10" spans="2:9" s="86" customFormat="1" x14ac:dyDescent="0.2">
      <c r="B10" s="1"/>
      <c r="C10" s="2"/>
      <c r="D10" s="3"/>
      <c r="E10" s="4"/>
      <c r="F10" s="3"/>
      <c r="G10" s="93"/>
      <c r="H10" s="5"/>
      <c r="I10" s="6"/>
    </row>
    <row r="11" spans="2:9" s="86" customFormat="1" x14ac:dyDescent="0.2">
      <c r="B11" s="130">
        <v>1</v>
      </c>
      <c r="C11" s="131" t="s">
        <v>27</v>
      </c>
      <c r="D11" s="132"/>
      <c r="E11" s="157"/>
      <c r="F11" s="132"/>
      <c r="G11" s="94"/>
      <c r="H11" s="12"/>
      <c r="I11" s="13"/>
    </row>
    <row r="12" spans="2:9" s="86" customFormat="1" x14ac:dyDescent="0.2">
      <c r="B12" s="133">
        <v>10</v>
      </c>
      <c r="C12" s="134" t="s">
        <v>28</v>
      </c>
      <c r="D12" s="135"/>
      <c r="E12" s="158"/>
      <c r="F12" s="135"/>
      <c r="G12" s="94"/>
      <c r="H12" s="12"/>
      <c r="I12" s="13"/>
    </row>
    <row r="13" spans="2:9" s="86" customFormat="1" x14ac:dyDescent="0.2">
      <c r="B13" s="136">
        <v>100010</v>
      </c>
      <c r="C13" s="137" t="s">
        <v>29</v>
      </c>
      <c r="D13" s="137" t="s">
        <v>30</v>
      </c>
      <c r="E13" s="158">
        <v>1</v>
      </c>
      <c r="F13" s="137" t="s">
        <v>31</v>
      </c>
      <c r="G13" s="48"/>
      <c r="H13" s="12">
        <f>E13*G13</f>
        <v>0</v>
      </c>
      <c r="I13" s="13">
        <v>10</v>
      </c>
    </row>
    <row r="14" spans="2:9" s="86" customFormat="1" x14ac:dyDescent="0.2">
      <c r="B14" s="7"/>
      <c r="C14" s="9"/>
      <c r="D14" s="9"/>
      <c r="E14" s="10"/>
      <c r="F14" s="11"/>
      <c r="G14" s="94"/>
      <c r="H14" s="12"/>
      <c r="I14" s="13"/>
    </row>
    <row r="15" spans="2:9" s="86" customFormat="1" x14ac:dyDescent="0.2">
      <c r="B15" s="133">
        <v>12</v>
      </c>
      <c r="C15" s="134" t="s">
        <v>32</v>
      </c>
      <c r="D15" s="135"/>
      <c r="E15" s="159"/>
      <c r="F15" s="135"/>
      <c r="G15" s="94"/>
      <c r="H15" s="12"/>
      <c r="I15" s="13"/>
    </row>
    <row r="16" spans="2:9" s="86" customFormat="1" x14ac:dyDescent="0.2">
      <c r="B16" s="133">
        <v>121</v>
      </c>
      <c r="C16" s="134" t="s">
        <v>33</v>
      </c>
      <c r="D16" s="135"/>
      <c r="E16" s="159"/>
      <c r="F16" s="135"/>
      <c r="G16" s="94"/>
      <c r="H16" s="12"/>
      <c r="I16" s="13"/>
    </row>
    <row r="17" spans="2:9" s="86" customFormat="1" x14ac:dyDescent="0.2">
      <c r="B17" s="136">
        <v>1210</v>
      </c>
      <c r="C17" s="137" t="s">
        <v>34</v>
      </c>
      <c r="D17" s="135"/>
      <c r="E17" s="159"/>
      <c r="F17" s="135"/>
      <c r="G17" s="94"/>
      <c r="H17" s="12"/>
      <c r="I17" s="13"/>
    </row>
    <row r="18" spans="2:9" s="86" customFormat="1" x14ac:dyDescent="0.2">
      <c r="B18" s="136">
        <v>121010</v>
      </c>
      <c r="C18" s="137" t="s">
        <v>35</v>
      </c>
      <c r="D18" s="137" t="s">
        <v>36</v>
      </c>
      <c r="E18" s="160">
        <v>44</v>
      </c>
      <c r="F18" s="137" t="s">
        <v>31</v>
      </c>
      <c r="G18" s="48"/>
      <c r="H18" s="12">
        <f>E18*G18</f>
        <v>0</v>
      </c>
      <c r="I18" s="13">
        <v>50</v>
      </c>
    </row>
    <row r="19" spans="2:9" s="86" customFormat="1" x14ac:dyDescent="0.2">
      <c r="B19" s="136">
        <v>121020</v>
      </c>
      <c r="C19" s="137" t="s">
        <v>37</v>
      </c>
      <c r="D19" s="137" t="s">
        <v>36</v>
      </c>
      <c r="E19" s="160">
        <v>44</v>
      </c>
      <c r="F19" s="137" t="s">
        <v>31</v>
      </c>
      <c r="G19" s="48"/>
      <c r="H19" s="12">
        <f>E19*G19</f>
        <v>0</v>
      </c>
      <c r="I19" s="13">
        <v>10</v>
      </c>
    </row>
    <row r="20" spans="2:9" s="86" customFormat="1" x14ac:dyDescent="0.2">
      <c r="B20" s="136">
        <v>121030</v>
      </c>
      <c r="C20" s="137" t="s">
        <v>38</v>
      </c>
      <c r="D20" s="137" t="s">
        <v>39</v>
      </c>
      <c r="E20" s="161">
        <v>6763</v>
      </c>
      <c r="F20" s="162" t="s">
        <v>40</v>
      </c>
      <c r="G20" s="48"/>
      <c r="H20" s="12">
        <f>E20*G20</f>
        <v>0</v>
      </c>
      <c r="I20" s="13">
        <v>10</v>
      </c>
    </row>
    <row r="21" spans="2:9" s="86" customFormat="1" x14ac:dyDescent="0.2">
      <c r="B21" s="7"/>
      <c r="C21" s="9"/>
      <c r="D21" s="9"/>
      <c r="E21" s="10"/>
      <c r="F21" s="11"/>
      <c r="G21" s="94"/>
      <c r="H21" s="12"/>
      <c r="I21" s="13"/>
    </row>
    <row r="22" spans="2:9" s="86" customFormat="1" x14ac:dyDescent="0.2">
      <c r="B22" s="133">
        <v>123</v>
      </c>
      <c r="C22" s="134" t="s">
        <v>41</v>
      </c>
      <c r="D22" s="135"/>
      <c r="E22" s="159"/>
      <c r="F22" s="135"/>
      <c r="G22" s="94"/>
      <c r="H22" s="12"/>
      <c r="I22" s="13"/>
    </row>
    <row r="23" spans="2:9" s="86" customFormat="1" x14ac:dyDescent="0.2">
      <c r="B23" s="136">
        <v>123010</v>
      </c>
      <c r="C23" s="137" t="s">
        <v>35</v>
      </c>
      <c r="D23" s="137" t="s">
        <v>36</v>
      </c>
      <c r="E23" s="160">
        <v>44</v>
      </c>
      <c r="F23" s="137" t="s">
        <v>31</v>
      </c>
      <c r="G23" s="48"/>
      <c r="H23" s="12">
        <f>E23*G23</f>
        <v>0</v>
      </c>
      <c r="I23" s="13">
        <v>10</v>
      </c>
    </row>
    <row r="24" spans="2:9" s="86" customFormat="1" x14ac:dyDescent="0.2">
      <c r="B24" s="136">
        <v>123030</v>
      </c>
      <c r="C24" s="137" t="s">
        <v>37</v>
      </c>
      <c r="D24" s="137" t="s">
        <v>36</v>
      </c>
      <c r="E24" s="160">
        <v>44</v>
      </c>
      <c r="F24" s="137" t="s">
        <v>31</v>
      </c>
      <c r="G24" s="48"/>
      <c r="H24" s="12">
        <f>E24*G24</f>
        <v>0</v>
      </c>
      <c r="I24" s="13">
        <v>10</v>
      </c>
    </row>
    <row r="25" spans="2:9" s="86" customFormat="1" x14ac:dyDescent="0.2">
      <c r="B25" s="136"/>
      <c r="C25" s="137"/>
      <c r="D25" s="137"/>
      <c r="E25" s="160"/>
      <c r="F25" s="137"/>
      <c r="G25" s="94"/>
      <c r="H25" s="12"/>
      <c r="I25" s="13"/>
    </row>
    <row r="26" spans="2:9" s="86" customFormat="1" x14ac:dyDescent="0.2">
      <c r="B26" s="133">
        <v>13</v>
      </c>
      <c r="C26" s="134" t="s">
        <v>42</v>
      </c>
      <c r="D26" s="135"/>
      <c r="E26" s="159"/>
      <c r="F26" s="135"/>
      <c r="G26" s="94"/>
      <c r="H26" s="12"/>
      <c r="I26" s="13"/>
    </row>
    <row r="27" spans="2:9" s="86" customFormat="1" x14ac:dyDescent="0.2">
      <c r="B27" s="133">
        <v>131</v>
      </c>
      <c r="C27" s="134" t="s">
        <v>33</v>
      </c>
      <c r="D27" s="135"/>
      <c r="E27" s="159"/>
      <c r="F27" s="135"/>
      <c r="G27" s="94"/>
      <c r="H27" s="12"/>
      <c r="I27" s="13"/>
    </row>
    <row r="28" spans="2:9" s="86" customFormat="1" x14ac:dyDescent="0.2">
      <c r="B28" s="136">
        <v>1310</v>
      </c>
      <c r="C28" s="137" t="s">
        <v>34</v>
      </c>
      <c r="D28" s="135"/>
      <c r="E28" s="159"/>
      <c r="F28" s="135"/>
      <c r="G28" s="94"/>
      <c r="H28" s="12"/>
      <c r="I28" s="13"/>
    </row>
    <row r="29" spans="2:9" s="86" customFormat="1" x14ac:dyDescent="0.2">
      <c r="B29" s="136">
        <v>131010</v>
      </c>
      <c r="C29" s="137" t="s">
        <v>35</v>
      </c>
      <c r="D29" s="137" t="s">
        <v>36</v>
      </c>
      <c r="E29" s="160">
        <v>44</v>
      </c>
      <c r="F29" s="137" t="s">
        <v>31</v>
      </c>
      <c r="G29" s="48"/>
      <c r="H29" s="12">
        <f>E29*G29</f>
        <v>0</v>
      </c>
      <c r="I29" s="13">
        <v>100</v>
      </c>
    </row>
    <row r="30" spans="2:9" s="86" customFormat="1" x14ac:dyDescent="0.2">
      <c r="B30" s="136">
        <v>131020</v>
      </c>
      <c r="C30" s="137" t="s">
        <v>37</v>
      </c>
      <c r="D30" s="137" t="s">
        <v>36</v>
      </c>
      <c r="E30" s="160">
        <v>44</v>
      </c>
      <c r="F30" s="137" t="s">
        <v>31</v>
      </c>
      <c r="G30" s="48"/>
      <c r="H30" s="12">
        <f>E30*G30</f>
        <v>0</v>
      </c>
      <c r="I30" s="13">
        <v>10</v>
      </c>
    </row>
    <row r="31" spans="2:9" s="86" customFormat="1" x14ac:dyDescent="0.2">
      <c r="B31" s="136">
        <v>131030</v>
      </c>
      <c r="C31" s="137" t="s">
        <v>38</v>
      </c>
      <c r="D31" s="137" t="s">
        <v>39</v>
      </c>
      <c r="E31" s="161">
        <v>13510</v>
      </c>
      <c r="F31" s="162" t="s">
        <v>40</v>
      </c>
      <c r="G31" s="48"/>
      <c r="H31" s="12">
        <f>E31*G31</f>
        <v>0</v>
      </c>
      <c r="I31" s="13">
        <v>20</v>
      </c>
    </row>
    <row r="32" spans="2:9" s="86" customFormat="1" x14ac:dyDescent="0.2">
      <c r="B32" s="7"/>
      <c r="C32" s="9"/>
      <c r="D32" s="9"/>
      <c r="E32" s="10"/>
      <c r="F32" s="11"/>
      <c r="G32" s="94"/>
      <c r="H32" s="12"/>
      <c r="I32" s="13"/>
    </row>
    <row r="33" spans="2:9" s="86" customFormat="1" x14ac:dyDescent="0.2">
      <c r="B33" s="136">
        <v>1311</v>
      </c>
      <c r="C33" s="137" t="s">
        <v>43</v>
      </c>
      <c r="D33" s="135"/>
      <c r="E33" s="159"/>
      <c r="F33" s="135"/>
      <c r="G33" s="94"/>
      <c r="H33" s="12"/>
      <c r="I33" s="13"/>
    </row>
    <row r="34" spans="2:9" s="86" customFormat="1" x14ac:dyDescent="0.2">
      <c r="B34" s="136">
        <v>131110</v>
      </c>
      <c r="C34" s="137" t="s">
        <v>35</v>
      </c>
      <c r="D34" s="137" t="s">
        <v>36</v>
      </c>
      <c r="E34" s="160">
        <v>44</v>
      </c>
      <c r="F34" s="137" t="s">
        <v>31</v>
      </c>
      <c r="G34" s="48"/>
      <c r="H34" s="12">
        <f>E34*G34</f>
        <v>0</v>
      </c>
      <c r="I34" s="13">
        <v>20</v>
      </c>
    </row>
    <row r="35" spans="2:9" s="86" customFormat="1" x14ac:dyDescent="0.2">
      <c r="B35" s="136">
        <v>131120</v>
      </c>
      <c r="C35" s="137" t="s">
        <v>37</v>
      </c>
      <c r="D35" s="137" t="s">
        <v>36</v>
      </c>
      <c r="E35" s="160">
        <v>44</v>
      </c>
      <c r="F35" s="137" t="s">
        <v>31</v>
      </c>
      <c r="G35" s="48"/>
      <c r="H35" s="12">
        <f>E35*G35</f>
        <v>0</v>
      </c>
      <c r="I35" s="13">
        <v>10</v>
      </c>
    </row>
    <row r="36" spans="2:9" s="86" customFormat="1" x14ac:dyDescent="0.2">
      <c r="B36" s="7"/>
      <c r="C36" s="9"/>
      <c r="D36" s="9"/>
      <c r="E36" s="10"/>
      <c r="F36" s="11"/>
      <c r="G36" s="94"/>
      <c r="H36" s="12"/>
      <c r="I36" s="13"/>
    </row>
    <row r="37" spans="2:9" s="86" customFormat="1" x14ac:dyDescent="0.2">
      <c r="B37" s="133">
        <v>133</v>
      </c>
      <c r="C37" s="134" t="s">
        <v>41</v>
      </c>
      <c r="D37" s="135"/>
      <c r="E37" s="159"/>
      <c r="F37" s="135"/>
      <c r="G37" s="94"/>
      <c r="H37" s="12"/>
      <c r="I37" s="13"/>
    </row>
    <row r="38" spans="2:9" s="86" customFormat="1" x14ac:dyDescent="0.2">
      <c r="B38" s="136">
        <v>133010</v>
      </c>
      <c r="C38" s="137" t="s">
        <v>35</v>
      </c>
      <c r="D38" s="137" t="s">
        <v>36</v>
      </c>
      <c r="E38" s="160">
        <v>44</v>
      </c>
      <c r="F38" s="137" t="s">
        <v>31</v>
      </c>
      <c r="G38" s="48"/>
      <c r="H38" s="12">
        <f>E38*G38</f>
        <v>0</v>
      </c>
      <c r="I38" s="13">
        <v>50</v>
      </c>
    </row>
    <row r="39" spans="2:9" s="86" customFormat="1" x14ac:dyDescent="0.2">
      <c r="B39" s="136">
        <v>133020</v>
      </c>
      <c r="C39" s="137" t="s">
        <v>44</v>
      </c>
      <c r="D39" s="137" t="s">
        <v>36</v>
      </c>
      <c r="E39" s="160">
        <v>44</v>
      </c>
      <c r="F39" s="137" t="s">
        <v>31</v>
      </c>
      <c r="G39" s="48"/>
      <c r="H39" s="12">
        <f>E39*G39</f>
        <v>0</v>
      </c>
      <c r="I39" s="13">
        <v>10</v>
      </c>
    </row>
    <row r="40" spans="2:9" s="86" customFormat="1" x14ac:dyDescent="0.2">
      <c r="B40" s="136">
        <v>133030</v>
      </c>
      <c r="C40" s="137" t="s">
        <v>37</v>
      </c>
      <c r="D40" s="137" t="s">
        <v>36</v>
      </c>
      <c r="E40" s="160">
        <v>44</v>
      </c>
      <c r="F40" s="137" t="s">
        <v>31</v>
      </c>
      <c r="G40" s="48"/>
      <c r="H40" s="12">
        <f>E40*G40</f>
        <v>0</v>
      </c>
      <c r="I40" s="13">
        <v>10</v>
      </c>
    </row>
    <row r="41" spans="2:9" s="86" customFormat="1" x14ac:dyDescent="0.2">
      <c r="B41" s="7"/>
      <c r="C41" s="9"/>
      <c r="D41" s="9"/>
      <c r="E41" s="10"/>
      <c r="F41" s="11"/>
      <c r="G41" s="96"/>
      <c r="H41" s="12"/>
      <c r="I41" s="13"/>
    </row>
    <row r="42" spans="2:9" s="86" customFormat="1" x14ac:dyDescent="0.2">
      <c r="B42" s="133">
        <v>14</v>
      </c>
      <c r="C42" s="134" t="s">
        <v>45</v>
      </c>
      <c r="D42" s="135"/>
      <c r="E42" s="159"/>
      <c r="F42" s="135"/>
      <c r="G42" s="96"/>
      <c r="H42" s="12"/>
      <c r="I42" s="13"/>
    </row>
    <row r="43" spans="2:9" s="86" customFormat="1" x14ac:dyDescent="0.2">
      <c r="B43" s="133">
        <v>141</v>
      </c>
      <c r="C43" s="134" t="s">
        <v>46</v>
      </c>
      <c r="D43" s="135"/>
      <c r="E43" s="159"/>
      <c r="F43" s="135"/>
      <c r="G43" s="96"/>
      <c r="H43" s="12"/>
      <c r="I43" s="13"/>
    </row>
    <row r="44" spans="2:9" s="86" customFormat="1" x14ac:dyDescent="0.2">
      <c r="B44" s="136">
        <v>141010</v>
      </c>
      <c r="C44" s="137" t="s">
        <v>47</v>
      </c>
      <c r="D44" s="137" t="s">
        <v>48</v>
      </c>
      <c r="E44" s="161">
        <v>415.8</v>
      </c>
      <c r="F44" s="162" t="s">
        <v>40</v>
      </c>
      <c r="G44" s="48"/>
      <c r="H44" s="12">
        <f>E44*G44</f>
        <v>0</v>
      </c>
      <c r="I44" s="13">
        <v>10</v>
      </c>
    </row>
    <row r="45" spans="2:9" s="86" customFormat="1" x14ac:dyDescent="0.2">
      <c r="B45" s="136">
        <v>141030</v>
      </c>
      <c r="C45" s="137" t="s">
        <v>49</v>
      </c>
      <c r="D45" s="137" t="s">
        <v>48</v>
      </c>
      <c r="E45" s="161">
        <v>415.8</v>
      </c>
      <c r="F45" s="162" t="s">
        <v>40</v>
      </c>
      <c r="G45" s="48"/>
      <c r="H45" s="12">
        <f>E45*G45</f>
        <v>0</v>
      </c>
      <c r="I45" s="13">
        <v>10</v>
      </c>
    </row>
    <row r="46" spans="2:9" s="86" customFormat="1" x14ac:dyDescent="0.2">
      <c r="B46" s="7"/>
      <c r="C46" s="9"/>
      <c r="D46" s="9"/>
      <c r="E46" s="10"/>
      <c r="F46" s="11"/>
      <c r="G46" s="96"/>
      <c r="H46" s="12"/>
      <c r="I46" s="13"/>
    </row>
    <row r="47" spans="2:9" s="86" customFormat="1" x14ac:dyDescent="0.2">
      <c r="B47" s="133">
        <v>142</v>
      </c>
      <c r="C47" s="134" t="s">
        <v>50</v>
      </c>
      <c r="D47" s="135"/>
      <c r="E47" s="159"/>
      <c r="F47" s="135"/>
      <c r="G47" s="96"/>
      <c r="H47" s="12"/>
      <c r="I47" s="13"/>
    </row>
    <row r="48" spans="2:9" s="86" customFormat="1" x14ac:dyDescent="0.2">
      <c r="B48" s="136">
        <v>142010</v>
      </c>
      <c r="C48" s="137" t="s">
        <v>51</v>
      </c>
      <c r="D48" s="137" t="s">
        <v>48</v>
      </c>
      <c r="E48" s="161">
        <v>616.35</v>
      </c>
      <c r="F48" s="162" t="s">
        <v>40</v>
      </c>
      <c r="G48" s="48"/>
      <c r="H48" s="12">
        <f>E48*G48</f>
        <v>0</v>
      </c>
      <c r="I48" s="13">
        <v>10</v>
      </c>
    </row>
    <row r="49" spans="2:9" s="86" customFormat="1" x14ac:dyDescent="0.2">
      <c r="B49" s="136">
        <v>142020</v>
      </c>
      <c r="C49" s="137" t="s">
        <v>52</v>
      </c>
      <c r="D49" s="137" t="s">
        <v>53</v>
      </c>
      <c r="E49" s="161">
        <v>368</v>
      </c>
      <c r="F49" s="162" t="s">
        <v>40</v>
      </c>
      <c r="G49" s="48"/>
      <c r="H49" s="12">
        <f>E49*G49</f>
        <v>0</v>
      </c>
      <c r="I49" s="13">
        <v>10</v>
      </c>
    </row>
    <row r="50" spans="2:9" s="86" customFormat="1" x14ac:dyDescent="0.2">
      <c r="B50" s="136">
        <v>142030</v>
      </c>
      <c r="C50" s="137" t="s">
        <v>49</v>
      </c>
      <c r="D50" s="137" t="s">
        <v>48</v>
      </c>
      <c r="E50" s="161">
        <v>616.35</v>
      </c>
      <c r="F50" s="162" t="s">
        <v>40</v>
      </c>
      <c r="G50" s="48"/>
      <c r="H50" s="12">
        <f>E50*G50</f>
        <v>0</v>
      </c>
      <c r="I50" s="13">
        <v>10</v>
      </c>
    </row>
    <row r="51" spans="2:9" s="86" customFormat="1" x14ac:dyDescent="0.2">
      <c r="B51" s="7"/>
      <c r="C51" s="9"/>
      <c r="D51" s="9"/>
      <c r="E51" s="10"/>
      <c r="F51" s="11"/>
      <c r="G51" s="94"/>
      <c r="H51" s="12"/>
      <c r="I51" s="13"/>
    </row>
    <row r="52" spans="2:9" s="86" customFormat="1" x14ac:dyDescent="0.2">
      <c r="B52" s="133">
        <v>143</v>
      </c>
      <c r="C52" s="134" t="s">
        <v>54</v>
      </c>
      <c r="D52" s="135"/>
      <c r="E52" s="159"/>
      <c r="F52" s="135"/>
      <c r="G52" s="94"/>
      <c r="H52" s="12"/>
      <c r="I52" s="13"/>
    </row>
    <row r="53" spans="2:9" s="86" customFormat="1" x14ac:dyDescent="0.2">
      <c r="B53" s="136">
        <v>143010</v>
      </c>
      <c r="C53" s="137" t="s">
        <v>55</v>
      </c>
      <c r="D53" s="137" t="s">
        <v>48</v>
      </c>
      <c r="E53" s="161">
        <v>21.98</v>
      </c>
      <c r="F53" s="162" t="s">
        <v>40</v>
      </c>
      <c r="G53" s="48"/>
      <c r="H53" s="12">
        <f>E53*G53</f>
        <v>0</v>
      </c>
      <c r="I53" s="13">
        <v>10</v>
      </c>
    </row>
    <row r="54" spans="2:9" s="86" customFormat="1" x14ac:dyDescent="0.2">
      <c r="B54" s="136">
        <v>143020</v>
      </c>
      <c r="C54" s="137" t="s">
        <v>52</v>
      </c>
      <c r="D54" s="137" t="s">
        <v>53</v>
      </c>
      <c r="E54" s="161">
        <v>64</v>
      </c>
      <c r="F54" s="162" t="s">
        <v>40</v>
      </c>
      <c r="G54" s="48"/>
      <c r="H54" s="12">
        <f>E54*G54</f>
        <v>0</v>
      </c>
      <c r="I54" s="13">
        <v>10</v>
      </c>
    </row>
    <row r="55" spans="2:9" s="86" customFormat="1" x14ac:dyDescent="0.2">
      <c r="B55" s="136">
        <v>143030</v>
      </c>
      <c r="C55" s="137" t="s">
        <v>49</v>
      </c>
      <c r="D55" s="137" t="s">
        <v>48</v>
      </c>
      <c r="E55" s="161">
        <v>21.98</v>
      </c>
      <c r="F55" s="162" t="s">
        <v>40</v>
      </c>
      <c r="G55" s="48"/>
      <c r="H55" s="12">
        <f>E55*G55</f>
        <v>0</v>
      </c>
      <c r="I55" s="13">
        <v>10</v>
      </c>
    </row>
    <row r="56" spans="2:9" s="86" customFormat="1" x14ac:dyDescent="0.2">
      <c r="B56" s="7"/>
      <c r="C56" s="9"/>
      <c r="D56" s="9"/>
      <c r="E56" s="10"/>
      <c r="F56" s="11"/>
      <c r="G56" s="94"/>
      <c r="H56" s="12"/>
      <c r="I56" s="13"/>
    </row>
    <row r="57" spans="2:9" s="86" customFormat="1" x14ac:dyDescent="0.2">
      <c r="B57" s="133">
        <v>144</v>
      </c>
      <c r="C57" s="134" t="s">
        <v>56</v>
      </c>
      <c r="D57" s="137"/>
      <c r="E57" s="161"/>
      <c r="F57" s="162"/>
      <c r="G57" s="94"/>
      <c r="H57" s="12"/>
      <c r="I57" s="13"/>
    </row>
    <row r="58" spans="2:9" s="86" customFormat="1" x14ac:dyDescent="0.2">
      <c r="B58" s="136">
        <v>144040</v>
      </c>
      <c r="C58" s="137" t="s">
        <v>57</v>
      </c>
      <c r="D58" s="137" t="s">
        <v>58</v>
      </c>
      <c r="E58" s="161">
        <v>13488</v>
      </c>
      <c r="F58" s="162" t="s">
        <v>40</v>
      </c>
      <c r="G58" s="48"/>
      <c r="H58" s="12">
        <f>E58*G58</f>
        <v>0</v>
      </c>
      <c r="I58" s="13">
        <v>10</v>
      </c>
    </row>
    <row r="59" spans="2:9" s="86" customFormat="1" x14ac:dyDescent="0.2">
      <c r="B59" s="136">
        <v>144050</v>
      </c>
      <c r="C59" s="137" t="s">
        <v>59</v>
      </c>
      <c r="D59" s="137" t="s">
        <v>58</v>
      </c>
      <c r="E59" s="161">
        <v>13488</v>
      </c>
      <c r="F59" s="162" t="s">
        <v>40</v>
      </c>
      <c r="G59" s="48"/>
      <c r="H59" s="12">
        <f>E59*G59</f>
        <v>0</v>
      </c>
      <c r="I59" s="13">
        <v>10</v>
      </c>
    </row>
    <row r="60" spans="2:9" s="86" customFormat="1" x14ac:dyDescent="0.2">
      <c r="B60" s="138"/>
      <c r="C60" s="139"/>
      <c r="D60" s="139"/>
      <c r="E60" s="163"/>
      <c r="F60" s="164"/>
      <c r="G60" s="96"/>
      <c r="H60" s="12"/>
      <c r="I60" s="13"/>
    </row>
    <row r="61" spans="2:9" s="86" customFormat="1" x14ac:dyDescent="0.2">
      <c r="B61" s="133">
        <v>18</v>
      </c>
      <c r="C61" s="134" t="s">
        <v>60</v>
      </c>
      <c r="D61" s="135"/>
      <c r="E61" s="159"/>
      <c r="F61" s="135"/>
      <c r="G61" s="96"/>
      <c r="H61" s="12"/>
      <c r="I61" s="13"/>
    </row>
    <row r="62" spans="2:9" s="86" customFormat="1" x14ac:dyDescent="0.2">
      <c r="B62" s="133">
        <v>180</v>
      </c>
      <c r="C62" s="134" t="s">
        <v>61</v>
      </c>
      <c r="D62" s="135"/>
      <c r="E62" s="159"/>
      <c r="F62" s="135"/>
      <c r="G62" s="94"/>
      <c r="H62" s="12"/>
      <c r="I62" s="13"/>
    </row>
    <row r="63" spans="2:9" s="86" customFormat="1" x14ac:dyDescent="0.2">
      <c r="B63" s="136">
        <v>180010</v>
      </c>
      <c r="C63" s="137" t="s">
        <v>62</v>
      </c>
      <c r="D63" s="137" t="s">
        <v>30</v>
      </c>
      <c r="E63" s="165">
        <v>1</v>
      </c>
      <c r="F63" s="137" t="s">
        <v>31</v>
      </c>
      <c r="G63" s="48"/>
      <c r="H63" s="12">
        <f t="shared" ref="H63" si="0">E63*G63</f>
        <v>0</v>
      </c>
      <c r="I63" s="13">
        <v>10</v>
      </c>
    </row>
    <row r="64" spans="2:9" s="86" customFormat="1" x14ac:dyDescent="0.2">
      <c r="B64" s="7"/>
      <c r="C64" s="9"/>
      <c r="D64" s="9"/>
      <c r="E64" s="10"/>
      <c r="F64" s="11"/>
      <c r="G64" s="94"/>
      <c r="H64" s="12"/>
      <c r="I64" s="13"/>
    </row>
    <row r="65" spans="2:9" s="86" customFormat="1" x14ac:dyDescent="0.2">
      <c r="B65" s="133">
        <v>181</v>
      </c>
      <c r="C65" s="134" t="s">
        <v>63</v>
      </c>
      <c r="D65" s="135"/>
      <c r="E65" s="159"/>
      <c r="F65" s="135"/>
      <c r="G65" s="94"/>
      <c r="H65" s="12"/>
      <c r="I65" s="13"/>
    </row>
    <row r="66" spans="2:9" s="86" customFormat="1" x14ac:dyDescent="0.2">
      <c r="B66" s="136">
        <v>181010</v>
      </c>
      <c r="C66" s="137" t="s">
        <v>64</v>
      </c>
      <c r="D66" s="137" t="s">
        <v>36</v>
      </c>
      <c r="E66" s="160">
        <v>44</v>
      </c>
      <c r="F66" s="162" t="s">
        <v>11</v>
      </c>
      <c r="G66" s="48"/>
      <c r="H66" s="12">
        <f>E66*G66</f>
        <v>0</v>
      </c>
      <c r="I66" s="13">
        <v>10</v>
      </c>
    </row>
    <row r="67" spans="2:9" s="86" customFormat="1" x14ac:dyDescent="0.2">
      <c r="B67" s="136">
        <v>181020</v>
      </c>
      <c r="C67" s="137" t="s">
        <v>65</v>
      </c>
      <c r="D67" s="137" t="s">
        <v>36</v>
      </c>
      <c r="E67" s="160">
        <v>44</v>
      </c>
      <c r="F67" s="162" t="s">
        <v>11</v>
      </c>
      <c r="G67" s="48"/>
      <c r="H67" s="12">
        <f>E67*G67</f>
        <v>0</v>
      </c>
      <c r="I67" s="13">
        <v>10</v>
      </c>
    </row>
    <row r="68" spans="2:9" s="86" customFormat="1" x14ac:dyDescent="0.2">
      <c r="B68" s="7"/>
      <c r="C68" s="9"/>
      <c r="D68" s="9"/>
      <c r="E68" s="10"/>
      <c r="F68" s="11"/>
      <c r="G68" s="94"/>
      <c r="H68" s="12"/>
      <c r="I68" s="13"/>
    </row>
    <row r="69" spans="2:9" s="86" customFormat="1" x14ac:dyDescent="0.2">
      <c r="B69" s="130">
        <v>2</v>
      </c>
      <c r="C69" s="131" t="s">
        <v>66</v>
      </c>
      <c r="D69" s="132"/>
      <c r="E69" s="157"/>
      <c r="F69" s="132"/>
      <c r="G69" s="94"/>
      <c r="H69" s="12"/>
      <c r="I69" s="13"/>
    </row>
    <row r="70" spans="2:9" s="86" customFormat="1" x14ac:dyDescent="0.2">
      <c r="B70" s="133">
        <v>20</v>
      </c>
      <c r="C70" s="134" t="s">
        <v>28</v>
      </c>
      <c r="D70" s="135"/>
      <c r="E70" s="158"/>
      <c r="F70" s="135"/>
      <c r="G70" s="94"/>
      <c r="H70" s="12"/>
      <c r="I70" s="13"/>
    </row>
    <row r="71" spans="2:9" s="86" customFormat="1" x14ac:dyDescent="0.2">
      <c r="B71" s="136">
        <v>200010</v>
      </c>
      <c r="C71" s="137" t="s">
        <v>29</v>
      </c>
      <c r="D71" s="137" t="s">
        <v>30</v>
      </c>
      <c r="E71" s="158">
        <v>1</v>
      </c>
      <c r="F71" s="137" t="s">
        <v>31</v>
      </c>
      <c r="G71" s="48"/>
      <c r="H71" s="12">
        <f>E71*G71</f>
        <v>0</v>
      </c>
      <c r="I71" s="13">
        <v>10</v>
      </c>
    </row>
    <row r="72" spans="2:9" s="86" customFormat="1" x14ac:dyDescent="0.2">
      <c r="B72" s="7"/>
      <c r="C72" s="9"/>
      <c r="D72" s="9"/>
      <c r="E72" s="10"/>
      <c r="F72" s="11"/>
      <c r="G72" s="94"/>
      <c r="H72" s="12"/>
      <c r="I72" s="13"/>
    </row>
    <row r="73" spans="2:9" s="86" customFormat="1" x14ac:dyDescent="0.2">
      <c r="B73" s="133">
        <v>22</v>
      </c>
      <c r="C73" s="134" t="s">
        <v>32</v>
      </c>
      <c r="D73" s="135"/>
      <c r="E73" s="159"/>
      <c r="F73" s="135"/>
      <c r="G73" s="94"/>
      <c r="H73" s="12"/>
      <c r="I73" s="13"/>
    </row>
    <row r="74" spans="2:9" s="86" customFormat="1" x14ac:dyDescent="0.2">
      <c r="B74" s="133">
        <v>221</v>
      </c>
      <c r="C74" s="134" t="s">
        <v>33</v>
      </c>
      <c r="D74" s="135"/>
      <c r="E74" s="159"/>
      <c r="F74" s="135"/>
      <c r="G74" s="94"/>
      <c r="H74" s="12"/>
      <c r="I74" s="13"/>
    </row>
    <row r="75" spans="2:9" s="86" customFormat="1" x14ac:dyDescent="0.2">
      <c r="B75" s="136">
        <v>2210</v>
      </c>
      <c r="C75" s="137" t="s">
        <v>34</v>
      </c>
      <c r="D75" s="135"/>
      <c r="E75" s="159"/>
      <c r="F75" s="135"/>
      <c r="G75" s="94"/>
      <c r="H75" s="12"/>
      <c r="I75" s="13"/>
    </row>
    <row r="76" spans="2:9" s="86" customFormat="1" x14ac:dyDescent="0.2">
      <c r="B76" s="136">
        <v>221010</v>
      </c>
      <c r="C76" s="137" t="s">
        <v>35</v>
      </c>
      <c r="D76" s="137" t="s">
        <v>36</v>
      </c>
      <c r="E76" s="160">
        <v>52</v>
      </c>
      <c r="F76" s="137" t="s">
        <v>31</v>
      </c>
      <c r="G76" s="48"/>
      <c r="H76" s="12">
        <f t="shared" ref="H76:H98" si="1">E76*G76</f>
        <v>0</v>
      </c>
      <c r="I76" s="13">
        <v>50</v>
      </c>
    </row>
    <row r="77" spans="2:9" s="86" customFormat="1" x14ac:dyDescent="0.2">
      <c r="B77" s="136">
        <v>221020</v>
      </c>
      <c r="C77" s="137" t="s">
        <v>37</v>
      </c>
      <c r="D77" s="137" t="s">
        <v>36</v>
      </c>
      <c r="E77" s="160">
        <v>52</v>
      </c>
      <c r="F77" s="137" t="s">
        <v>31</v>
      </c>
      <c r="G77" s="48"/>
      <c r="H77" s="12">
        <f t="shared" si="1"/>
        <v>0</v>
      </c>
      <c r="I77" s="13">
        <v>10</v>
      </c>
    </row>
    <row r="78" spans="2:9" s="86" customFormat="1" x14ac:dyDescent="0.2">
      <c r="B78" s="136">
        <v>221030</v>
      </c>
      <c r="C78" s="137" t="s">
        <v>38</v>
      </c>
      <c r="D78" s="137" t="s">
        <v>39</v>
      </c>
      <c r="E78" s="161">
        <v>6763</v>
      </c>
      <c r="F78" s="162" t="s">
        <v>40</v>
      </c>
      <c r="G78" s="48"/>
      <c r="H78" s="12">
        <f t="shared" si="1"/>
        <v>0</v>
      </c>
      <c r="I78" s="13">
        <v>10</v>
      </c>
    </row>
    <row r="79" spans="2:9" s="86" customFormat="1" x14ac:dyDescent="0.2">
      <c r="B79" s="138"/>
      <c r="C79" s="139"/>
      <c r="D79" s="139"/>
      <c r="E79" s="163"/>
      <c r="F79" s="164"/>
      <c r="G79" s="94"/>
      <c r="H79" s="12"/>
      <c r="I79" s="13"/>
    </row>
    <row r="80" spans="2:9" s="86" customFormat="1" x14ac:dyDescent="0.2">
      <c r="B80" s="133">
        <v>223</v>
      </c>
      <c r="C80" s="134" t="s">
        <v>41</v>
      </c>
      <c r="D80" s="135"/>
      <c r="E80" s="159"/>
      <c r="F80" s="135"/>
      <c r="G80" s="96"/>
      <c r="H80" s="12"/>
      <c r="I80" s="13"/>
    </row>
    <row r="81" spans="2:9" s="86" customFormat="1" x14ac:dyDescent="0.2">
      <c r="B81" s="136">
        <v>223010</v>
      </c>
      <c r="C81" s="137" t="s">
        <v>35</v>
      </c>
      <c r="D81" s="137" t="s">
        <v>36</v>
      </c>
      <c r="E81" s="160">
        <v>52</v>
      </c>
      <c r="F81" s="137" t="s">
        <v>31</v>
      </c>
      <c r="G81" s="48"/>
      <c r="H81" s="12">
        <f>E81*G81</f>
        <v>0</v>
      </c>
      <c r="I81" s="13">
        <v>10</v>
      </c>
    </row>
    <row r="82" spans="2:9" s="86" customFormat="1" x14ac:dyDescent="0.2">
      <c r="B82" s="136">
        <v>223030</v>
      </c>
      <c r="C82" s="137" t="s">
        <v>37</v>
      </c>
      <c r="D82" s="137" t="s">
        <v>36</v>
      </c>
      <c r="E82" s="160">
        <v>52</v>
      </c>
      <c r="F82" s="137" t="s">
        <v>31</v>
      </c>
      <c r="G82" s="48"/>
      <c r="H82" s="12">
        <f>E82*G82</f>
        <v>0</v>
      </c>
      <c r="I82" s="13">
        <v>10</v>
      </c>
    </row>
    <row r="83" spans="2:9" s="86" customFormat="1" x14ac:dyDescent="0.2">
      <c r="B83" s="138"/>
      <c r="C83" s="139"/>
      <c r="D83" s="139"/>
      <c r="E83" s="166"/>
      <c r="F83" s="139"/>
      <c r="G83" s="94"/>
      <c r="H83" s="12"/>
      <c r="I83" s="13"/>
    </row>
    <row r="84" spans="2:9" s="86" customFormat="1" x14ac:dyDescent="0.2">
      <c r="B84" s="133">
        <v>23</v>
      </c>
      <c r="C84" s="134" t="s">
        <v>42</v>
      </c>
      <c r="D84" s="135"/>
      <c r="E84" s="159"/>
      <c r="F84" s="135"/>
      <c r="G84" s="94"/>
      <c r="H84" s="12"/>
      <c r="I84" s="13"/>
    </row>
    <row r="85" spans="2:9" s="86" customFormat="1" x14ac:dyDescent="0.2">
      <c r="B85" s="133">
        <v>231</v>
      </c>
      <c r="C85" s="134" t="s">
        <v>33</v>
      </c>
      <c r="D85" s="135"/>
      <c r="E85" s="159"/>
      <c r="F85" s="135"/>
      <c r="G85" s="94"/>
      <c r="H85" s="12"/>
      <c r="I85" s="13"/>
    </row>
    <row r="86" spans="2:9" s="86" customFormat="1" x14ac:dyDescent="0.2">
      <c r="B86" s="136">
        <v>2310</v>
      </c>
      <c r="C86" s="137" t="s">
        <v>34</v>
      </c>
      <c r="D86" s="135"/>
      <c r="E86" s="159"/>
      <c r="F86" s="135"/>
      <c r="G86" s="94"/>
      <c r="H86" s="12"/>
      <c r="I86" s="13"/>
    </row>
    <row r="87" spans="2:9" s="86" customFormat="1" x14ac:dyDescent="0.2">
      <c r="B87" s="136">
        <v>231010</v>
      </c>
      <c r="C87" s="137" t="s">
        <v>35</v>
      </c>
      <c r="D87" s="137" t="s">
        <v>36</v>
      </c>
      <c r="E87" s="160">
        <v>52</v>
      </c>
      <c r="F87" s="137" t="s">
        <v>31</v>
      </c>
      <c r="G87" s="48"/>
      <c r="H87" s="12">
        <f>E87*G87</f>
        <v>0</v>
      </c>
      <c r="I87" s="13">
        <v>100</v>
      </c>
    </row>
    <row r="88" spans="2:9" s="86" customFormat="1" x14ac:dyDescent="0.2">
      <c r="B88" s="136">
        <v>231020</v>
      </c>
      <c r="C88" s="137" t="s">
        <v>37</v>
      </c>
      <c r="D88" s="137" t="s">
        <v>36</v>
      </c>
      <c r="E88" s="160">
        <v>52</v>
      </c>
      <c r="F88" s="137" t="s">
        <v>31</v>
      </c>
      <c r="G88" s="48"/>
      <c r="H88" s="12">
        <f>E88*G88</f>
        <v>0</v>
      </c>
      <c r="I88" s="13">
        <v>10</v>
      </c>
    </row>
    <row r="89" spans="2:9" s="86" customFormat="1" x14ac:dyDescent="0.2">
      <c r="B89" s="136">
        <v>231030</v>
      </c>
      <c r="C89" s="137" t="s">
        <v>38</v>
      </c>
      <c r="D89" s="137" t="s">
        <v>39</v>
      </c>
      <c r="E89" s="161">
        <v>13510</v>
      </c>
      <c r="F89" s="162" t="s">
        <v>40</v>
      </c>
      <c r="G89" s="48"/>
      <c r="H89" s="12">
        <f>E89*G89</f>
        <v>0</v>
      </c>
      <c r="I89" s="13">
        <v>20</v>
      </c>
    </row>
    <row r="90" spans="2:9" s="86" customFormat="1" x14ac:dyDescent="0.2">
      <c r="B90" s="7"/>
      <c r="C90" s="9"/>
      <c r="D90" s="9"/>
      <c r="E90" s="10"/>
      <c r="F90" s="11"/>
      <c r="G90" s="94"/>
      <c r="H90" s="12"/>
      <c r="I90" s="13"/>
    </row>
    <row r="91" spans="2:9" s="86" customFormat="1" x14ac:dyDescent="0.2">
      <c r="B91" s="136">
        <v>2311</v>
      </c>
      <c r="C91" s="137" t="s">
        <v>43</v>
      </c>
      <c r="D91" s="135"/>
      <c r="E91" s="159"/>
      <c r="F91" s="135"/>
      <c r="G91" s="94"/>
      <c r="H91" s="12"/>
      <c r="I91" s="13"/>
    </row>
    <row r="92" spans="2:9" s="86" customFormat="1" x14ac:dyDescent="0.2">
      <c r="B92" s="136">
        <v>231110</v>
      </c>
      <c r="C92" s="137" t="s">
        <v>35</v>
      </c>
      <c r="D92" s="137" t="s">
        <v>36</v>
      </c>
      <c r="E92" s="160">
        <v>52</v>
      </c>
      <c r="F92" s="137" t="s">
        <v>31</v>
      </c>
      <c r="G92" s="48"/>
      <c r="H92" s="12">
        <f>E92*G92</f>
        <v>0</v>
      </c>
      <c r="I92" s="13">
        <v>20</v>
      </c>
    </row>
    <row r="93" spans="2:9" s="86" customFormat="1" x14ac:dyDescent="0.2">
      <c r="B93" s="136">
        <v>231120</v>
      </c>
      <c r="C93" s="137" t="s">
        <v>37</v>
      </c>
      <c r="D93" s="137" t="s">
        <v>36</v>
      </c>
      <c r="E93" s="160">
        <v>52</v>
      </c>
      <c r="F93" s="137" t="s">
        <v>31</v>
      </c>
      <c r="G93" s="48"/>
      <c r="H93" s="12">
        <f>E93*G93</f>
        <v>0</v>
      </c>
      <c r="I93" s="13">
        <v>10</v>
      </c>
    </row>
    <row r="94" spans="2:9" s="86" customFormat="1" x14ac:dyDescent="0.2">
      <c r="B94" s="138"/>
      <c r="C94" s="139"/>
      <c r="D94" s="139"/>
      <c r="E94" s="163"/>
      <c r="F94" s="164"/>
      <c r="G94" s="96"/>
      <c r="H94" s="12"/>
      <c r="I94" s="13"/>
    </row>
    <row r="95" spans="2:9" s="86" customFormat="1" x14ac:dyDescent="0.2">
      <c r="B95" s="133">
        <v>233</v>
      </c>
      <c r="C95" s="134" t="s">
        <v>41</v>
      </c>
      <c r="D95" s="135"/>
      <c r="E95" s="159"/>
      <c r="F95" s="135"/>
      <c r="G95" s="94"/>
      <c r="H95" s="12"/>
      <c r="I95" s="13"/>
    </row>
    <row r="96" spans="2:9" s="86" customFormat="1" x14ac:dyDescent="0.2">
      <c r="B96" s="136">
        <v>233010</v>
      </c>
      <c r="C96" s="137" t="s">
        <v>35</v>
      </c>
      <c r="D96" s="137" t="s">
        <v>36</v>
      </c>
      <c r="E96" s="160">
        <v>52</v>
      </c>
      <c r="F96" s="137" t="s">
        <v>31</v>
      </c>
      <c r="G96" s="48"/>
      <c r="H96" s="12">
        <f>E96*G96</f>
        <v>0</v>
      </c>
      <c r="I96" s="13">
        <v>50</v>
      </c>
    </row>
    <row r="97" spans="2:9" s="86" customFormat="1" x14ac:dyDescent="0.2">
      <c r="B97" s="136">
        <v>233020</v>
      </c>
      <c r="C97" s="137" t="s">
        <v>44</v>
      </c>
      <c r="D97" s="137" t="s">
        <v>36</v>
      </c>
      <c r="E97" s="160">
        <v>52</v>
      </c>
      <c r="F97" s="137" t="s">
        <v>31</v>
      </c>
      <c r="G97" s="48"/>
      <c r="H97" s="12">
        <f>E97*G97</f>
        <v>0</v>
      </c>
      <c r="I97" s="13">
        <v>10</v>
      </c>
    </row>
    <row r="98" spans="2:9" s="86" customFormat="1" x14ac:dyDescent="0.2">
      <c r="B98" s="136">
        <v>233030</v>
      </c>
      <c r="C98" s="137" t="s">
        <v>37</v>
      </c>
      <c r="D98" s="137" t="s">
        <v>36</v>
      </c>
      <c r="E98" s="160">
        <v>52</v>
      </c>
      <c r="F98" s="137" t="s">
        <v>31</v>
      </c>
      <c r="G98" s="48"/>
      <c r="H98" s="12">
        <f t="shared" si="1"/>
        <v>0</v>
      </c>
      <c r="I98" s="13">
        <v>10</v>
      </c>
    </row>
    <row r="99" spans="2:9" s="86" customFormat="1" x14ac:dyDescent="0.2">
      <c r="B99" s="138"/>
      <c r="C99" s="139"/>
      <c r="D99" s="139"/>
      <c r="E99" s="166"/>
      <c r="F99" s="139"/>
      <c r="G99" s="96"/>
      <c r="H99" s="12"/>
      <c r="I99" s="13"/>
    </row>
    <row r="100" spans="2:9" s="86" customFormat="1" x14ac:dyDescent="0.2">
      <c r="B100" s="133">
        <v>24</v>
      </c>
      <c r="C100" s="134" t="s">
        <v>45</v>
      </c>
      <c r="D100" s="135"/>
      <c r="E100" s="159"/>
      <c r="F100" s="135"/>
      <c r="G100" s="96"/>
      <c r="H100" s="12"/>
      <c r="I100" s="13"/>
    </row>
    <row r="101" spans="2:9" s="86" customFormat="1" x14ac:dyDescent="0.2">
      <c r="B101" s="133">
        <v>241</v>
      </c>
      <c r="C101" s="134" t="s">
        <v>46</v>
      </c>
      <c r="D101" s="135"/>
      <c r="E101" s="159"/>
      <c r="F101" s="135"/>
      <c r="G101" s="94"/>
      <c r="H101" s="12"/>
      <c r="I101" s="13"/>
    </row>
    <row r="102" spans="2:9" s="86" customFormat="1" x14ac:dyDescent="0.2">
      <c r="B102" s="136">
        <v>241010</v>
      </c>
      <c r="C102" s="137" t="s">
        <v>47</v>
      </c>
      <c r="D102" s="137" t="s">
        <v>48</v>
      </c>
      <c r="E102" s="161">
        <v>415.8</v>
      </c>
      <c r="F102" s="162" t="s">
        <v>40</v>
      </c>
      <c r="G102" s="48"/>
      <c r="H102" s="12">
        <f>E102*G102</f>
        <v>0</v>
      </c>
      <c r="I102" s="13">
        <v>10</v>
      </c>
    </row>
    <row r="103" spans="2:9" s="86" customFormat="1" x14ac:dyDescent="0.2">
      <c r="B103" s="136">
        <v>241030</v>
      </c>
      <c r="C103" s="137" t="s">
        <v>49</v>
      </c>
      <c r="D103" s="137" t="s">
        <v>48</v>
      </c>
      <c r="E103" s="161">
        <v>415.8</v>
      </c>
      <c r="F103" s="162" t="s">
        <v>40</v>
      </c>
      <c r="G103" s="48"/>
      <c r="H103" s="12">
        <f t="shared" ref="H103" si="2">E103*G103</f>
        <v>0</v>
      </c>
      <c r="I103" s="13">
        <v>10</v>
      </c>
    </row>
    <row r="104" spans="2:9" s="86" customFormat="1" x14ac:dyDescent="0.2">
      <c r="B104" s="136"/>
      <c r="C104" s="137"/>
      <c r="D104" s="137"/>
      <c r="E104" s="161"/>
      <c r="F104" s="162"/>
      <c r="G104" s="96"/>
      <c r="H104" s="12"/>
      <c r="I104" s="13"/>
    </row>
    <row r="105" spans="2:9" s="86" customFormat="1" x14ac:dyDescent="0.2">
      <c r="B105" s="133">
        <v>242</v>
      </c>
      <c r="C105" s="134" t="s">
        <v>50</v>
      </c>
      <c r="D105" s="135"/>
      <c r="E105" s="159"/>
      <c r="F105" s="135"/>
      <c r="G105" s="94"/>
      <c r="H105" s="12"/>
      <c r="I105" s="13"/>
    </row>
    <row r="106" spans="2:9" s="86" customFormat="1" x14ac:dyDescent="0.2">
      <c r="B106" s="136">
        <v>242010</v>
      </c>
      <c r="C106" s="137" t="s">
        <v>51</v>
      </c>
      <c r="D106" s="137" t="s">
        <v>48</v>
      </c>
      <c r="E106" s="161">
        <v>616.35</v>
      </c>
      <c r="F106" s="162" t="s">
        <v>40</v>
      </c>
      <c r="G106" s="48"/>
      <c r="H106" s="12">
        <f>E106*G106</f>
        <v>0</v>
      </c>
      <c r="I106" s="13">
        <v>10</v>
      </c>
    </row>
    <row r="107" spans="2:9" s="86" customFormat="1" x14ac:dyDescent="0.2">
      <c r="B107" s="136">
        <v>242020</v>
      </c>
      <c r="C107" s="137" t="s">
        <v>52</v>
      </c>
      <c r="D107" s="137" t="s">
        <v>53</v>
      </c>
      <c r="E107" s="161">
        <v>368</v>
      </c>
      <c r="F107" s="162" t="s">
        <v>40</v>
      </c>
      <c r="G107" s="48"/>
      <c r="H107" s="12">
        <f t="shared" ref="H107" si="3">E107*G107</f>
        <v>0</v>
      </c>
      <c r="I107" s="13">
        <v>10</v>
      </c>
    </row>
    <row r="108" spans="2:9" s="86" customFormat="1" x14ac:dyDescent="0.2">
      <c r="B108" s="136">
        <v>24203</v>
      </c>
      <c r="C108" s="137" t="s">
        <v>49</v>
      </c>
      <c r="D108" s="137" t="s">
        <v>48</v>
      </c>
      <c r="E108" s="161">
        <v>616.35</v>
      </c>
      <c r="F108" s="162" t="s">
        <v>40</v>
      </c>
      <c r="G108" s="48"/>
      <c r="H108" s="12">
        <f>E108*G108</f>
        <v>0</v>
      </c>
      <c r="I108" s="13">
        <v>10</v>
      </c>
    </row>
    <row r="109" spans="2:9" s="86" customFormat="1" x14ac:dyDescent="0.2">
      <c r="B109" s="136"/>
      <c r="C109" s="137"/>
      <c r="D109" s="137"/>
      <c r="E109" s="161"/>
      <c r="F109" s="162"/>
      <c r="G109" s="96"/>
      <c r="H109" s="12"/>
      <c r="I109" s="13"/>
    </row>
    <row r="110" spans="2:9" s="86" customFormat="1" x14ac:dyDescent="0.2">
      <c r="B110" s="133">
        <v>243</v>
      </c>
      <c r="C110" s="134" t="s">
        <v>54</v>
      </c>
      <c r="D110" s="135"/>
      <c r="E110" s="159"/>
      <c r="F110" s="135"/>
      <c r="G110" s="94"/>
      <c r="H110" s="12"/>
      <c r="I110" s="13"/>
    </row>
    <row r="111" spans="2:9" s="86" customFormat="1" x14ac:dyDescent="0.2">
      <c r="B111" s="136">
        <v>243010</v>
      </c>
      <c r="C111" s="137" t="s">
        <v>55</v>
      </c>
      <c r="D111" s="137" t="s">
        <v>48</v>
      </c>
      <c r="E111" s="161">
        <v>21.98</v>
      </c>
      <c r="F111" s="162" t="s">
        <v>40</v>
      </c>
      <c r="G111" s="48"/>
      <c r="H111" s="12">
        <f>E111*G111</f>
        <v>0</v>
      </c>
      <c r="I111" s="13">
        <v>10</v>
      </c>
    </row>
    <row r="112" spans="2:9" s="86" customFormat="1" x14ac:dyDescent="0.2">
      <c r="B112" s="136">
        <v>243020</v>
      </c>
      <c r="C112" s="137" t="s">
        <v>52</v>
      </c>
      <c r="D112" s="137" t="s">
        <v>53</v>
      </c>
      <c r="E112" s="161">
        <v>64</v>
      </c>
      <c r="F112" s="162" t="s">
        <v>40</v>
      </c>
      <c r="G112" s="48"/>
      <c r="H112" s="12">
        <f t="shared" ref="H112" si="4">E112*G112</f>
        <v>0</v>
      </c>
      <c r="I112" s="13">
        <v>10</v>
      </c>
    </row>
    <row r="113" spans="2:13" s="86" customFormat="1" x14ac:dyDescent="0.2">
      <c r="B113" s="136">
        <v>243030</v>
      </c>
      <c r="C113" s="137" t="s">
        <v>49</v>
      </c>
      <c r="D113" s="137" t="s">
        <v>48</v>
      </c>
      <c r="E113" s="161">
        <v>21.98</v>
      </c>
      <c r="F113" s="162" t="s">
        <v>40</v>
      </c>
      <c r="G113" s="48"/>
      <c r="H113" s="12">
        <f>E113*G113</f>
        <v>0</v>
      </c>
      <c r="I113" s="13">
        <v>10</v>
      </c>
    </row>
    <row r="114" spans="2:13" s="86" customFormat="1" x14ac:dyDescent="0.2">
      <c r="B114" s="136"/>
      <c r="C114" s="137"/>
      <c r="D114" s="137"/>
      <c r="E114" s="161"/>
      <c r="F114" s="162"/>
      <c r="G114" s="96"/>
      <c r="H114" s="12"/>
      <c r="I114" s="13"/>
    </row>
    <row r="115" spans="2:13" s="86" customFormat="1" x14ac:dyDescent="0.2">
      <c r="B115" s="133">
        <v>244</v>
      </c>
      <c r="C115" s="134" t="s">
        <v>56</v>
      </c>
      <c r="D115" s="137"/>
      <c r="E115" s="161"/>
      <c r="F115" s="162"/>
      <c r="G115" s="94"/>
      <c r="H115" s="12"/>
      <c r="I115" s="13"/>
    </row>
    <row r="116" spans="2:13" s="86" customFormat="1" x14ac:dyDescent="0.2">
      <c r="B116" s="136">
        <v>244040</v>
      </c>
      <c r="C116" s="137" t="s">
        <v>57</v>
      </c>
      <c r="D116" s="137" t="s">
        <v>58</v>
      </c>
      <c r="E116" s="161">
        <v>13488</v>
      </c>
      <c r="F116" s="162" t="s">
        <v>40</v>
      </c>
      <c r="G116" s="48"/>
      <c r="H116" s="12">
        <f>E116*G116</f>
        <v>0</v>
      </c>
      <c r="I116" s="13">
        <v>10</v>
      </c>
    </row>
    <row r="117" spans="2:13" s="86" customFormat="1" x14ac:dyDescent="0.2">
      <c r="B117" s="136">
        <v>244050</v>
      </c>
      <c r="C117" s="137" t="s">
        <v>59</v>
      </c>
      <c r="D117" s="137" t="s">
        <v>58</v>
      </c>
      <c r="E117" s="161">
        <v>13488</v>
      </c>
      <c r="F117" s="162" t="s">
        <v>40</v>
      </c>
      <c r="G117" s="48"/>
      <c r="H117" s="12">
        <f t="shared" ref="H117" si="5">E117*G117</f>
        <v>0</v>
      </c>
      <c r="I117" s="13">
        <v>10</v>
      </c>
    </row>
    <row r="118" spans="2:13" s="86" customFormat="1" x14ac:dyDescent="0.2">
      <c r="B118" s="136"/>
      <c r="C118" s="137"/>
      <c r="D118" s="137"/>
      <c r="E118" s="161"/>
      <c r="F118" s="162"/>
      <c r="G118" s="96"/>
      <c r="H118" s="12"/>
      <c r="I118" s="13"/>
    </row>
    <row r="119" spans="2:13" s="86" customFormat="1" x14ac:dyDescent="0.2">
      <c r="B119" s="133">
        <v>28</v>
      </c>
      <c r="C119" s="134" t="s">
        <v>60</v>
      </c>
      <c r="D119" s="135"/>
      <c r="E119" s="159"/>
      <c r="F119" s="135"/>
      <c r="G119" s="96"/>
      <c r="H119" s="12"/>
      <c r="I119" s="13"/>
    </row>
    <row r="120" spans="2:13" s="86" customFormat="1" x14ac:dyDescent="0.2">
      <c r="B120" s="133">
        <v>280</v>
      </c>
      <c r="C120" s="134" t="s">
        <v>61</v>
      </c>
      <c r="D120" s="135"/>
      <c r="E120" s="159"/>
      <c r="F120" s="135"/>
      <c r="G120" s="94"/>
      <c r="H120" s="12"/>
      <c r="I120" s="13"/>
    </row>
    <row r="121" spans="2:13" s="86" customFormat="1" x14ac:dyDescent="0.2">
      <c r="B121" s="136">
        <v>280010</v>
      </c>
      <c r="C121" s="137" t="s">
        <v>62</v>
      </c>
      <c r="D121" s="137" t="s">
        <v>30</v>
      </c>
      <c r="E121" s="165">
        <v>1</v>
      </c>
      <c r="F121" s="137" t="s">
        <v>31</v>
      </c>
      <c r="G121" s="48"/>
      <c r="H121" s="12">
        <f>E121*G121</f>
        <v>0</v>
      </c>
      <c r="I121" s="13">
        <v>10</v>
      </c>
    </row>
    <row r="122" spans="2:13" s="86" customFormat="1" x14ac:dyDescent="0.2">
      <c r="B122" s="136"/>
      <c r="C122" s="137"/>
      <c r="D122" s="137"/>
      <c r="E122" s="165"/>
      <c r="F122" s="137"/>
      <c r="G122" s="96"/>
      <c r="H122" s="12"/>
      <c r="I122" s="13"/>
    </row>
    <row r="123" spans="2:13" s="86" customFormat="1" x14ac:dyDescent="0.2">
      <c r="B123" s="133">
        <v>281</v>
      </c>
      <c r="C123" s="134" t="s">
        <v>63</v>
      </c>
      <c r="D123" s="135"/>
      <c r="E123" s="159"/>
      <c r="F123" s="135"/>
      <c r="G123" s="94"/>
      <c r="H123" s="12"/>
      <c r="I123" s="13"/>
    </row>
    <row r="124" spans="2:13" s="86" customFormat="1" x14ac:dyDescent="0.2">
      <c r="B124" s="136">
        <v>281010</v>
      </c>
      <c r="C124" s="137" t="s">
        <v>64</v>
      </c>
      <c r="D124" s="137" t="s">
        <v>36</v>
      </c>
      <c r="E124" s="160">
        <v>52</v>
      </c>
      <c r="F124" s="162" t="s">
        <v>11</v>
      </c>
      <c r="G124" s="48"/>
      <c r="H124" s="12">
        <f>E124*G124</f>
        <v>0</v>
      </c>
      <c r="I124" s="13">
        <v>10</v>
      </c>
    </row>
    <row r="125" spans="2:13" s="86" customFormat="1" x14ac:dyDescent="0.2">
      <c r="B125" s="136">
        <v>281020</v>
      </c>
      <c r="C125" s="137" t="s">
        <v>65</v>
      </c>
      <c r="D125" s="137" t="s">
        <v>36</v>
      </c>
      <c r="E125" s="160">
        <v>52</v>
      </c>
      <c r="F125" s="162" t="s">
        <v>11</v>
      </c>
      <c r="G125" s="48"/>
      <c r="H125" s="12">
        <f t="shared" ref="H125" si="6">E125*G125</f>
        <v>0</v>
      </c>
      <c r="I125" s="13">
        <v>10</v>
      </c>
    </row>
    <row r="126" spans="2:13" s="86" customFormat="1" x14ac:dyDescent="0.2">
      <c r="B126" s="138"/>
      <c r="C126" s="139"/>
      <c r="D126" s="139"/>
      <c r="E126" s="166"/>
      <c r="F126" s="139"/>
      <c r="G126" s="94"/>
      <c r="H126" s="12"/>
      <c r="I126" s="13"/>
      <c r="K126" s="97"/>
    </row>
    <row r="127" spans="2:13" s="97" customFormat="1" ht="13.5" thickBot="1" x14ac:dyDescent="0.25">
      <c r="B127" s="14"/>
      <c r="C127" s="15"/>
      <c r="D127" s="16"/>
      <c r="E127" s="17"/>
      <c r="F127" s="18"/>
      <c r="G127" s="98"/>
      <c r="H127" s="19"/>
      <c r="I127" s="20"/>
    </row>
    <row r="128" spans="2:13" s="97" customFormat="1" ht="13.5" thickTop="1" x14ac:dyDescent="0.2">
      <c r="B128" s="21"/>
      <c r="C128" s="22" t="s">
        <v>10</v>
      </c>
      <c r="D128" s="23"/>
      <c r="E128" s="24"/>
      <c r="F128" s="25"/>
      <c r="G128" s="99"/>
      <c r="H128" s="26">
        <f>SUM(H10:H127)</f>
        <v>0</v>
      </c>
      <c r="I128" s="27"/>
      <c r="J128" s="100"/>
      <c r="M128" s="100"/>
    </row>
    <row r="129" spans="2:10" s="97" customFormat="1" x14ac:dyDescent="0.2">
      <c r="B129" s="21"/>
      <c r="C129" s="22"/>
      <c r="D129" s="23"/>
      <c r="E129" s="24"/>
      <c r="F129" s="25"/>
      <c r="G129" s="99"/>
      <c r="H129" s="26"/>
      <c r="I129" s="20"/>
      <c r="J129" s="100"/>
    </row>
    <row r="130" spans="2:10" s="97" customFormat="1" x14ac:dyDescent="0.2">
      <c r="B130" s="140"/>
      <c r="C130" s="141" t="s">
        <v>67</v>
      </c>
      <c r="D130" s="142"/>
      <c r="E130" s="167"/>
      <c r="F130" s="168"/>
      <c r="G130" s="99"/>
      <c r="H130" s="26"/>
      <c r="I130" s="20"/>
      <c r="J130" s="100"/>
    </row>
    <row r="131" spans="2:10" s="97" customFormat="1" x14ac:dyDescent="0.2">
      <c r="B131" s="133">
        <v>9</v>
      </c>
      <c r="C131" s="141" t="s">
        <v>68</v>
      </c>
      <c r="D131" s="143"/>
      <c r="E131" s="158"/>
      <c r="F131" s="154"/>
      <c r="G131" s="99"/>
      <c r="H131" s="26"/>
      <c r="I131" s="20"/>
      <c r="J131" s="100"/>
    </row>
    <row r="132" spans="2:10" s="97" customFormat="1" x14ac:dyDescent="0.2">
      <c r="B132" s="133">
        <v>91</v>
      </c>
      <c r="C132" s="141" t="s">
        <v>69</v>
      </c>
      <c r="D132" s="143"/>
      <c r="E132" s="158"/>
      <c r="F132" s="154"/>
      <c r="G132" s="99"/>
      <c r="H132" s="26"/>
      <c r="I132" s="20"/>
      <c r="J132" s="100"/>
    </row>
    <row r="133" spans="2:10" s="97" customFormat="1" x14ac:dyDescent="0.2">
      <c r="B133" s="136">
        <v>910010</v>
      </c>
      <c r="C133" s="144" t="s">
        <v>70</v>
      </c>
      <c r="D133" s="145" t="s">
        <v>71</v>
      </c>
      <c r="E133" s="169">
        <v>1</v>
      </c>
      <c r="F133" s="168" t="s">
        <v>11</v>
      </c>
      <c r="G133" s="48"/>
      <c r="H133" s="12">
        <f>E133*G133</f>
        <v>0</v>
      </c>
      <c r="I133" s="13">
        <v>10</v>
      </c>
      <c r="J133" s="100"/>
    </row>
    <row r="134" spans="2:10" s="97" customFormat="1" x14ac:dyDescent="0.2">
      <c r="B134" s="136">
        <v>910020</v>
      </c>
      <c r="C134" s="144" t="s">
        <v>72</v>
      </c>
      <c r="D134" s="145" t="s">
        <v>73</v>
      </c>
      <c r="E134" s="169">
        <v>1</v>
      </c>
      <c r="F134" s="168" t="s">
        <v>11</v>
      </c>
      <c r="G134" s="48"/>
      <c r="H134" s="12">
        <f>E134*G134</f>
        <v>0</v>
      </c>
      <c r="I134" s="13">
        <v>10</v>
      </c>
      <c r="J134" s="100"/>
    </row>
    <row r="135" spans="2:10" s="97" customFormat="1" x14ac:dyDescent="0.2">
      <c r="B135" s="136">
        <v>919980</v>
      </c>
      <c r="C135" s="146" t="s">
        <v>74</v>
      </c>
      <c r="D135" s="145" t="s">
        <v>73</v>
      </c>
      <c r="E135" s="169">
        <v>1</v>
      </c>
      <c r="F135" s="168" t="s">
        <v>11</v>
      </c>
      <c r="G135" s="48"/>
      <c r="H135" s="12">
        <f>E135*G135</f>
        <v>0</v>
      </c>
      <c r="I135" s="13">
        <v>10</v>
      </c>
      <c r="J135" s="100"/>
    </row>
    <row r="136" spans="2:10" s="97" customFormat="1" x14ac:dyDescent="0.2">
      <c r="B136" s="7"/>
      <c r="C136" s="9"/>
      <c r="D136" s="28"/>
      <c r="E136" s="29"/>
      <c r="F136" s="11"/>
      <c r="G136" s="30"/>
      <c r="H136" s="31"/>
      <c r="I136" s="20"/>
      <c r="J136" s="100"/>
    </row>
    <row r="137" spans="2:10" s="103" customFormat="1" x14ac:dyDescent="0.2">
      <c r="B137" s="65" t="s">
        <v>13</v>
      </c>
      <c r="C137" s="66" t="s">
        <v>19</v>
      </c>
      <c r="D137" s="67">
        <v>0</v>
      </c>
      <c r="E137" s="68">
        <v>0</v>
      </c>
      <c r="F137" s="69">
        <v>0</v>
      </c>
      <c r="G137" s="70"/>
      <c r="H137" s="71"/>
      <c r="I137" s="72"/>
    </row>
    <row r="138" spans="2:10" s="97" customFormat="1" x14ac:dyDescent="0.2">
      <c r="B138" s="136">
        <v>919990</v>
      </c>
      <c r="C138" s="73" t="s">
        <v>19</v>
      </c>
      <c r="D138" s="74" t="s">
        <v>14</v>
      </c>
      <c r="E138" s="68">
        <v>0</v>
      </c>
      <c r="F138" s="75" t="s">
        <v>11</v>
      </c>
      <c r="G138" s="76"/>
      <c r="H138" s="77">
        <f>H128*E138%</f>
        <v>0</v>
      </c>
      <c r="I138" s="78"/>
    </row>
    <row r="139" spans="2:10" s="97" customFormat="1" x14ac:dyDescent="0.2">
      <c r="B139" s="7"/>
      <c r="C139" s="9"/>
      <c r="D139" s="28"/>
      <c r="E139" s="29"/>
      <c r="F139" s="11"/>
      <c r="G139" s="30"/>
      <c r="H139" s="31"/>
      <c r="I139" s="20"/>
    </row>
    <row r="140" spans="2:10" s="103" customFormat="1" x14ac:dyDescent="0.2">
      <c r="B140" s="7" t="s">
        <v>20</v>
      </c>
      <c r="C140" s="8" t="s">
        <v>0</v>
      </c>
      <c r="D140" s="32">
        <v>0</v>
      </c>
      <c r="E140" s="33">
        <v>0</v>
      </c>
      <c r="F140" s="34">
        <v>0</v>
      </c>
      <c r="G140" s="35"/>
      <c r="H140" s="36"/>
      <c r="I140" s="37"/>
    </row>
    <row r="141" spans="2:10" s="97" customFormat="1" x14ac:dyDescent="0.2">
      <c r="B141" s="136">
        <v>929990</v>
      </c>
      <c r="C141" s="9" t="s">
        <v>0</v>
      </c>
      <c r="D141" s="28" t="s">
        <v>14</v>
      </c>
      <c r="E141" s="49"/>
      <c r="F141" s="95" t="s">
        <v>11</v>
      </c>
      <c r="G141" s="101"/>
      <c r="H141" s="12">
        <f>H128*(E141/100)</f>
        <v>0</v>
      </c>
      <c r="I141" s="13">
        <v>10</v>
      </c>
    </row>
    <row r="142" spans="2:10" s="97" customFormat="1" x14ac:dyDescent="0.2">
      <c r="B142" s="7"/>
      <c r="C142" s="9"/>
      <c r="D142" s="28"/>
      <c r="E142" s="108"/>
      <c r="F142" s="95"/>
      <c r="G142" s="102"/>
      <c r="H142" s="31"/>
      <c r="I142" s="20"/>
    </row>
    <row r="143" spans="2:10" s="103" customFormat="1" x14ac:dyDescent="0.2">
      <c r="B143" s="7" t="s">
        <v>22</v>
      </c>
      <c r="C143" s="8" t="s">
        <v>1</v>
      </c>
      <c r="D143" s="32">
        <v>0</v>
      </c>
      <c r="E143" s="105">
        <v>0</v>
      </c>
      <c r="F143" s="106">
        <v>0</v>
      </c>
      <c r="G143" s="101"/>
      <c r="H143" s="36"/>
      <c r="I143" s="37"/>
    </row>
    <row r="144" spans="2:10" s="97" customFormat="1" x14ac:dyDescent="0.2">
      <c r="B144" s="136">
        <v>939990</v>
      </c>
      <c r="C144" s="9" t="s">
        <v>1</v>
      </c>
      <c r="D144" s="28" t="s">
        <v>14</v>
      </c>
      <c r="E144" s="49"/>
      <c r="F144" s="95" t="s">
        <v>11</v>
      </c>
      <c r="G144" s="102"/>
      <c r="H144" s="12">
        <f>H128*(E144/100)</f>
        <v>0</v>
      </c>
      <c r="I144" s="13">
        <v>10</v>
      </c>
    </row>
    <row r="145" spans="2:10" s="97" customFormat="1" x14ac:dyDescent="0.2">
      <c r="B145" s="7"/>
      <c r="C145" s="9"/>
      <c r="D145" s="28"/>
      <c r="E145" s="108"/>
      <c r="F145" s="95"/>
      <c r="G145" s="104"/>
      <c r="H145" s="31"/>
      <c r="I145" s="20"/>
    </row>
    <row r="146" spans="2:10" s="103" customFormat="1" x14ac:dyDescent="0.2">
      <c r="B146" s="7" t="s">
        <v>21</v>
      </c>
      <c r="C146" s="8" t="s">
        <v>2</v>
      </c>
      <c r="D146" s="32">
        <v>0</v>
      </c>
      <c r="E146" s="105">
        <v>0</v>
      </c>
      <c r="F146" s="106">
        <v>0</v>
      </c>
      <c r="G146" s="101"/>
      <c r="H146" s="36"/>
      <c r="I146" s="37"/>
    </row>
    <row r="147" spans="2:10" s="97" customFormat="1" x14ac:dyDescent="0.2">
      <c r="B147" s="136">
        <v>949990</v>
      </c>
      <c r="C147" s="9" t="s">
        <v>2</v>
      </c>
      <c r="D147" s="28" t="s">
        <v>14</v>
      </c>
      <c r="E147" s="49"/>
      <c r="F147" s="95" t="s">
        <v>11</v>
      </c>
      <c r="G147" s="107"/>
      <c r="H147" s="12">
        <f>H128*(E147/100)</f>
        <v>0</v>
      </c>
      <c r="I147" s="13">
        <v>10</v>
      </c>
      <c r="J147" s="100"/>
    </row>
    <row r="148" spans="2:10" s="97" customFormat="1" x14ac:dyDescent="0.2">
      <c r="B148" s="88"/>
      <c r="C148" s="89"/>
      <c r="D148" s="90"/>
      <c r="E148" s="29"/>
      <c r="F148" s="11"/>
      <c r="G148" s="30"/>
      <c r="H148" s="31"/>
      <c r="I148" s="20"/>
      <c r="J148" s="100"/>
    </row>
    <row r="149" spans="2:10" s="97" customFormat="1" x14ac:dyDescent="0.2">
      <c r="B149" s="133">
        <v>95</v>
      </c>
      <c r="C149" s="141" t="s">
        <v>75</v>
      </c>
      <c r="D149" s="147"/>
      <c r="E149" s="153"/>
      <c r="F149" s="154"/>
      <c r="G149" s="91"/>
      <c r="H149" s="92"/>
      <c r="I149" s="20"/>
      <c r="J149" s="100"/>
    </row>
    <row r="150" spans="2:10" s="97" customFormat="1" x14ac:dyDescent="0.2">
      <c r="B150" s="136">
        <v>950010</v>
      </c>
      <c r="C150" s="144" t="s">
        <v>76</v>
      </c>
      <c r="D150" s="148" t="s">
        <v>30</v>
      </c>
      <c r="E150" s="153">
        <v>1</v>
      </c>
      <c r="F150" s="155" t="s">
        <v>40</v>
      </c>
      <c r="G150" s="170">
        <v>30000</v>
      </c>
      <c r="H150" s="12">
        <f>E150*G150</f>
        <v>30000</v>
      </c>
      <c r="I150" s="13">
        <v>10</v>
      </c>
      <c r="J150" s="100"/>
    </row>
    <row r="151" spans="2:10" s="97" customFormat="1" x14ac:dyDescent="0.2">
      <c r="B151" s="136"/>
      <c r="C151" s="144"/>
      <c r="D151" s="148"/>
      <c r="E151" s="153"/>
      <c r="F151" s="155"/>
      <c r="G151" s="91"/>
      <c r="H151" s="92"/>
      <c r="I151" s="20"/>
      <c r="J151" s="100"/>
    </row>
    <row r="152" spans="2:10" s="97" customFormat="1" x14ac:dyDescent="0.2">
      <c r="B152" s="133">
        <v>96</v>
      </c>
      <c r="C152" s="141" t="s">
        <v>77</v>
      </c>
      <c r="D152" s="147"/>
      <c r="E152" s="153"/>
      <c r="F152" s="154"/>
      <c r="G152" s="91"/>
      <c r="H152" s="92"/>
      <c r="I152" s="20"/>
      <c r="J152" s="100"/>
    </row>
    <row r="153" spans="2:10" s="97" customFormat="1" x14ac:dyDescent="0.2">
      <c r="B153" s="136">
        <v>960010</v>
      </c>
      <c r="C153" s="144" t="s">
        <v>78</v>
      </c>
      <c r="D153" s="148" t="s">
        <v>30</v>
      </c>
      <c r="E153" s="156">
        <v>1.5E-3</v>
      </c>
      <c r="F153" s="154" t="s">
        <v>11</v>
      </c>
      <c r="G153" s="91"/>
      <c r="H153" s="12">
        <f>(SUM(H128:H152))*E153</f>
        <v>45</v>
      </c>
      <c r="I153" s="13">
        <v>10</v>
      </c>
      <c r="J153" s="100"/>
    </row>
    <row r="154" spans="2:10" s="97" customFormat="1" ht="13.5" thickBot="1" x14ac:dyDescent="0.25">
      <c r="B154" s="38"/>
      <c r="C154" s="39"/>
      <c r="D154" s="40"/>
      <c r="E154" s="41"/>
      <c r="F154" s="42"/>
      <c r="G154" s="43"/>
      <c r="H154" s="44"/>
      <c r="I154" s="20"/>
    </row>
    <row r="155" spans="2:10" s="97" customFormat="1" x14ac:dyDescent="0.2">
      <c r="B155" s="50"/>
      <c r="C155" s="51"/>
      <c r="D155" s="52"/>
      <c r="E155" s="109"/>
      <c r="F155" s="110"/>
      <c r="G155" s="111"/>
      <c r="H155" s="53"/>
      <c r="I155" s="54"/>
    </row>
    <row r="156" spans="2:10" s="97" customFormat="1" x14ac:dyDescent="0.2">
      <c r="B156" s="55"/>
      <c r="C156" s="56" t="s">
        <v>12</v>
      </c>
      <c r="D156" s="57"/>
      <c r="E156" s="112"/>
      <c r="F156" s="113"/>
      <c r="G156" s="114"/>
      <c r="H156" s="58">
        <f>SUM(H128:H154)</f>
        <v>30045</v>
      </c>
      <c r="I156" s="59">
        <f>SUM(I13:I153)</f>
        <v>1000</v>
      </c>
      <c r="J156" s="100"/>
    </row>
    <row r="157" spans="2:10" s="97" customFormat="1" ht="13.5" thickBot="1" x14ac:dyDescent="0.25">
      <c r="B157" s="60"/>
      <c r="C157" s="61"/>
      <c r="D157" s="62"/>
      <c r="E157" s="115"/>
      <c r="F157" s="116"/>
      <c r="G157" s="117"/>
      <c r="H157" s="63"/>
      <c r="I157" s="64"/>
    </row>
    <row r="159" spans="2:10" ht="6" customHeight="1" x14ac:dyDescent="0.2"/>
    <row r="160" spans="2:10" ht="13.5" customHeight="1" x14ac:dyDescent="0.2">
      <c r="J160" s="118"/>
    </row>
    <row r="161" spans="10:12" ht="6" customHeight="1" x14ac:dyDescent="0.2"/>
    <row r="163" spans="10:12" x14ac:dyDescent="0.2">
      <c r="J163" s="118"/>
      <c r="L163" s="118"/>
    </row>
  </sheetData>
  <sheetProtection algorithmName="SHA-512" hashValue="paWRsOFrAeWwtP0SzyfRiTvIwgkLn4sIVII/LzdNOWKGPfInNIHTdNxK/qdU78ET3u8hDgy/Q+YSOAMe3/SAIA==" saltValue="ydLA+DGcpruaC8qLOWa1iA==" spinCount="100000" sheet="1" selectLockedCells="1"/>
  <mergeCells count="1">
    <mergeCell ref="E9:F9"/>
  </mergeCells>
  <printOptions horizontalCentered="1"/>
  <pageMargins left="0.23622047244094491" right="0.23622047244094491" top="0.47244094488188981" bottom="0.39370078740157483" header="0.31496062992125984" footer="0.11811023622047245"/>
  <pageSetup paperSize="9" scale="92" fitToHeight="0" orientation="portrait" r:id="rId1"/>
  <headerFooter alignWithMargins="0">
    <oddFooter>&amp;L&amp;"Arial,Cursief"&amp;9&amp;F&amp;C&amp;"Arial,Cursief"&amp;9Pagina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Kostenraming</vt:lpstr>
      <vt:lpstr>Kostenraming!Afdrukbereik</vt:lpstr>
      <vt:lpstr>Kostenraming!Afdruktitels</vt:lpstr>
    </vt:vector>
  </TitlesOfParts>
  <Company>Beuvink Advies en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Philippo, Thomas</cp:lastModifiedBy>
  <cp:lastPrinted>2020-07-08T14:18:28Z</cp:lastPrinted>
  <dcterms:created xsi:type="dcterms:W3CDTF">2004-04-19T10:41:00Z</dcterms:created>
  <dcterms:modified xsi:type="dcterms:W3CDTF">2020-12-21T14:40:19Z</dcterms:modified>
</cp:coreProperties>
</file>