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https://aevesbv.sharepoint.com/teams/ConsultancyPubliekAB/Gedeelde documenten/General/0. ADVIES/01. Projecten/RWS/Bloemvoorziening/3. Aanbestedingsstukken/Tenderned Documeten/"/>
    </mc:Choice>
  </mc:AlternateContent>
  <xr:revisionPtr revIDLastSave="0" documentId="10_ncr:8000_{7427E7EF-25DD-4337-9AB3-2DC086F017C2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2018" sheetId="3" r:id="rId1"/>
    <sheet name="2019" sheetId="1" r:id="rId2"/>
    <sheet name="2020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1" i="3" l="1"/>
  <c r="U41" i="3"/>
  <c r="T41" i="3"/>
  <c r="O41" i="3"/>
  <c r="N41" i="3"/>
  <c r="J41" i="3"/>
  <c r="I41" i="3"/>
  <c r="H41" i="3"/>
  <c r="D41" i="3"/>
  <c r="C41" i="3"/>
  <c r="B41" i="3"/>
  <c r="Z40" i="3"/>
  <c r="AA40" i="3" s="1"/>
  <c r="W40" i="3"/>
  <c r="X40" i="3" s="1"/>
  <c r="Q40" i="3"/>
  <c r="R40" i="3" s="1"/>
  <c r="K40" i="3"/>
  <c r="L40" i="3" s="1"/>
  <c r="E40" i="3"/>
  <c r="F40" i="3" s="1"/>
  <c r="W39" i="3"/>
  <c r="X39" i="3" s="1"/>
  <c r="P39" i="3"/>
  <c r="Q39" i="3" s="1"/>
  <c r="R39" i="3" s="1"/>
  <c r="K39" i="3"/>
  <c r="L39" i="3" s="1"/>
  <c r="E39" i="3"/>
  <c r="F39" i="3" s="1"/>
  <c r="Z38" i="3"/>
  <c r="AA38" i="3" s="1"/>
  <c r="W38" i="3"/>
  <c r="X38" i="3" s="1"/>
  <c r="Q38" i="3"/>
  <c r="R38" i="3" s="1"/>
  <c r="K38" i="3"/>
  <c r="L38" i="3" s="1"/>
  <c r="E38" i="3"/>
  <c r="F38" i="3" s="1"/>
  <c r="Z37" i="3"/>
  <c r="AA37" i="3" s="1"/>
  <c r="W37" i="3"/>
  <c r="X37" i="3" s="1"/>
  <c r="Q37" i="3"/>
  <c r="R37" i="3" s="1"/>
  <c r="L37" i="3"/>
  <c r="K37" i="3"/>
  <c r="E37" i="3"/>
  <c r="F37" i="3" s="1"/>
  <c r="Z36" i="3"/>
  <c r="AA36" i="3" s="1"/>
  <c r="W36" i="3"/>
  <c r="X36" i="3" s="1"/>
  <c r="Q36" i="3"/>
  <c r="R36" i="3" s="1"/>
  <c r="K36" i="3"/>
  <c r="L36" i="3" s="1"/>
  <c r="E36" i="3"/>
  <c r="F36" i="3" s="1"/>
  <c r="Z35" i="3"/>
  <c r="AA35" i="3" s="1"/>
  <c r="W35" i="3"/>
  <c r="X35" i="3" s="1"/>
  <c r="Q35" i="3"/>
  <c r="R35" i="3" s="1"/>
  <c r="K35" i="3"/>
  <c r="L35" i="3" s="1"/>
  <c r="E35" i="3"/>
  <c r="F35" i="3" s="1"/>
  <c r="Z34" i="3"/>
  <c r="AA34" i="3" s="1"/>
  <c r="W34" i="3"/>
  <c r="X34" i="3" s="1"/>
  <c r="Q34" i="3"/>
  <c r="R34" i="3" s="1"/>
  <c r="K34" i="3"/>
  <c r="L34" i="3" s="1"/>
  <c r="E34" i="3"/>
  <c r="F34" i="3" s="1"/>
  <c r="Z33" i="3"/>
  <c r="AA33" i="3" s="1"/>
  <c r="W33" i="3"/>
  <c r="Q33" i="3"/>
  <c r="R33" i="3" s="1"/>
  <c r="K33" i="3"/>
  <c r="E33" i="3"/>
  <c r="V30" i="3"/>
  <c r="V43" i="3" s="1"/>
  <c r="U30" i="3"/>
  <c r="U43" i="3" s="1"/>
  <c r="T30" i="3"/>
  <c r="P30" i="3"/>
  <c r="O30" i="3"/>
  <c r="N30" i="3"/>
  <c r="J30" i="3"/>
  <c r="I30" i="3"/>
  <c r="I43" i="3" s="1"/>
  <c r="H30" i="3"/>
  <c r="D30" i="3"/>
  <c r="C30" i="3"/>
  <c r="B30" i="3"/>
  <c r="Z29" i="3"/>
  <c r="AA29" i="3" s="1"/>
  <c r="X29" i="3"/>
  <c r="W29" i="3"/>
  <c r="Q29" i="3"/>
  <c r="R29" i="3" s="1"/>
  <c r="K29" i="3"/>
  <c r="L29" i="3" s="1"/>
  <c r="E29" i="3"/>
  <c r="F29" i="3" s="1"/>
  <c r="Z28" i="3"/>
  <c r="AA28" i="3" s="1"/>
  <c r="W28" i="3"/>
  <c r="X28" i="3" s="1"/>
  <c r="Q28" i="3"/>
  <c r="R28" i="3" s="1"/>
  <c r="K28" i="3"/>
  <c r="L28" i="3" s="1"/>
  <c r="E28" i="3"/>
  <c r="F28" i="3" s="1"/>
  <c r="Z27" i="3"/>
  <c r="AA27" i="3" s="1"/>
  <c r="W27" i="3"/>
  <c r="X27" i="3" s="1"/>
  <c r="Q27" i="3"/>
  <c r="R27" i="3" s="1"/>
  <c r="K27" i="3"/>
  <c r="L27" i="3" s="1"/>
  <c r="E27" i="3"/>
  <c r="F27" i="3" s="1"/>
  <c r="Z26" i="3"/>
  <c r="AA26" i="3" s="1"/>
  <c r="W26" i="3"/>
  <c r="X26" i="3" s="1"/>
  <c r="Q26" i="3"/>
  <c r="R26" i="3" s="1"/>
  <c r="K26" i="3"/>
  <c r="L26" i="3" s="1"/>
  <c r="E26" i="3"/>
  <c r="F26" i="3" s="1"/>
  <c r="Z25" i="3"/>
  <c r="AA25" i="3" s="1"/>
  <c r="W25" i="3"/>
  <c r="X25" i="3" s="1"/>
  <c r="Q25" i="3"/>
  <c r="R25" i="3" s="1"/>
  <c r="K25" i="3"/>
  <c r="L25" i="3" s="1"/>
  <c r="E25" i="3"/>
  <c r="F25" i="3" s="1"/>
  <c r="Z24" i="3"/>
  <c r="AA24" i="3" s="1"/>
  <c r="W24" i="3"/>
  <c r="X24" i="3" s="1"/>
  <c r="Q24" i="3"/>
  <c r="R24" i="3" s="1"/>
  <c r="K24" i="3"/>
  <c r="L24" i="3" s="1"/>
  <c r="E24" i="3"/>
  <c r="F24" i="3" s="1"/>
  <c r="Z23" i="3"/>
  <c r="AA23" i="3" s="1"/>
  <c r="W23" i="3"/>
  <c r="X23" i="3" s="1"/>
  <c r="Q23" i="3"/>
  <c r="R23" i="3" s="1"/>
  <c r="K23" i="3"/>
  <c r="L23" i="3" s="1"/>
  <c r="E23" i="3"/>
  <c r="F23" i="3" s="1"/>
  <c r="Z22" i="3"/>
  <c r="AA22" i="3" s="1"/>
  <c r="W22" i="3"/>
  <c r="X22" i="3" s="1"/>
  <c r="Q22" i="3"/>
  <c r="R22" i="3" s="1"/>
  <c r="K22" i="3"/>
  <c r="L22" i="3" s="1"/>
  <c r="E22" i="3"/>
  <c r="F22" i="3" s="1"/>
  <c r="Z21" i="3"/>
  <c r="AA21" i="3" s="1"/>
  <c r="W21" i="3"/>
  <c r="X21" i="3" s="1"/>
  <c r="Q21" i="3"/>
  <c r="R21" i="3" s="1"/>
  <c r="K21" i="3"/>
  <c r="L21" i="3" s="1"/>
  <c r="F21" i="3"/>
  <c r="E21" i="3"/>
  <c r="Z20" i="3"/>
  <c r="AA20" i="3" s="1"/>
  <c r="W20" i="3"/>
  <c r="X20" i="3" s="1"/>
  <c r="Q20" i="3"/>
  <c r="R20" i="3" s="1"/>
  <c r="K20" i="3"/>
  <c r="L20" i="3" s="1"/>
  <c r="E20" i="3"/>
  <c r="F20" i="3" s="1"/>
  <c r="Z19" i="3"/>
  <c r="AA19" i="3" s="1"/>
  <c r="W19" i="3"/>
  <c r="X19" i="3" s="1"/>
  <c r="Q19" i="3"/>
  <c r="R19" i="3" s="1"/>
  <c r="K19" i="3"/>
  <c r="L19" i="3" s="1"/>
  <c r="E19" i="3"/>
  <c r="F19" i="3" s="1"/>
  <c r="Z18" i="3"/>
  <c r="AA18" i="3" s="1"/>
  <c r="W18" i="3"/>
  <c r="X18" i="3" s="1"/>
  <c r="Q18" i="3"/>
  <c r="R18" i="3" s="1"/>
  <c r="K18" i="3"/>
  <c r="L18" i="3" s="1"/>
  <c r="E18" i="3"/>
  <c r="F18" i="3" s="1"/>
  <c r="Z17" i="3"/>
  <c r="AA17" i="3" s="1"/>
  <c r="W17" i="3"/>
  <c r="X17" i="3" s="1"/>
  <c r="Q17" i="3"/>
  <c r="R17" i="3" s="1"/>
  <c r="K17" i="3"/>
  <c r="L17" i="3" s="1"/>
  <c r="E17" i="3"/>
  <c r="F17" i="3" s="1"/>
  <c r="Z16" i="3"/>
  <c r="AA16" i="3" s="1"/>
  <c r="W16" i="3"/>
  <c r="X16" i="3" s="1"/>
  <c r="Q16" i="3"/>
  <c r="R16" i="3" s="1"/>
  <c r="K16" i="3"/>
  <c r="L16" i="3" s="1"/>
  <c r="E16" i="3"/>
  <c r="F16" i="3" s="1"/>
  <c r="Z15" i="3"/>
  <c r="AA15" i="3" s="1"/>
  <c r="W15" i="3"/>
  <c r="X15" i="3" s="1"/>
  <c r="Q15" i="3"/>
  <c r="R15" i="3" s="1"/>
  <c r="K15" i="3"/>
  <c r="L15" i="3" s="1"/>
  <c r="E15" i="3"/>
  <c r="F15" i="3" s="1"/>
  <c r="Z14" i="3"/>
  <c r="AA14" i="3" s="1"/>
  <c r="W14" i="3"/>
  <c r="X14" i="3" s="1"/>
  <c r="Q14" i="3"/>
  <c r="R14" i="3" s="1"/>
  <c r="K14" i="3"/>
  <c r="L14" i="3" s="1"/>
  <c r="E14" i="3"/>
  <c r="F14" i="3" s="1"/>
  <c r="Z13" i="3"/>
  <c r="AA13" i="3" s="1"/>
  <c r="W13" i="3"/>
  <c r="X13" i="3" s="1"/>
  <c r="Q13" i="3"/>
  <c r="R13" i="3" s="1"/>
  <c r="K13" i="3"/>
  <c r="L13" i="3" s="1"/>
  <c r="E13" i="3"/>
  <c r="F13" i="3" s="1"/>
  <c r="Z12" i="3"/>
  <c r="AA12" i="3" s="1"/>
  <c r="W12" i="3"/>
  <c r="X12" i="3" s="1"/>
  <c r="Q12" i="3"/>
  <c r="R12" i="3" s="1"/>
  <c r="K12" i="3"/>
  <c r="L12" i="3" s="1"/>
  <c r="E12" i="3"/>
  <c r="F12" i="3" s="1"/>
  <c r="Z11" i="3"/>
  <c r="AA11" i="3" s="1"/>
  <c r="W11" i="3"/>
  <c r="X11" i="3" s="1"/>
  <c r="Q11" i="3"/>
  <c r="R11" i="3" s="1"/>
  <c r="K11" i="3"/>
  <c r="L11" i="3" s="1"/>
  <c r="E11" i="3"/>
  <c r="F11" i="3" s="1"/>
  <c r="Z10" i="3"/>
  <c r="AA10" i="3" s="1"/>
  <c r="W10" i="3"/>
  <c r="X10" i="3" s="1"/>
  <c r="Q10" i="3"/>
  <c r="R10" i="3" s="1"/>
  <c r="K10" i="3"/>
  <c r="L10" i="3" s="1"/>
  <c r="E10" i="3"/>
  <c r="F10" i="3" s="1"/>
  <c r="Z9" i="3"/>
  <c r="AA9" i="3" s="1"/>
  <c r="W9" i="3"/>
  <c r="X9" i="3" s="1"/>
  <c r="Q9" i="3"/>
  <c r="R9" i="3" s="1"/>
  <c r="K9" i="3"/>
  <c r="L9" i="3" s="1"/>
  <c r="E9" i="3"/>
  <c r="F9" i="3" s="1"/>
  <c r="Z8" i="3"/>
  <c r="AA8" i="3" s="1"/>
  <c r="W8" i="3"/>
  <c r="X8" i="3" s="1"/>
  <c r="Q8" i="3"/>
  <c r="R8" i="3" s="1"/>
  <c r="K8" i="3"/>
  <c r="L8" i="3" s="1"/>
  <c r="E8" i="3"/>
  <c r="F8" i="3" s="1"/>
  <c r="Z7" i="3"/>
  <c r="AA7" i="3" s="1"/>
  <c r="W7" i="3"/>
  <c r="X7" i="3" s="1"/>
  <c r="Q7" i="3"/>
  <c r="R7" i="3" s="1"/>
  <c r="K7" i="3"/>
  <c r="L7" i="3" s="1"/>
  <c r="E7" i="3"/>
  <c r="F7" i="3" s="1"/>
  <c r="Z6" i="3"/>
  <c r="AA6" i="3" s="1"/>
  <c r="W6" i="3"/>
  <c r="X6" i="3" s="1"/>
  <c r="Q6" i="3"/>
  <c r="R6" i="3" s="1"/>
  <c r="K6" i="3"/>
  <c r="L6" i="3" s="1"/>
  <c r="E6" i="3"/>
  <c r="F6" i="3" s="1"/>
  <c r="Z5" i="3"/>
  <c r="AA5" i="3" s="1"/>
  <c r="W5" i="3"/>
  <c r="X5" i="3" s="1"/>
  <c r="Q5" i="3"/>
  <c r="K5" i="3"/>
  <c r="L5" i="3" s="1"/>
  <c r="E5" i="3"/>
  <c r="Z4" i="3"/>
  <c r="AA4" i="3" s="1"/>
  <c r="W4" i="3"/>
  <c r="X4" i="3" s="1"/>
  <c r="Q4" i="3"/>
  <c r="K4" i="3"/>
  <c r="N43" i="3" l="1"/>
  <c r="H43" i="3"/>
  <c r="C43" i="3"/>
  <c r="D43" i="3"/>
  <c r="J43" i="3"/>
  <c r="K41" i="3"/>
  <c r="Z39" i="3"/>
  <c r="AA39" i="3" s="1"/>
  <c r="AA41" i="3" s="1"/>
  <c r="K30" i="3"/>
  <c r="K43" i="3" s="1"/>
  <c r="Q30" i="3"/>
  <c r="O43" i="3"/>
  <c r="L33" i="3"/>
  <c r="L41" i="3" s="1"/>
  <c r="P41" i="3"/>
  <c r="P43" i="3" s="1"/>
  <c r="W41" i="3"/>
  <c r="E30" i="3"/>
  <c r="F5" i="3"/>
  <c r="E41" i="3"/>
  <c r="L30" i="3"/>
  <c r="X30" i="3"/>
  <c r="R41" i="3"/>
  <c r="AA30" i="3"/>
  <c r="F30" i="3"/>
  <c r="Q41" i="3"/>
  <c r="Q43" i="3" s="1"/>
  <c r="T43" i="3"/>
  <c r="X33" i="3"/>
  <c r="X41" i="3" s="1"/>
  <c r="B43" i="3"/>
  <c r="W30" i="3"/>
  <c r="R5" i="3"/>
  <c r="R30" i="3" s="1"/>
  <c r="F33" i="3"/>
  <c r="F41" i="3" s="1"/>
  <c r="Z30" i="3"/>
  <c r="AA43" i="3" l="1"/>
  <c r="Z43" i="3"/>
  <c r="X43" i="3"/>
  <c r="Z41" i="3"/>
  <c r="R43" i="3"/>
  <c r="E43" i="3"/>
  <c r="W43" i="3"/>
  <c r="L43" i="3"/>
  <c r="F43" i="3"/>
  <c r="AA85" i="2" l="1"/>
  <c r="X85" i="2"/>
  <c r="W85" i="2"/>
  <c r="V85" i="2"/>
  <c r="U85" i="2"/>
  <c r="T85" i="2"/>
  <c r="R85" i="2"/>
  <c r="Q85" i="2"/>
  <c r="P85" i="2"/>
  <c r="O85" i="2"/>
  <c r="N85" i="2"/>
  <c r="L85" i="2"/>
  <c r="K85" i="2"/>
  <c r="J85" i="2"/>
  <c r="I85" i="2"/>
  <c r="H85" i="2"/>
  <c r="F85" i="2"/>
  <c r="E85" i="2"/>
  <c r="D85" i="2"/>
  <c r="C85" i="2"/>
  <c r="B85" i="2"/>
  <c r="Z85" i="2" s="1"/>
  <c r="V83" i="2" l="1"/>
  <c r="U83" i="2"/>
  <c r="T83" i="2"/>
  <c r="P83" i="2"/>
  <c r="O83" i="2"/>
  <c r="N83" i="2"/>
  <c r="J83" i="2"/>
  <c r="I83" i="2"/>
  <c r="H83" i="2"/>
  <c r="D83" i="2"/>
  <c r="C83" i="2"/>
  <c r="B83" i="2"/>
  <c r="W82" i="2"/>
  <c r="X82" i="2" s="1"/>
  <c r="Q82" i="2"/>
  <c r="R82" i="2" s="1"/>
  <c r="K82" i="2"/>
  <c r="L82" i="2" s="1"/>
  <c r="E82" i="2"/>
  <c r="F82" i="2" s="1"/>
  <c r="W81" i="2"/>
  <c r="X81" i="2" s="1"/>
  <c r="Q81" i="2"/>
  <c r="R81" i="2" s="1"/>
  <c r="K81" i="2"/>
  <c r="L81" i="2" s="1"/>
  <c r="E81" i="2"/>
  <c r="F81" i="2" s="1"/>
  <c r="W80" i="2"/>
  <c r="X80" i="2" s="1"/>
  <c r="Q80" i="2"/>
  <c r="R80" i="2" s="1"/>
  <c r="K80" i="2"/>
  <c r="L80" i="2" s="1"/>
  <c r="E80" i="2"/>
  <c r="F80" i="2" s="1"/>
  <c r="W79" i="2"/>
  <c r="X79" i="2" s="1"/>
  <c r="Q79" i="2"/>
  <c r="R79" i="2" s="1"/>
  <c r="K79" i="2"/>
  <c r="L79" i="2" s="1"/>
  <c r="E79" i="2"/>
  <c r="F79" i="2" s="1"/>
  <c r="W78" i="2"/>
  <c r="X78" i="2" s="1"/>
  <c r="Q78" i="2"/>
  <c r="R78" i="2" s="1"/>
  <c r="K78" i="2"/>
  <c r="L78" i="2" s="1"/>
  <c r="E78" i="2"/>
  <c r="F78" i="2" s="1"/>
  <c r="W77" i="2"/>
  <c r="X77" i="2" s="1"/>
  <c r="Q77" i="2"/>
  <c r="R77" i="2" s="1"/>
  <c r="K77" i="2"/>
  <c r="L77" i="2" s="1"/>
  <c r="E77" i="2"/>
  <c r="F77" i="2" s="1"/>
  <c r="W76" i="2"/>
  <c r="X76" i="2" s="1"/>
  <c r="Q76" i="2"/>
  <c r="R76" i="2" s="1"/>
  <c r="K76" i="2"/>
  <c r="L76" i="2" s="1"/>
  <c r="E76" i="2"/>
  <c r="F76" i="2" s="1"/>
  <c r="W75" i="2"/>
  <c r="X75" i="2" s="1"/>
  <c r="Q75" i="2"/>
  <c r="R75" i="2" s="1"/>
  <c r="K75" i="2"/>
  <c r="L75" i="2" s="1"/>
  <c r="E75" i="2"/>
  <c r="F75" i="2" s="1"/>
  <c r="W74" i="2"/>
  <c r="X74" i="2" s="1"/>
  <c r="Q74" i="2"/>
  <c r="R74" i="2" s="1"/>
  <c r="K74" i="2"/>
  <c r="L74" i="2" s="1"/>
  <c r="E74" i="2"/>
  <c r="F74" i="2" s="1"/>
  <c r="W73" i="2"/>
  <c r="X73" i="2" s="1"/>
  <c r="Q73" i="2"/>
  <c r="R73" i="2" s="1"/>
  <c r="K73" i="2"/>
  <c r="L73" i="2" s="1"/>
  <c r="E73" i="2"/>
  <c r="F73" i="2" s="1"/>
  <c r="Z72" i="2"/>
  <c r="AA72" i="2" s="1"/>
  <c r="W72" i="2"/>
  <c r="X72" i="2" s="1"/>
  <c r="Q72" i="2"/>
  <c r="R72" i="2" s="1"/>
  <c r="K72" i="2"/>
  <c r="L72" i="2" s="1"/>
  <c r="E72" i="2"/>
  <c r="F72" i="2" s="1"/>
  <c r="W71" i="2"/>
  <c r="X71" i="2" s="1"/>
  <c r="Q71" i="2"/>
  <c r="R71" i="2" s="1"/>
  <c r="K71" i="2"/>
  <c r="L71" i="2" s="1"/>
  <c r="E71" i="2"/>
  <c r="F71" i="2" s="1"/>
  <c r="W70" i="2"/>
  <c r="X70" i="2" s="1"/>
  <c r="Q70" i="2"/>
  <c r="R70" i="2" s="1"/>
  <c r="K70" i="2"/>
  <c r="L70" i="2" s="1"/>
  <c r="E70" i="2"/>
  <c r="F70" i="2" s="1"/>
  <c r="W69" i="2"/>
  <c r="X69" i="2" s="1"/>
  <c r="Q69" i="2"/>
  <c r="R69" i="2" s="1"/>
  <c r="K69" i="2"/>
  <c r="L69" i="2" s="1"/>
  <c r="E69" i="2"/>
  <c r="F69" i="2" s="1"/>
  <c r="W68" i="2"/>
  <c r="X68" i="2" s="1"/>
  <c r="Q68" i="2"/>
  <c r="R68" i="2" s="1"/>
  <c r="K68" i="2"/>
  <c r="L68" i="2" s="1"/>
  <c r="E68" i="2"/>
  <c r="F68" i="2" s="1"/>
  <c r="W67" i="2"/>
  <c r="X67" i="2" s="1"/>
  <c r="Q67" i="2"/>
  <c r="R67" i="2" s="1"/>
  <c r="K67" i="2"/>
  <c r="L67" i="2" s="1"/>
  <c r="E67" i="2"/>
  <c r="F67" i="2" s="1"/>
  <c r="W66" i="2"/>
  <c r="X66" i="2" s="1"/>
  <c r="Q66" i="2"/>
  <c r="R66" i="2" s="1"/>
  <c r="K66" i="2"/>
  <c r="L66" i="2" s="1"/>
  <c r="E66" i="2"/>
  <c r="F66" i="2" s="1"/>
  <c r="W65" i="2"/>
  <c r="X65" i="2" s="1"/>
  <c r="Q65" i="2"/>
  <c r="R65" i="2" s="1"/>
  <c r="K65" i="2"/>
  <c r="L65" i="2" s="1"/>
  <c r="E65" i="2"/>
  <c r="F65" i="2" s="1"/>
  <c r="W64" i="2"/>
  <c r="X64" i="2" s="1"/>
  <c r="Q64" i="2"/>
  <c r="R64" i="2" s="1"/>
  <c r="K64" i="2"/>
  <c r="L64" i="2" s="1"/>
  <c r="E64" i="2"/>
  <c r="F64" i="2" s="1"/>
  <c r="W63" i="2"/>
  <c r="X63" i="2" s="1"/>
  <c r="Q63" i="2"/>
  <c r="R63" i="2" s="1"/>
  <c r="K63" i="2"/>
  <c r="L63" i="2" s="1"/>
  <c r="E63" i="2"/>
  <c r="F63" i="2" s="1"/>
  <c r="W62" i="2"/>
  <c r="X62" i="2" s="1"/>
  <c r="Q62" i="2"/>
  <c r="R62" i="2" s="1"/>
  <c r="K62" i="2"/>
  <c r="L62" i="2" s="1"/>
  <c r="E62" i="2"/>
  <c r="F62" i="2" s="1"/>
  <c r="W61" i="2"/>
  <c r="X61" i="2" s="1"/>
  <c r="Q61" i="2"/>
  <c r="R61" i="2" s="1"/>
  <c r="K61" i="2"/>
  <c r="L61" i="2" s="1"/>
  <c r="E61" i="2"/>
  <c r="F61" i="2" s="1"/>
  <c r="W60" i="2"/>
  <c r="X60" i="2" s="1"/>
  <c r="X83" i="2" s="1"/>
  <c r="Q60" i="2"/>
  <c r="K60" i="2"/>
  <c r="E60" i="2"/>
  <c r="V57" i="2"/>
  <c r="U57" i="2"/>
  <c r="T57" i="2"/>
  <c r="W58" i="2" s="1"/>
  <c r="P57" i="2"/>
  <c r="O57" i="2"/>
  <c r="N57" i="2"/>
  <c r="J57" i="2"/>
  <c r="I57" i="2"/>
  <c r="H57" i="2"/>
  <c r="D57" i="2"/>
  <c r="C57" i="2"/>
  <c r="B57" i="2"/>
  <c r="W56" i="2"/>
  <c r="X56" i="2" s="1"/>
  <c r="Q56" i="2"/>
  <c r="R56" i="2" s="1"/>
  <c r="K56" i="2"/>
  <c r="L56" i="2" s="1"/>
  <c r="E56" i="2"/>
  <c r="F56" i="2" s="1"/>
  <c r="Z55" i="2"/>
  <c r="AA55" i="2" s="1"/>
  <c r="W55" i="2"/>
  <c r="X55" i="2" s="1"/>
  <c r="Q55" i="2"/>
  <c r="R55" i="2" s="1"/>
  <c r="K55" i="2"/>
  <c r="L55" i="2" s="1"/>
  <c r="E55" i="2"/>
  <c r="F55" i="2" s="1"/>
  <c r="W54" i="2"/>
  <c r="X54" i="2" s="1"/>
  <c r="Q54" i="2"/>
  <c r="R54" i="2" s="1"/>
  <c r="K54" i="2"/>
  <c r="L54" i="2" s="1"/>
  <c r="E54" i="2"/>
  <c r="F54" i="2" s="1"/>
  <c r="W53" i="2"/>
  <c r="X53" i="2" s="1"/>
  <c r="Q53" i="2"/>
  <c r="R53" i="2" s="1"/>
  <c r="K53" i="2"/>
  <c r="L53" i="2" s="1"/>
  <c r="E53" i="2"/>
  <c r="F53" i="2" s="1"/>
  <c r="W52" i="2"/>
  <c r="X52" i="2" s="1"/>
  <c r="Q52" i="2"/>
  <c r="R52" i="2" s="1"/>
  <c r="K52" i="2"/>
  <c r="L52" i="2" s="1"/>
  <c r="E52" i="2"/>
  <c r="F52" i="2" s="1"/>
  <c r="W51" i="2"/>
  <c r="X51" i="2" s="1"/>
  <c r="Q51" i="2"/>
  <c r="R51" i="2" s="1"/>
  <c r="K51" i="2"/>
  <c r="L51" i="2" s="1"/>
  <c r="E51" i="2"/>
  <c r="F51" i="2" s="1"/>
  <c r="W50" i="2"/>
  <c r="X50" i="2" s="1"/>
  <c r="Q50" i="2"/>
  <c r="R50" i="2" s="1"/>
  <c r="K50" i="2"/>
  <c r="L50" i="2" s="1"/>
  <c r="E50" i="2"/>
  <c r="F50" i="2" s="1"/>
  <c r="W49" i="2"/>
  <c r="X49" i="2" s="1"/>
  <c r="Q49" i="2"/>
  <c r="R49" i="2" s="1"/>
  <c r="K49" i="2"/>
  <c r="L49" i="2" s="1"/>
  <c r="E49" i="2"/>
  <c r="F49" i="2" s="1"/>
  <c r="W48" i="2"/>
  <c r="X48" i="2" s="1"/>
  <c r="Q48" i="2"/>
  <c r="R48" i="2" s="1"/>
  <c r="L48" i="2"/>
  <c r="K48" i="2"/>
  <c r="F48" i="2"/>
  <c r="E48" i="2"/>
  <c r="Z48" i="2" s="1"/>
  <c r="AA48" i="2" s="1"/>
  <c r="X47" i="2"/>
  <c r="W47" i="2"/>
  <c r="R47" i="2"/>
  <c r="Q47" i="2"/>
  <c r="L47" i="2"/>
  <c r="K47" i="2"/>
  <c r="F47" i="2"/>
  <c r="E47" i="2"/>
  <c r="Z47" i="2" s="1"/>
  <c r="AA47" i="2" s="1"/>
  <c r="X46" i="2"/>
  <c r="W46" i="2"/>
  <c r="R46" i="2"/>
  <c r="Q46" i="2"/>
  <c r="L46" i="2"/>
  <c r="K46" i="2"/>
  <c r="F46" i="2"/>
  <c r="E46" i="2"/>
  <c r="Z46" i="2" s="1"/>
  <c r="AA46" i="2" s="1"/>
  <c r="X45" i="2"/>
  <c r="W45" i="2"/>
  <c r="R45" i="2"/>
  <c r="Q45" i="2"/>
  <c r="L45" i="2"/>
  <c r="K45" i="2"/>
  <c r="F45" i="2"/>
  <c r="E45" i="2"/>
  <c r="Z45" i="2" s="1"/>
  <c r="AA45" i="2" s="1"/>
  <c r="X44" i="2"/>
  <c r="W44" i="2"/>
  <c r="R44" i="2"/>
  <c r="Q44" i="2"/>
  <c r="L44" i="2"/>
  <c r="K44" i="2"/>
  <c r="F44" i="2"/>
  <c r="E44" i="2"/>
  <c r="Z44" i="2" s="1"/>
  <c r="AA44" i="2" s="1"/>
  <c r="X43" i="2"/>
  <c r="W43" i="2"/>
  <c r="R43" i="2"/>
  <c r="Q43" i="2"/>
  <c r="L43" i="2"/>
  <c r="K43" i="2"/>
  <c r="F43" i="2"/>
  <c r="E43" i="2"/>
  <c r="Z43" i="2" s="1"/>
  <c r="AA43" i="2" s="1"/>
  <c r="X42" i="2"/>
  <c r="W42" i="2"/>
  <c r="R42" i="2"/>
  <c r="Q42" i="2"/>
  <c r="L42" i="2"/>
  <c r="K42" i="2"/>
  <c r="F42" i="2"/>
  <c r="E42" i="2"/>
  <c r="Z42" i="2" s="1"/>
  <c r="AA42" i="2" s="1"/>
  <c r="X41" i="2"/>
  <c r="W41" i="2"/>
  <c r="R41" i="2"/>
  <c r="Q41" i="2"/>
  <c r="L41" i="2"/>
  <c r="K41" i="2"/>
  <c r="F41" i="2"/>
  <c r="E41" i="2"/>
  <c r="Z41" i="2" s="1"/>
  <c r="AA41" i="2" s="1"/>
  <c r="X40" i="2"/>
  <c r="W40" i="2"/>
  <c r="R40" i="2"/>
  <c r="Q40" i="2"/>
  <c r="L40" i="2"/>
  <c r="K40" i="2"/>
  <c r="F40" i="2"/>
  <c r="E40" i="2"/>
  <c r="Z40" i="2" s="1"/>
  <c r="AA40" i="2" s="1"/>
  <c r="X39" i="2"/>
  <c r="W39" i="2"/>
  <c r="R39" i="2"/>
  <c r="Q39" i="2"/>
  <c r="L39" i="2"/>
  <c r="K39" i="2"/>
  <c r="F39" i="2"/>
  <c r="E39" i="2"/>
  <c r="Z39" i="2" s="1"/>
  <c r="AA39" i="2" s="1"/>
  <c r="X38" i="2"/>
  <c r="W38" i="2"/>
  <c r="R38" i="2"/>
  <c r="Q38" i="2"/>
  <c r="L38" i="2"/>
  <c r="K38" i="2"/>
  <c r="F38" i="2"/>
  <c r="E38" i="2"/>
  <c r="Z38" i="2" s="1"/>
  <c r="AA38" i="2" s="1"/>
  <c r="X37" i="2"/>
  <c r="W37" i="2"/>
  <c r="R37" i="2"/>
  <c r="Q37" i="2"/>
  <c r="L37" i="2"/>
  <c r="K37" i="2"/>
  <c r="F37" i="2"/>
  <c r="E37" i="2"/>
  <c r="Z37" i="2" s="1"/>
  <c r="AA37" i="2" s="1"/>
  <c r="X36" i="2"/>
  <c r="W36" i="2"/>
  <c r="R36" i="2"/>
  <c r="Q36" i="2"/>
  <c r="L36" i="2"/>
  <c r="K36" i="2"/>
  <c r="F36" i="2"/>
  <c r="E36" i="2"/>
  <c r="Z36" i="2" s="1"/>
  <c r="AA36" i="2" s="1"/>
  <c r="X35" i="2"/>
  <c r="W35" i="2"/>
  <c r="R35" i="2"/>
  <c r="Q35" i="2"/>
  <c r="L35" i="2"/>
  <c r="K35" i="2"/>
  <c r="F35" i="2"/>
  <c r="E35" i="2"/>
  <c r="Z35" i="2" s="1"/>
  <c r="AA35" i="2" s="1"/>
  <c r="X34" i="2"/>
  <c r="W34" i="2"/>
  <c r="R34" i="2"/>
  <c r="Q34" i="2"/>
  <c r="L34" i="2"/>
  <c r="K34" i="2"/>
  <c r="F34" i="2"/>
  <c r="E34" i="2"/>
  <c r="Z34" i="2" s="1"/>
  <c r="AA34" i="2" s="1"/>
  <c r="X33" i="2"/>
  <c r="W33" i="2"/>
  <c r="R33" i="2"/>
  <c r="Q33" i="2"/>
  <c r="L33" i="2"/>
  <c r="K33" i="2"/>
  <c r="F33" i="2"/>
  <c r="E33" i="2"/>
  <c r="Z33" i="2" s="1"/>
  <c r="AA33" i="2" s="1"/>
  <c r="X32" i="2"/>
  <c r="W32" i="2"/>
  <c r="R32" i="2"/>
  <c r="Q32" i="2"/>
  <c r="L32" i="2"/>
  <c r="K32" i="2"/>
  <c r="F32" i="2"/>
  <c r="E32" i="2"/>
  <c r="Z32" i="2" s="1"/>
  <c r="AA32" i="2" s="1"/>
  <c r="X31" i="2"/>
  <c r="W31" i="2"/>
  <c r="R31" i="2"/>
  <c r="Q31" i="2"/>
  <c r="L31" i="2"/>
  <c r="K31" i="2"/>
  <c r="F31" i="2"/>
  <c r="E31" i="2"/>
  <c r="Z31" i="2" s="1"/>
  <c r="AA31" i="2" s="1"/>
  <c r="X30" i="2"/>
  <c r="W30" i="2"/>
  <c r="R30" i="2"/>
  <c r="Q30" i="2"/>
  <c r="L30" i="2"/>
  <c r="K30" i="2"/>
  <c r="F30" i="2"/>
  <c r="E30" i="2"/>
  <c r="Z30" i="2" s="1"/>
  <c r="AA30" i="2" s="1"/>
  <c r="X29" i="2"/>
  <c r="W29" i="2"/>
  <c r="R29" i="2"/>
  <c r="Q29" i="2"/>
  <c r="L29" i="2"/>
  <c r="K29" i="2"/>
  <c r="F29" i="2"/>
  <c r="E29" i="2"/>
  <c r="Z29" i="2" s="1"/>
  <c r="AA29" i="2" s="1"/>
  <c r="X28" i="2"/>
  <c r="W28" i="2"/>
  <c r="R28" i="2"/>
  <c r="Q28" i="2"/>
  <c r="L28" i="2"/>
  <c r="K28" i="2"/>
  <c r="F28" i="2"/>
  <c r="E28" i="2"/>
  <c r="Z28" i="2" s="1"/>
  <c r="AA28" i="2" s="1"/>
  <c r="X27" i="2"/>
  <c r="W27" i="2"/>
  <c r="R27" i="2"/>
  <c r="Q27" i="2"/>
  <c r="L27" i="2"/>
  <c r="K27" i="2"/>
  <c r="F27" i="2"/>
  <c r="E27" i="2"/>
  <c r="Z27" i="2" s="1"/>
  <c r="AA27" i="2" s="1"/>
  <c r="X26" i="2"/>
  <c r="W26" i="2"/>
  <c r="R26" i="2"/>
  <c r="Q26" i="2"/>
  <c r="L26" i="2"/>
  <c r="K26" i="2"/>
  <c r="F26" i="2"/>
  <c r="E26" i="2"/>
  <c r="Z26" i="2" s="1"/>
  <c r="AA26" i="2" s="1"/>
  <c r="X25" i="2"/>
  <c r="W25" i="2"/>
  <c r="R25" i="2"/>
  <c r="Q25" i="2"/>
  <c r="L25" i="2"/>
  <c r="K25" i="2"/>
  <c r="F25" i="2"/>
  <c r="E25" i="2"/>
  <c r="Z25" i="2" s="1"/>
  <c r="AA25" i="2" s="1"/>
  <c r="X24" i="2"/>
  <c r="W24" i="2"/>
  <c r="R24" i="2"/>
  <c r="Q24" i="2"/>
  <c r="L24" i="2"/>
  <c r="K24" i="2"/>
  <c r="F24" i="2"/>
  <c r="E24" i="2"/>
  <c r="Z24" i="2" s="1"/>
  <c r="AA24" i="2" s="1"/>
  <c r="X23" i="2"/>
  <c r="W23" i="2"/>
  <c r="R23" i="2"/>
  <c r="Q23" i="2"/>
  <c r="L23" i="2"/>
  <c r="K23" i="2"/>
  <c r="F23" i="2"/>
  <c r="E23" i="2"/>
  <c r="Z23" i="2" s="1"/>
  <c r="AA23" i="2" s="1"/>
  <c r="X22" i="2"/>
  <c r="W22" i="2"/>
  <c r="R22" i="2"/>
  <c r="Q22" i="2"/>
  <c r="L22" i="2"/>
  <c r="K22" i="2"/>
  <c r="F22" i="2"/>
  <c r="E22" i="2"/>
  <c r="Z22" i="2" s="1"/>
  <c r="AA22" i="2" s="1"/>
  <c r="X21" i="2"/>
  <c r="W21" i="2"/>
  <c r="R21" i="2"/>
  <c r="Q21" i="2"/>
  <c r="L21" i="2"/>
  <c r="K21" i="2"/>
  <c r="F21" i="2"/>
  <c r="E21" i="2"/>
  <c r="Z21" i="2" s="1"/>
  <c r="AA21" i="2" s="1"/>
  <c r="X20" i="2"/>
  <c r="W20" i="2"/>
  <c r="R20" i="2"/>
  <c r="Q20" i="2"/>
  <c r="L20" i="2"/>
  <c r="K20" i="2"/>
  <c r="F20" i="2"/>
  <c r="E20" i="2"/>
  <c r="Z20" i="2" s="1"/>
  <c r="AA20" i="2" s="1"/>
  <c r="X19" i="2"/>
  <c r="W19" i="2"/>
  <c r="R19" i="2"/>
  <c r="Q19" i="2"/>
  <c r="L19" i="2"/>
  <c r="K19" i="2"/>
  <c r="F19" i="2"/>
  <c r="E19" i="2"/>
  <c r="Z19" i="2" s="1"/>
  <c r="AA19" i="2" s="1"/>
  <c r="X18" i="2"/>
  <c r="W18" i="2"/>
  <c r="R18" i="2"/>
  <c r="Q18" i="2"/>
  <c r="L18" i="2"/>
  <c r="K18" i="2"/>
  <c r="F18" i="2"/>
  <c r="E18" i="2"/>
  <c r="Z18" i="2" s="1"/>
  <c r="AA18" i="2" s="1"/>
  <c r="X17" i="2"/>
  <c r="W17" i="2"/>
  <c r="R17" i="2"/>
  <c r="Q17" i="2"/>
  <c r="L17" i="2"/>
  <c r="K17" i="2"/>
  <c r="F17" i="2"/>
  <c r="E17" i="2"/>
  <c r="Z17" i="2" s="1"/>
  <c r="AA17" i="2" s="1"/>
  <c r="X16" i="2"/>
  <c r="W16" i="2"/>
  <c r="R16" i="2"/>
  <c r="Q16" i="2"/>
  <c r="L16" i="2"/>
  <c r="K16" i="2"/>
  <c r="F16" i="2"/>
  <c r="E16" i="2"/>
  <c r="Z16" i="2" s="1"/>
  <c r="AA16" i="2" s="1"/>
  <c r="X15" i="2"/>
  <c r="W15" i="2"/>
  <c r="R15" i="2"/>
  <c r="Q15" i="2"/>
  <c r="L15" i="2"/>
  <c r="K15" i="2"/>
  <c r="F15" i="2"/>
  <c r="E15" i="2"/>
  <c r="Z15" i="2" s="1"/>
  <c r="AA15" i="2" s="1"/>
  <c r="X14" i="2"/>
  <c r="W14" i="2"/>
  <c r="R14" i="2"/>
  <c r="Q14" i="2"/>
  <c r="L14" i="2"/>
  <c r="K14" i="2"/>
  <c r="F14" i="2"/>
  <c r="E14" i="2"/>
  <c r="Z14" i="2" s="1"/>
  <c r="AA14" i="2" s="1"/>
  <c r="X13" i="2"/>
  <c r="W13" i="2"/>
  <c r="R13" i="2"/>
  <c r="Q13" i="2"/>
  <c r="L13" i="2"/>
  <c r="K13" i="2"/>
  <c r="F13" i="2"/>
  <c r="E13" i="2"/>
  <c r="Z13" i="2" s="1"/>
  <c r="AA13" i="2" s="1"/>
  <c r="X12" i="2"/>
  <c r="W12" i="2"/>
  <c r="R12" i="2"/>
  <c r="Q12" i="2"/>
  <c r="L12" i="2"/>
  <c r="K12" i="2"/>
  <c r="F12" i="2"/>
  <c r="E12" i="2"/>
  <c r="Z12" i="2" s="1"/>
  <c r="AA12" i="2" s="1"/>
  <c r="X11" i="2"/>
  <c r="W11" i="2"/>
  <c r="R11" i="2"/>
  <c r="Q11" i="2"/>
  <c r="L11" i="2"/>
  <c r="E11" i="2"/>
  <c r="F11" i="2" s="1"/>
  <c r="W10" i="2"/>
  <c r="X10" i="2" s="1"/>
  <c r="Q10" i="2"/>
  <c r="R10" i="2" s="1"/>
  <c r="K10" i="2"/>
  <c r="L10" i="2" s="1"/>
  <c r="E10" i="2"/>
  <c r="Z10" i="2" s="1"/>
  <c r="AA10" i="2" s="1"/>
  <c r="W9" i="2"/>
  <c r="X9" i="2" s="1"/>
  <c r="Q9" i="2"/>
  <c r="R9" i="2" s="1"/>
  <c r="K9" i="2"/>
  <c r="L9" i="2" s="1"/>
  <c r="E9" i="2"/>
  <c r="F9" i="2" s="1"/>
  <c r="W8" i="2"/>
  <c r="X8" i="2" s="1"/>
  <c r="Q8" i="2"/>
  <c r="R8" i="2" s="1"/>
  <c r="K8" i="2"/>
  <c r="L8" i="2" s="1"/>
  <c r="E8" i="2"/>
  <c r="Z8" i="2" s="1"/>
  <c r="AA8" i="2" s="1"/>
  <c r="W7" i="2"/>
  <c r="X7" i="2" s="1"/>
  <c r="Q7" i="2"/>
  <c r="R7" i="2" s="1"/>
  <c r="K7" i="2"/>
  <c r="L7" i="2" s="1"/>
  <c r="E7" i="2"/>
  <c r="F7" i="2" s="1"/>
  <c r="W6" i="2"/>
  <c r="X6" i="2" s="1"/>
  <c r="Q6" i="2"/>
  <c r="R6" i="2" s="1"/>
  <c r="K6" i="2"/>
  <c r="L6" i="2" s="1"/>
  <c r="E6" i="2"/>
  <c r="F6" i="2" s="1"/>
  <c r="W5" i="2"/>
  <c r="X5" i="2" s="1"/>
  <c r="Q5" i="2"/>
  <c r="R5" i="2" s="1"/>
  <c r="K5" i="2"/>
  <c r="L5" i="2" s="1"/>
  <c r="L57" i="2" s="1"/>
  <c r="E5" i="2"/>
  <c r="W4" i="2"/>
  <c r="X4" i="2" s="1"/>
  <c r="X57" i="2" s="1"/>
  <c r="Q4" i="2"/>
  <c r="Q57" i="2" s="1"/>
  <c r="K4" i="2"/>
  <c r="L4" i="2" s="1"/>
  <c r="Z4" i="2" l="1"/>
  <c r="AA4" i="2" s="1"/>
  <c r="Z6" i="2"/>
  <c r="AA6" i="2" s="1"/>
  <c r="Z51" i="2"/>
  <c r="AA51" i="2" s="1"/>
  <c r="Z63" i="2"/>
  <c r="AA63" i="2" s="1"/>
  <c r="Z67" i="2"/>
  <c r="AA67" i="2" s="1"/>
  <c r="Z80" i="2"/>
  <c r="AA80" i="2" s="1"/>
  <c r="R4" i="2"/>
  <c r="R57" i="2" s="1"/>
  <c r="F8" i="2"/>
  <c r="F10" i="2"/>
  <c r="Z11" i="2"/>
  <c r="AA11" i="2" s="1"/>
  <c r="Z52" i="2"/>
  <c r="AA52" i="2" s="1"/>
  <c r="Z56" i="2"/>
  <c r="AA56" i="2" s="1"/>
  <c r="K57" i="2"/>
  <c r="W57" i="2"/>
  <c r="E83" i="2"/>
  <c r="F60" i="2"/>
  <c r="F83" i="2" s="1"/>
  <c r="Z60" i="2"/>
  <c r="AA60" i="2" s="1"/>
  <c r="Z64" i="2"/>
  <c r="AA64" i="2" s="1"/>
  <c r="Z68" i="2"/>
  <c r="AA68" i="2" s="1"/>
  <c r="Z74" i="2"/>
  <c r="AA74" i="2" s="1"/>
  <c r="Z82" i="2"/>
  <c r="AA82" i="2" s="1"/>
  <c r="E57" i="2"/>
  <c r="Z9" i="2"/>
  <c r="AA9" i="2" s="1"/>
  <c r="Z49" i="2"/>
  <c r="AA49" i="2" s="1"/>
  <c r="Z53" i="2"/>
  <c r="AA53" i="2" s="1"/>
  <c r="L60" i="2"/>
  <c r="L83" i="2" s="1"/>
  <c r="K83" i="2"/>
  <c r="Z61" i="2"/>
  <c r="AA61" i="2" s="1"/>
  <c r="Z65" i="2"/>
  <c r="AA65" i="2" s="1"/>
  <c r="Z69" i="2"/>
  <c r="AA69" i="2" s="1"/>
  <c r="Z76" i="2"/>
  <c r="AA76" i="2" s="1"/>
  <c r="Z83" i="2"/>
  <c r="Z5" i="2"/>
  <c r="AA5" i="2" s="1"/>
  <c r="Z7" i="2"/>
  <c r="AA7" i="2" s="1"/>
  <c r="F5" i="2"/>
  <c r="Z50" i="2"/>
  <c r="AA50" i="2" s="1"/>
  <c r="Z54" i="2"/>
  <c r="AA54" i="2" s="1"/>
  <c r="Q83" i="2"/>
  <c r="R60" i="2"/>
  <c r="R83" i="2" s="1"/>
  <c r="Z62" i="2"/>
  <c r="AA62" i="2" s="1"/>
  <c r="Z66" i="2"/>
  <c r="AA66" i="2" s="1"/>
  <c r="Z70" i="2"/>
  <c r="AA70" i="2" s="1"/>
  <c r="Z78" i="2"/>
  <c r="AA78" i="2" s="1"/>
  <c r="W83" i="2"/>
  <c r="Z71" i="2"/>
  <c r="AA71" i="2" s="1"/>
  <c r="Z73" i="2"/>
  <c r="AA73" i="2" s="1"/>
  <c r="Z75" i="2"/>
  <c r="AA75" i="2" s="1"/>
  <c r="Z77" i="2"/>
  <c r="AA77" i="2" s="1"/>
  <c r="Z79" i="2"/>
  <c r="AA79" i="2" s="1"/>
  <c r="Z81" i="2"/>
  <c r="AA81" i="2" s="1"/>
  <c r="Z56" i="1"/>
  <c r="AA56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7" i="1"/>
  <c r="X67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Q73" i="1"/>
  <c r="R73" i="1" s="1"/>
  <c r="Q72" i="1"/>
  <c r="R72" i="1" s="1"/>
  <c r="Q71" i="1"/>
  <c r="R71" i="1" s="1"/>
  <c r="Q70" i="1"/>
  <c r="R70" i="1" s="1"/>
  <c r="Q69" i="1"/>
  <c r="R69" i="1" s="1"/>
  <c r="Q68" i="1"/>
  <c r="R68" i="1" s="1"/>
  <c r="Q67" i="1"/>
  <c r="R67" i="1" s="1"/>
  <c r="Q66" i="1"/>
  <c r="R66" i="1" s="1"/>
  <c r="Q65" i="1"/>
  <c r="R65" i="1" s="1"/>
  <c r="Q64" i="1"/>
  <c r="R64" i="1" s="1"/>
  <c r="Q63" i="1"/>
  <c r="R63" i="1" s="1"/>
  <c r="Q62" i="1"/>
  <c r="R62" i="1" s="1"/>
  <c r="Q61" i="1"/>
  <c r="R61" i="1" s="1"/>
  <c r="Q60" i="1"/>
  <c r="R60" i="1" s="1"/>
  <c r="Q59" i="1"/>
  <c r="R59" i="1" s="1"/>
  <c r="Q58" i="1"/>
  <c r="R58" i="1" s="1"/>
  <c r="Q57" i="1"/>
  <c r="R57" i="1" s="1"/>
  <c r="Q56" i="1"/>
  <c r="R56" i="1" s="1"/>
  <c r="Q55" i="1"/>
  <c r="R55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K59" i="1"/>
  <c r="L59" i="1" s="1"/>
  <c r="K58" i="1"/>
  <c r="L58" i="1" s="1"/>
  <c r="K57" i="1"/>
  <c r="L57" i="1" s="1"/>
  <c r="K56" i="1"/>
  <c r="L56" i="1" s="1"/>
  <c r="K55" i="1"/>
  <c r="L55" i="1" s="1"/>
  <c r="F70" i="1"/>
  <c r="F61" i="1"/>
  <c r="F60" i="1"/>
  <c r="F58" i="1"/>
  <c r="E73" i="1"/>
  <c r="F73" i="1" s="1"/>
  <c r="E72" i="1"/>
  <c r="F72" i="1" s="1"/>
  <c r="E71" i="1"/>
  <c r="F71" i="1" s="1"/>
  <c r="E70" i="1"/>
  <c r="E69" i="1"/>
  <c r="F69" i="1" s="1"/>
  <c r="E68" i="1"/>
  <c r="Z68" i="1" s="1"/>
  <c r="AA68" i="1" s="1"/>
  <c r="E67" i="1"/>
  <c r="E66" i="1"/>
  <c r="E64" i="1"/>
  <c r="F64" i="1" s="1"/>
  <c r="E63" i="1"/>
  <c r="F63" i="1" s="1"/>
  <c r="E62" i="1"/>
  <c r="F62" i="1" s="1"/>
  <c r="E61" i="1"/>
  <c r="E60" i="1"/>
  <c r="Z60" i="1" s="1"/>
  <c r="AA60" i="1" s="1"/>
  <c r="E59" i="1"/>
  <c r="Z59" i="1" s="1"/>
  <c r="AA59" i="1" s="1"/>
  <c r="E58" i="1"/>
  <c r="E57" i="1"/>
  <c r="F57" i="1" s="1"/>
  <c r="E56" i="1"/>
  <c r="F56" i="1" s="1"/>
  <c r="E55" i="1"/>
  <c r="F55" i="1" s="1"/>
  <c r="E54" i="1"/>
  <c r="Q54" i="1"/>
  <c r="X50" i="1"/>
  <c r="X48" i="1"/>
  <c r="X34" i="1"/>
  <c r="X32" i="1"/>
  <c r="X18" i="1"/>
  <c r="X16" i="1"/>
  <c r="X5" i="1"/>
  <c r="R50" i="1"/>
  <c r="R42" i="1"/>
  <c r="R41" i="1"/>
  <c r="R34" i="1"/>
  <c r="R33" i="1"/>
  <c r="R32" i="1"/>
  <c r="R17" i="1"/>
  <c r="R8" i="1"/>
  <c r="R6" i="1"/>
  <c r="Q50" i="1"/>
  <c r="Q49" i="1"/>
  <c r="R49" i="1" s="1"/>
  <c r="Q48" i="1"/>
  <c r="R48" i="1" s="1"/>
  <c r="Q47" i="1"/>
  <c r="R47" i="1" s="1"/>
  <c r="Q46" i="1"/>
  <c r="Q45" i="1"/>
  <c r="R45" i="1" s="1"/>
  <c r="Q44" i="1"/>
  <c r="R44" i="1" s="1"/>
  <c r="Q43" i="1"/>
  <c r="R43" i="1" s="1"/>
  <c r="Q42" i="1"/>
  <c r="Q41" i="1"/>
  <c r="Q40" i="1"/>
  <c r="R40" i="1" s="1"/>
  <c r="Q39" i="1"/>
  <c r="R39" i="1" s="1"/>
  <c r="Q38" i="1"/>
  <c r="Q37" i="1"/>
  <c r="R37" i="1" s="1"/>
  <c r="Q36" i="1"/>
  <c r="R36" i="1" s="1"/>
  <c r="Q35" i="1"/>
  <c r="R35" i="1" s="1"/>
  <c r="Q34" i="1"/>
  <c r="Q33" i="1"/>
  <c r="Q32" i="1"/>
  <c r="Q31" i="1"/>
  <c r="R31" i="1" s="1"/>
  <c r="Q30" i="1"/>
  <c r="Q29" i="1"/>
  <c r="R29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E50" i="1"/>
  <c r="Z50" i="1" s="1"/>
  <c r="AA50" i="1" s="1"/>
  <c r="E49" i="1"/>
  <c r="E48" i="1"/>
  <c r="E47" i="1"/>
  <c r="E46" i="1"/>
  <c r="F46" i="1" s="1"/>
  <c r="E45" i="1"/>
  <c r="E44" i="1"/>
  <c r="E43" i="1"/>
  <c r="E42" i="1"/>
  <c r="Z42" i="1" s="1"/>
  <c r="AA42" i="1" s="1"/>
  <c r="E41" i="1"/>
  <c r="E40" i="1"/>
  <c r="E39" i="1"/>
  <c r="E38" i="1"/>
  <c r="E37" i="1"/>
  <c r="E36" i="1"/>
  <c r="F36" i="1" s="1"/>
  <c r="E35" i="1"/>
  <c r="F35" i="1" s="1"/>
  <c r="E34" i="1"/>
  <c r="Z34" i="1" s="1"/>
  <c r="AA34" i="1" s="1"/>
  <c r="E33" i="1"/>
  <c r="E32" i="1"/>
  <c r="E31" i="1"/>
  <c r="E30" i="1"/>
  <c r="F30" i="1" s="1"/>
  <c r="E29" i="1"/>
  <c r="E23" i="1"/>
  <c r="E7" i="1"/>
  <c r="F7" i="1" s="1"/>
  <c r="W54" i="1"/>
  <c r="W50" i="1"/>
  <c r="W49" i="1"/>
  <c r="X49" i="1" s="1"/>
  <c r="W48" i="1"/>
  <c r="W47" i="1"/>
  <c r="X47" i="1" s="1"/>
  <c r="W46" i="1"/>
  <c r="X46" i="1" s="1"/>
  <c r="W45" i="1"/>
  <c r="X45" i="1" s="1"/>
  <c r="W44" i="1"/>
  <c r="X44" i="1" s="1"/>
  <c r="W43" i="1"/>
  <c r="X43" i="1" s="1"/>
  <c r="W42" i="1"/>
  <c r="X42" i="1" s="1"/>
  <c r="W41" i="1"/>
  <c r="X41" i="1" s="1"/>
  <c r="W40" i="1"/>
  <c r="X40" i="1" s="1"/>
  <c r="W39" i="1"/>
  <c r="X39" i="1" s="1"/>
  <c r="W38" i="1"/>
  <c r="X38" i="1" s="1"/>
  <c r="W37" i="1"/>
  <c r="X37" i="1" s="1"/>
  <c r="W36" i="1"/>
  <c r="X36" i="1" s="1"/>
  <c r="W35" i="1"/>
  <c r="X35" i="1" s="1"/>
  <c r="W34" i="1"/>
  <c r="W33" i="1"/>
  <c r="X33" i="1" s="1"/>
  <c r="W32" i="1"/>
  <c r="W31" i="1"/>
  <c r="X31" i="1" s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W17" i="1"/>
  <c r="X17" i="1" s="1"/>
  <c r="W16" i="1"/>
  <c r="W15" i="1"/>
  <c r="X15" i="1" s="1"/>
  <c r="W14" i="1"/>
  <c r="X14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F44" i="1"/>
  <c r="F41" i="1"/>
  <c r="Q9" i="1"/>
  <c r="R9" i="1" s="1"/>
  <c r="P51" i="1"/>
  <c r="O51" i="1"/>
  <c r="N51" i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8" i="1"/>
  <c r="Q7" i="1"/>
  <c r="R7" i="1" s="1"/>
  <c r="Q6" i="1"/>
  <c r="Q5" i="1"/>
  <c r="J74" i="1"/>
  <c r="I74" i="1"/>
  <c r="H74" i="1"/>
  <c r="J51" i="1"/>
  <c r="I51" i="1"/>
  <c r="H51" i="1"/>
  <c r="E65" i="1"/>
  <c r="F65" i="1" s="1"/>
  <c r="Z57" i="2" l="1"/>
  <c r="F57" i="2"/>
  <c r="AA83" i="2"/>
  <c r="AA57" i="2"/>
  <c r="F68" i="1"/>
  <c r="Z31" i="1"/>
  <c r="AA31" i="1" s="1"/>
  <c r="Z61" i="1"/>
  <c r="AA61" i="1" s="1"/>
  <c r="Z32" i="1"/>
  <c r="AA32" i="1" s="1"/>
  <c r="Z40" i="1"/>
  <c r="AA40" i="1" s="1"/>
  <c r="Z48" i="1"/>
  <c r="AA48" i="1" s="1"/>
  <c r="Z66" i="1"/>
  <c r="AA66" i="1" s="1"/>
  <c r="Z70" i="1"/>
  <c r="AA70" i="1" s="1"/>
  <c r="F66" i="1"/>
  <c r="Z63" i="1"/>
  <c r="AA63" i="1" s="1"/>
  <c r="F42" i="1"/>
  <c r="Z39" i="1"/>
  <c r="AA39" i="1" s="1"/>
  <c r="Z43" i="1"/>
  <c r="AA43" i="1" s="1"/>
  <c r="Z47" i="1"/>
  <c r="AA47" i="1" s="1"/>
  <c r="F40" i="1"/>
  <c r="Z33" i="1"/>
  <c r="AA33" i="1" s="1"/>
  <c r="Z37" i="1"/>
  <c r="AA37" i="1" s="1"/>
  <c r="Z41" i="1"/>
  <c r="AA41" i="1" s="1"/>
  <c r="Z45" i="1"/>
  <c r="AA45" i="1" s="1"/>
  <c r="Z49" i="1"/>
  <c r="AA49" i="1" s="1"/>
  <c r="Z30" i="1"/>
  <c r="AA30" i="1" s="1"/>
  <c r="Z38" i="1"/>
  <c r="AA38" i="1" s="1"/>
  <c r="Z46" i="1"/>
  <c r="AA46" i="1" s="1"/>
  <c r="Z58" i="1"/>
  <c r="AA58" i="1" s="1"/>
  <c r="Z67" i="1"/>
  <c r="AA67" i="1" s="1"/>
  <c r="F59" i="1"/>
  <c r="F67" i="1"/>
  <c r="Z55" i="1"/>
  <c r="AA55" i="1" s="1"/>
  <c r="Z64" i="1"/>
  <c r="AA64" i="1" s="1"/>
  <c r="R30" i="1"/>
  <c r="R38" i="1"/>
  <c r="R46" i="1"/>
  <c r="Z36" i="1"/>
  <c r="AA36" i="1" s="1"/>
  <c r="Z44" i="1"/>
  <c r="AA44" i="1" s="1"/>
  <c r="Z69" i="1"/>
  <c r="AA69" i="1" s="1"/>
  <c r="Z62" i="1"/>
  <c r="AA62" i="1" s="1"/>
  <c r="Z72" i="1"/>
  <c r="AA72" i="1" s="1"/>
  <c r="Z71" i="1"/>
  <c r="AA71" i="1" s="1"/>
  <c r="Z57" i="1"/>
  <c r="AA57" i="1" s="1"/>
  <c r="Z65" i="1"/>
  <c r="AA65" i="1" s="1"/>
  <c r="Z73" i="1"/>
  <c r="AA73" i="1" s="1"/>
  <c r="Z35" i="1"/>
  <c r="AA35" i="1" s="1"/>
  <c r="W74" i="1"/>
  <c r="F34" i="1"/>
  <c r="F33" i="1"/>
  <c r="K29" i="1"/>
  <c r="L29" i="1" s="1"/>
  <c r="F29" i="1"/>
  <c r="K28" i="1"/>
  <c r="L28" i="1" s="1"/>
  <c r="K27" i="1"/>
  <c r="L27" i="1" s="1"/>
  <c r="K21" i="1"/>
  <c r="L21" i="1" s="1"/>
  <c r="K20" i="1"/>
  <c r="L20" i="1" s="1"/>
  <c r="K19" i="1"/>
  <c r="L19" i="1" s="1"/>
  <c r="K16" i="1"/>
  <c r="L16" i="1" s="1"/>
  <c r="K14" i="1"/>
  <c r="L14" i="1" s="1"/>
  <c r="K9" i="1"/>
  <c r="L9" i="1" s="1"/>
  <c r="K7" i="1"/>
  <c r="L7" i="1" s="1"/>
  <c r="K6" i="1"/>
  <c r="L6" i="1" s="1"/>
  <c r="E28" i="1"/>
  <c r="E27" i="1"/>
  <c r="E14" i="1"/>
  <c r="E21" i="1"/>
  <c r="E20" i="1"/>
  <c r="E19" i="1"/>
  <c r="E16" i="1"/>
  <c r="E17" i="1"/>
  <c r="E9" i="1"/>
  <c r="E8" i="1"/>
  <c r="E10" i="1"/>
  <c r="E11" i="1"/>
  <c r="E12" i="1"/>
  <c r="E13" i="1"/>
  <c r="E15" i="1"/>
  <c r="E18" i="1"/>
  <c r="E22" i="1"/>
  <c r="E24" i="1"/>
  <c r="E25" i="1"/>
  <c r="E6" i="1"/>
  <c r="F16" i="1" l="1"/>
  <c r="Z16" i="1"/>
  <c r="AA16" i="1" s="1"/>
  <c r="F6" i="1"/>
  <c r="Z6" i="1"/>
  <c r="AA6" i="1" s="1"/>
  <c r="F20" i="1"/>
  <c r="Z20" i="1"/>
  <c r="AA20" i="1" s="1"/>
  <c r="F14" i="1"/>
  <c r="Z14" i="1"/>
  <c r="AA14" i="1" s="1"/>
  <c r="Z15" i="1"/>
  <c r="AA15" i="1" s="1"/>
  <c r="F19" i="1"/>
  <c r="Z19" i="1"/>
  <c r="AA19" i="1" s="1"/>
  <c r="F21" i="1"/>
  <c r="Z21" i="1"/>
  <c r="AA21" i="1" s="1"/>
  <c r="Z7" i="1"/>
  <c r="AA7" i="1" s="1"/>
  <c r="Z10" i="1"/>
  <c r="AA10" i="1" s="1"/>
  <c r="F27" i="1"/>
  <c r="Z27" i="1"/>
  <c r="AA27" i="1" s="1"/>
  <c r="F9" i="1"/>
  <c r="Z9" i="1"/>
  <c r="AA9" i="1" s="1"/>
  <c r="F28" i="1"/>
  <c r="Z28" i="1"/>
  <c r="AA28" i="1" s="1"/>
  <c r="Z29" i="1"/>
  <c r="AA29" i="1" s="1"/>
  <c r="X54" i="1"/>
  <c r="X4" i="1"/>
  <c r="R54" i="1"/>
  <c r="R5" i="1"/>
  <c r="Q4" i="1"/>
  <c r="K4" i="1"/>
  <c r="Z4" i="1" s="1"/>
  <c r="K54" i="1"/>
  <c r="Z54" i="1" s="1"/>
  <c r="K26" i="1"/>
  <c r="L26" i="1" s="1"/>
  <c r="K25" i="1"/>
  <c r="L25" i="1" s="1"/>
  <c r="K24" i="1"/>
  <c r="L24" i="1" s="1"/>
  <c r="K23" i="1"/>
  <c r="K22" i="1"/>
  <c r="L22" i="1" s="1"/>
  <c r="K18" i="1"/>
  <c r="L18" i="1" s="1"/>
  <c r="K17" i="1"/>
  <c r="L17" i="1" s="1"/>
  <c r="K15" i="1"/>
  <c r="L15" i="1" s="1"/>
  <c r="K13" i="1"/>
  <c r="L13" i="1" s="1"/>
  <c r="K12" i="1"/>
  <c r="L12" i="1" s="1"/>
  <c r="K11" i="1"/>
  <c r="L11" i="1" s="1"/>
  <c r="K10" i="1"/>
  <c r="L10" i="1" s="1"/>
  <c r="K8" i="1"/>
  <c r="Z8" i="1" s="1"/>
  <c r="AA8" i="1" s="1"/>
  <c r="K5" i="1"/>
  <c r="L5" i="1" s="1"/>
  <c r="Z24" i="1" l="1"/>
  <c r="AA24" i="1" s="1"/>
  <c r="Z17" i="1"/>
  <c r="AA17" i="1" s="1"/>
  <c r="Z11" i="1"/>
  <c r="AA11" i="1" s="1"/>
  <c r="Z13" i="1"/>
  <c r="AA13" i="1" s="1"/>
  <c r="R4" i="1"/>
  <c r="Q51" i="1"/>
  <c r="L23" i="1"/>
  <c r="Z23" i="1"/>
  <c r="AA23" i="1" s="1"/>
  <c r="Z22" i="1"/>
  <c r="AA22" i="1" s="1"/>
  <c r="Z12" i="1"/>
  <c r="AA12" i="1" s="1"/>
  <c r="Z18" i="1"/>
  <c r="AA18" i="1" s="1"/>
  <c r="Z25" i="1"/>
  <c r="AA25" i="1" s="1"/>
  <c r="L54" i="1"/>
  <c r="K74" i="1"/>
  <c r="L8" i="1"/>
  <c r="L51" i="1" s="1"/>
  <c r="K51" i="1"/>
  <c r="R51" i="1"/>
  <c r="L74" i="1"/>
  <c r="X74" i="1"/>
  <c r="X51" i="1"/>
  <c r="W51" i="1"/>
  <c r="F49" i="1"/>
  <c r="F48" i="1"/>
  <c r="F47" i="1"/>
  <c r="F45" i="1"/>
  <c r="F43" i="1"/>
  <c r="F39" i="1"/>
  <c r="F38" i="1"/>
  <c r="F37" i="1"/>
  <c r="F32" i="1"/>
  <c r="F31" i="1"/>
  <c r="E26" i="1"/>
  <c r="Z26" i="1" s="1"/>
  <c r="AA26" i="1" s="1"/>
  <c r="F25" i="1"/>
  <c r="F24" i="1"/>
  <c r="F23" i="1"/>
  <c r="F22" i="1"/>
  <c r="F18" i="1"/>
  <c r="F17" i="1"/>
  <c r="F15" i="1"/>
  <c r="F13" i="1"/>
  <c r="F12" i="1"/>
  <c r="F11" i="1"/>
  <c r="F10" i="1"/>
  <c r="F8" i="1"/>
  <c r="E5" i="1"/>
  <c r="AA54" i="1"/>
  <c r="AA4" i="1"/>
  <c r="F5" i="1" l="1"/>
  <c r="Z5" i="1"/>
  <c r="AA5" i="1" s="1"/>
  <c r="AA51" i="1" s="1"/>
  <c r="X76" i="1"/>
  <c r="F26" i="1"/>
  <c r="F51" i="1" s="1"/>
  <c r="E51" i="1"/>
  <c r="Z51" i="1" s="1"/>
  <c r="K76" i="1"/>
  <c r="AA74" i="1"/>
  <c r="F54" i="1"/>
  <c r="F74" i="1" s="1"/>
  <c r="E74" i="1"/>
  <c r="W76" i="1"/>
  <c r="L76" i="1"/>
  <c r="V74" i="1"/>
  <c r="U74" i="1"/>
  <c r="T74" i="1"/>
  <c r="P74" i="1"/>
  <c r="O74" i="1"/>
  <c r="N74" i="1"/>
  <c r="D74" i="1"/>
  <c r="C74" i="1"/>
  <c r="B74" i="1"/>
  <c r="V51" i="1"/>
  <c r="U51" i="1"/>
  <c r="T51" i="1"/>
  <c r="D51" i="1"/>
  <c r="C51" i="1"/>
  <c r="B51" i="1"/>
  <c r="J76" i="1" l="1"/>
  <c r="F76" i="1"/>
  <c r="E76" i="1"/>
  <c r="R74" i="1"/>
  <c r="R76" i="1" s="1"/>
  <c r="Q74" i="1"/>
  <c r="Q76" i="1" s="1"/>
  <c r="N76" i="1"/>
  <c r="AA76" i="1"/>
  <c r="H76" i="1"/>
  <c r="I76" i="1"/>
  <c r="Z74" i="1"/>
  <c r="P76" i="1"/>
  <c r="T76" i="1"/>
  <c r="O76" i="1"/>
  <c r="B76" i="1"/>
  <c r="C76" i="1"/>
  <c r="D76" i="1"/>
  <c r="U76" i="1"/>
  <c r="V76" i="1"/>
  <c r="Z76" i="1" l="1"/>
</calcChain>
</file>

<file path=xl/sharedStrings.xml><?xml version="1.0" encoding="utf-8"?>
<sst xmlns="http://schemas.openxmlformats.org/spreadsheetml/2006/main" count="97" uniqueCount="29">
  <si>
    <t>jan</t>
  </si>
  <si>
    <t>feb</t>
  </si>
  <si>
    <t>mar</t>
  </si>
  <si>
    <t>apr</t>
  </si>
  <si>
    <t>jun</t>
  </si>
  <si>
    <t>jul</t>
  </si>
  <si>
    <t>aug</t>
  </si>
  <si>
    <t>sep</t>
  </si>
  <si>
    <t>nov</t>
  </si>
  <si>
    <t>dec</t>
  </si>
  <si>
    <t>Rouwwerk</t>
  </si>
  <si>
    <t>Totaal</t>
  </si>
  <si>
    <t>Aantal</t>
  </si>
  <si>
    <t>Euro's</t>
  </si>
  <si>
    <t>Q1</t>
  </si>
  <si>
    <t>Q2</t>
  </si>
  <si>
    <t>Q3</t>
  </si>
  <si>
    <t>Q4</t>
  </si>
  <si>
    <t>2019</t>
  </si>
  <si>
    <t>2020</t>
  </si>
  <si>
    <t>totaal</t>
  </si>
  <si>
    <t>Boeketten per prijsklasse</t>
  </si>
  <si>
    <t>Totaal Bedrag</t>
  </si>
  <si>
    <t>Nog geen cijfers bekend</t>
  </si>
  <si>
    <t>mei</t>
  </si>
  <si>
    <t>okt</t>
  </si>
  <si>
    <t>Aantal boeketten</t>
  </si>
  <si>
    <t>totaal 2020</t>
  </si>
  <si>
    <t>Boeketten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</si>
</sst>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3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49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0" fillId="0" borderId="0" xfId="0" applyBorder="1" applyProtection="1">
      <protection hidden="1"/>
    </xf>
    <xf numFmtId="4" fontId="0" fillId="0" borderId="6" xfId="0" applyNumberFormat="1" applyBorder="1" applyProtection="1">
      <protection hidden="1"/>
    </xf>
    <xf numFmtId="2" fontId="0" fillId="0" borderId="6" xfId="0" applyNumberFormat="1" applyBorder="1" applyProtection="1">
      <protection hidden="1"/>
    </xf>
    <xf numFmtId="0" fontId="0" fillId="0" borderId="6" xfId="0" applyBorder="1" applyProtection="1">
      <protection hidden="1"/>
    </xf>
    <xf numFmtId="0" fontId="0" fillId="3" borderId="3" xfId="0" applyFill="1" applyBorder="1" applyProtection="1">
      <protection hidden="1"/>
    </xf>
    <xf numFmtId="4" fontId="0" fillId="3" borderId="4" xfId="0" applyNumberFormat="1" applyFill="1" applyBorder="1" applyProtection="1">
      <protection hidden="1"/>
    </xf>
    <xf numFmtId="2" fontId="2" fillId="3" borderId="0" xfId="0" applyNumberFormat="1" applyFont="1" applyFill="1" applyAlignment="1" applyProtection="1">
      <alignment wrapText="1"/>
      <protection hidden="1"/>
    </xf>
    <xf numFmtId="0" fontId="0" fillId="0" borderId="10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1" xfId="0" applyBorder="1" applyProtection="1">
      <protection hidden="1"/>
    </xf>
    <xf numFmtId="4" fontId="0" fillId="0" borderId="11" xfId="0" applyNumberFormat="1" applyBorder="1" applyAlignment="1" applyProtection="1">
      <alignment wrapText="1"/>
      <protection hidden="1"/>
    </xf>
    <xf numFmtId="1" fontId="0" fillId="3" borderId="10" xfId="0" applyNumberFormat="1" applyFill="1" applyBorder="1" applyProtection="1">
      <protection hidden="1"/>
    </xf>
    <xf numFmtId="4" fontId="0" fillId="3" borderId="11" xfId="0" applyNumberFormat="1" applyFill="1" applyBorder="1" applyProtection="1">
      <protection hidden="1"/>
    </xf>
    <xf numFmtId="44" fontId="0" fillId="3" borderId="0" xfId="1" applyFont="1" applyFill="1" applyAlignment="1" applyProtection="1">
      <alignment horizontal="center"/>
      <protection hidden="1"/>
    </xf>
    <xf numFmtId="1" fontId="0" fillId="0" borderId="5" xfId="0" applyNumberFormat="1" applyBorder="1" applyProtection="1">
      <protection hidden="1"/>
    </xf>
    <xf numFmtId="1" fontId="0" fillId="0" borderId="0" xfId="0" applyNumberFormat="1" applyBorder="1" applyProtection="1">
      <protection hidden="1"/>
    </xf>
    <xf numFmtId="1" fontId="0" fillId="0" borderId="14" xfId="0" applyNumberFormat="1" applyBorder="1" applyProtection="1">
      <protection hidden="1"/>
    </xf>
    <xf numFmtId="44" fontId="0" fillId="0" borderId="6" xfId="1" applyFont="1" applyBorder="1" applyAlignment="1" applyProtection="1">
      <alignment horizontal="center"/>
      <protection hidden="1"/>
    </xf>
    <xf numFmtId="44" fontId="0" fillId="0" borderId="6" xfId="1" applyFont="1" applyBorder="1" applyAlignment="1" applyProtection="1">
      <protection hidden="1"/>
    </xf>
    <xf numFmtId="1" fontId="0" fillId="3" borderId="14" xfId="0" applyNumberFormat="1" applyFill="1" applyBorder="1" applyProtection="1">
      <protection hidden="1"/>
    </xf>
    <xf numFmtId="44" fontId="0" fillId="3" borderId="14" xfId="0" applyNumberFormat="1" applyFill="1" applyBorder="1" applyProtection="1">
      <protection hidden="1"/>
    </xf>
    <xf numFmtId="1" fontId="0" fillId="0" borderId="0" xfId="0" applyNumberFormat="1" applyProtection="1">
      <protection hidden="1"/>
    </xf>
    <xf numFmtId="1" fontId="2" fillId="3" borderId="10" xfId="0" applyNumberFormat="1" applyFont="1" applyFill="1" applyBorder="1" applyProtection="1">
      <protection hidden="1"/>
    </xf>
    <xf numFmtId="1" fontId="2" fillId="3" borderId="12" xfId="0" applyNumberFormat="1" applyFont="1" applyFill="1" applyBorder="1" applyProtection="1">
      <protection hidden="1"/>
    </xf>
    <xf numFmtId="1" fontId="2" fillId="3" borderId="11" xfId="0" applyNumberFormat="1" applyFont="1" applyFill="1" applyBorder="1" applyProtection="1">
      <protection hidden="1"/>
    </xf>
    <xf numFmtId="44" fontId="2" fillId="3" borderId="11" xfId="1" applyFont="1" applyFill="1" applyBorder="1" applyProtection="1">
      <protection hidden="1"/>
    </xf>
    <xf numFmtId="2" fontId="0" fillId="0" borderId="0" xfId="0" applyNumberFormat="1" applyBorder="1" applyProtection="1">
      <protection hidden="1"/>
    </xf>
    <xf numFmtId="1" fontId="2" fillId="3" borderId="2" xfId="0" applyNumberFormat="1" applyFont="1" applyFill="1" applyBorder="1" applyProtection="1">
      <protection hidden="1"/>
    </xf>
    <xf numFmtId="44" fontId="2" fillId="3" borderId="2" xfId="1" applyFont="1" applyFill="1" applyBorder="1" applyProtection="1">
      <protection hidden="1"/>
    </xf>
    <xf numFmtId="2" fontId="2" fillId="0" borderId="0" xfId="0" applyNumberFormat="1" applyFont="1" applyAlignment="1" applyProtection="1">
      <alignment horizontal="center"/>
      <protection hidden="1"/>
    </xf>
    <xf numFmtId="0" fontId="0" fillId="0" borderId="3" xfId="0" applyBorder="1" applyProtection="1">
      <protection hidden="1"/>
    </xf>
    <xf numFmtId="0" fontId="0" fillId="0" borderId="1" xfId="0" applyBorder="1" applyProtection="1">
      <protection hidden="1"/>
    </xf>
    <xf numFmtId="0" fontId="0" fillId="0" borderId="4" xfId="0" applyBorder="1" applyProtection="1">
      <protection hidden="1"/>
    </xf>
    <xf numFmtId="1" fontId="0" fillId="0" borderId="13" xfId="0" applyNumberFormat="1" applyBorder="1" applyProtection="1">
      <protection hidden="1"/>
    </xf>
    <xf numFmtId="44" fontId="0" fillId="0" borderId="4" xfId="1" applyFont="1" applyBorder="1" applyAlignment="1" applyProtection="1">
      <alignment horizontal="center"/>
      <protection hidden="1"/>
    </xf>
    <xf numFmtId="1" fontId="0" fillId="3" borderId="13" xfId="0" applyNumberFormat="1" applyFill="1" applyBorder="1" applyProtection="1">
      <protection hidden="1"/>
    </xf>
    <xf numFmtId="44" fontId="0" fillId="3" borderId="4" xfId="1" applyFont="1" applyFill="1" applyBorder="1" applyProtection="1">
      <protection hidden="1"/>
    </xf>
    <xf numFmtId="44" fontId="0" fillId="3" borderId="6" xfId="1" applyFont="1" applyFill="1" applyBorder="1" applyProtection="1">
      <protection hidden="1"/>
    </xf>
    <xf numFmtId="0" fontId="0" fillId="3" borderId="10" xfId="0" applyFill="1" applyBorder="1" applyProtection="1">
      <protection hidden="1"/>
    </xf>
    <xf numFmtId="0" fontId="0" fillId="3" borderId="12" xfId="0" applyFill="1" applyBorder="1" applyProtection="1">
      <protection hidden="1"/>
    </xf>
    <xf numFmtId="0" fontId="0" fillId="3" borderId="11" xfId="0" applyFill="1" applyBorder="1" applyProtection="1">
      <protection hidden="1"/>
    </xf>
    <xf numFmtId="1" fontId="0" fillId="3" borderId="12" xfId="0" applyNumberFormat="1" applyFill="1" applyBorder="1" applyProtection="1">
      <protection hidden="1"/>
    </xf>
    <xf numFmtId="44" fontId="0" fillId="3" borderId="11" xfId="1" applyFont="1" applyFill="1" applyBorder="1" applyProtection="1">
      <protection hidden="1"/>
    </xf>
    <xf numFmtId="1" fontId="0" fillId="3" borderId="2" xfId="0" applyNumberFormat="1" applyFill="1" applyBorder="1" applyProtection="1">
      <protection hidden="1"/>
    </xf>
    <xf numFmtId="44" fontId="0" fillId="3" borderId="2" xfId="1" applyFont="1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0" fillId="0" borderId="13" xfId="0" applyBorder="1" applyProtection="1">
      <protection hidden="1"/>
    </xf>
    <xf numFmtId="44" fontId="0" fillId="0" borderId="4" xfId="1" applyFont="1" applyBorder="1" applyAlignment="1" applyProtection="1">
      <protection hidden="1"/>
    </xf>
    <xf numFmtId="1" fontId="0" fillId="0" borderId="15" xfId="0" applyNumberFormat="1" applyBorder="1" applyProtection="1">
      <protection hidden="1"/>
    </xf>
    <xf numFmtId="44" fontId="0" fillId="0" borderId="9" xfId="1" applyFont="1" applyBorder="1" applyAlignment="1" applyProtection="1">
      <alignment horizontal="center"/>
      <protection hidden="1"/>
    </xf>
    <xf numFmtId="44" fontId="0" fillId="0" borderId="9" xfId="1" applyFont="1" applyBorder="1" applyAlignment="1" applyProtection="1">
      <protection hidden="1"/>
    </xf>
    <xf numFmtId="1" fontId="0" fillId="3" borderId="15" xfId="0" applyNumberFormat="1" applyFill="1" applyBorder="1" applyProtection="1">
      <protection hidden="1"/>
    </xf>
    <xf numFmtId="44" fontId="0" fillId="3" borderId="9" xfId="1" applyFont="1" applyFill="1" applyBorder="1" applyProtection="1">
      <protection hidden="1"/>
    </xf>
    <xf numFmtId="2" fontId="0" fillId="0" borderId="0" xfId="0" applyNumberFormat="1" applyBorder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1" fontId="2" fillId="0" borderId="0" xfId="0" applyNumberFormat="1" applyFont="1" applyBorder="1" applyProtection="1">
      <protection hidden="1"/>
    </xf>
    <xf numFmtId="4" fontId="0" fillId="3" borderId="6" xfId="0" applyNumberFormat="1" applyFill="1" applyBorder="1" applyProtection="1">
      <protection hidden="1"/>
    </xf>
    <xf numFmtId="44" fontId="0" fillId="0" borderId="6" xfId="1" applyFont="1" applyFill="1" applyBorder="1" applyAlignment="1" applyProtection="1">
      <protection hidden="1"/>
    </xf>
    <xf numFmtId="1" fontId="0" fillId="0" borderId="6" xfId="0" applyNumberFormat="1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4" fontId="0" fillId="0" borderId="0" xfId="0" applyNumberFormat="1" applyBorder="1" applyProtection="1">
      <protection hidden="1"/>
    </xf>
    <xf numFmtId="1" fontId="0" fillId="3" borderId="10" xfId="0" applyNumberFormat="1" applyFill="1" applyBorder="1" applyAlignment="1" applyProtection="1">
      <alignment wrapText="1"/>
      <protection hidden="1"/>
    </xf>
    <xf numFmtId="4" fontId="0" fillId="0" borderId="6" xfId="0" applyNumberFormat="1" applyBorder="1" applyAlignment="1" applyProtection="1">
      <alignment horizontal="center"/>
      <protection hidden="1"/>
    </xf>
    <xf numFmtId="4" fontId="0" fillId="0" borderId="4" xfId="0" applyNumberFormat="1" applyBorder="1" applyAlignment="1" applyProtection="1">
      <alignment horizontal="center"/>
      <protection hidden="1"/>
    </xf>
    <xf numFmtId="44" fontId="0" fillId="3" borderId="6" xfId="1" applyFont="1" applyFill="1" applyBorder="1" applyAlignment="1" applyProtection="1">
      <alignment horizontal="center"/>
      <protection hidden="1"/>
    </xf>
    <xf numFmtId="44" fontId="0" fillId="0" borderId="9" xfId="1" applyFont="1" applyBorder="1" applyProtection="1">
      <protection hidden="1"/>
    </xf>
    <xf numFmtId="4" fontId="0" fillId="0" borderId="9" xfId="0" applyNumberFormat="1" applyBorder="1" applyAlignment="1" applyProtection="1">
      <alignment horizontal="center"/>
      <protection hidden="1"/>
    </xf>
    <xf numFmtId="44" fontId="0" fillId="3" borderId="9" xfId="1" applyFont="1" applyFill="1" applyBorder="1" applyAlignment="1" applyProtection="1">
      <alignment horizontal="center"/>
      <protection hidden="1"/>
    </xf>
    <xf numFmtId="164" fontId="2" fillId="3" borderId="11" xfId="0" applyNumberFormat="1" applyFont="1" applyFill="1" applyBorder="1" applyAlignment="1" applyProtection="1">
      <alignment horizontal="center"/>
      <protection hidden="1"/>
    </xf>
    <xf numFmtId="44" fontId="2" fillId="3" borderId="11" xfId="1" applyFont="1" applyFill="1" applyBorder="1" applyAlignment="1" applyProtection="1">
      <alignment horizontal="center"/>
      <protection hidden="1"/>
    </xf>
    <xf numFmtId="1" fontId="0" fillId="3" borderId="11" xfId="0" applyNumberFormat="1" applyFill="1" applyBorder="1" applyProtection="1">
      <protection hidden="1"/>
    </xf>
    <xf numFmtId="44" fontId="2" fillId="3" borderId="2" xfId="1" applyFont="1" applyFill="1" applyBorder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4" fontId="0" fillId="3" borderId="0" xfId="0" applyNumberFormat="1" applyFill="1" applyProtection="1">
      <protection hidden="1"/>
    </xf>
    <xf numFmtId="1" fontId="0" fillId="0" borderId="3" xfId="0" applyNumberFormat="1" applyBorder="1" applyProtection="1">
      <protection hidden="1"/>
    </xf>
    <xf numFmtId="1" fontId="0" fillId="3" borderId="3" xfId="0" applyNumberFormat="1" applyFill="1" applyBorder="1" applyProtection="1">
      <protection hidden="1"/>
    </xf>
    <xf numFmtId="44" fontId="0" fillId="3" borderId="4" xfId="1" applyFont="1" applyFill="1" applyBorder="1" applyAlignment="1" applyProtection="1">
      <alignment horizontal="center"/>
      <protection hidden="1"/>
    </xf>
    <xf numFmtId="1" fontId="0" fillId="3" borderId="5" xfId="0" applyNumberFormat="1" applyFill="1" applyBorder="1" applyProtection="1">
      <protection hidden="1"/>
    </xf>
    <xf numFmtId="1" fontId="0" fillId="0" borderId="7" xfId="0" applyNumberFormat="1" applyBorder="1" applyProtection="1">
      <protection hidden="1"/>
    </xf>
    <xf numFmtId="1" fontId="0" fillId="3" borderId="7" xfId="0" applyNumberFormat="1" applyFill="1" applyBorder="1" applyProtection="1">
      <protection hidden="1"/>
    </xf>
    <xf numFmtId="0" fontId="0" fillId="3" borderId="10" xfId="0" applyFont="1" applyFill="1" applyBorder="1" applyProtection="1">
      <protection hidden="1"/>
    </xf>
    <xf numFmtId="0" fontId="0" fillId="3" borderId="12" xfId="0" applyFont="1" applyFill="1" applyBorder="1" applyProtection="1">
      <protection hidden="1"/>
    </xf>
    <xf numFmtId="0" fontId="0" fillId="3" borderId="11" xfId="0" applyFont="1" applyFill="1" applyBorder="1" applyProtection="1">
      <protection hidden="1"/>
    </xf>
    <xf numFmtId="44" fontId="0" fillId="3" borderId="11" xfId="1" applyFont="1" applyFill="1" applyBorder="1" applyAlignment="1" applyProtection="1">
      <alignment horizontal="center"/>
      <protection hidden="1"/>
    </xf>
    <xf numFmtId="1" fontId="0" fillId="3" borderId="10" xfId="0" applyNumberFormat="1" applyFont="1" applyFill="1" applyBorder="1" applyProtection="1">
      <protection hidden="1"/>
    </xf>
    <xf numFmtId="1" fontId="0" fillId="3" borderId="2" xfId="0" applyNumberFormat="1" applyFont="1" applyFill="1" applyBorder="1" applyProtection="1">
      <protection hidden="1"/>
    </xf>
    <xf numFmtId="44" fontId="0" fillId="3" borderId="2" xfId="1" applyFont="1" applyFill="1" applyBorder="1" applyAlignment="1" applyProtection="1">
      <alignment horizontal="center"/>
      <protection hidden="1"/>
    </xf>
    <xf numFmtId="4" fontId="2" fillId="3" borderId="11" xfId="0" applyNumberFormat="1" applyFont="1" applyFill="1" applyBorder="1" applyProtection="1">
      <protection hidden="1"/>
    </xf>
    <xf numFmtId="0" fontId="0" fillId="2" borderId="3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4" xfId="0" applyFill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1C842-C2AB-40DD-9D05-35A873A92C3B}">
  <dimension ref="A1:AD45"/>
  <sheetViews>
    <sheetView workbookViewId="0">
      <selection activeCell="N16" sqref="N16"/>
    </sheetView>
  </sheetViews>
  <sheetFormatPr defaultColWidth="8.75" defaultRowHeight="11.25" x14ac:dyDescent="0.15"/>
  <cols>
    <col min="1" max="1" width="11.125" style="2" customWidth="1"/>
    <col min="2" max="2" width="5.25" style="4" customWidth="1"/>
    <col min="3" max="4" width="5.5" style="4" customWidth="1"/>
    <col min="5" max="5" width="6.75" style="4" customWidth="1"/>
    <col min="6" max="6" width="13.625" style="3" customWidth="1"/>
    <col min="7" max="7" width="2.625" style="2" customWidth="1"/>
    <col min="8" max="10" width="5.5" style="4" customWidth="1"/>
    <col min="11" max="11" width="6.5" style="4" customWidth="1"/>
    <col min="12" max="12" width="13.375" style="3" customWidth="1"/>
    <col min="13" max="13" width="2.625" style="3" customWidth="1"/>
    <col min="14" max="16" width="5.5" style="4" customWidth="1"/>
    <col min="17" max="17" width="6.5" style="4" customWidth="1"/>
    <col min="18" max="18" width="13.25" style="2" customWidth="1"/>
    <col min="19" max="19" width="2.75" style="2" customWidth="1"/>
    <col min="20" max="22" width="5.5" style="4" customWidth="1"/>
    <col min="23" max="23" width="8.375" style="4" customWidth="1"/>
    <col min="24" max="24" width="13.75" style="4" customWidth="1"/>
    <col min="25" max="25" width="3" style="4" customWidth="1"/>
    <col min="26" max="26" width="8.75" style="4"/>
    <col min="27" max="27" width="13.5" style="3" customWidth="1"/>
    <col min="28" max="28" width="8.875" style="4" customWidth="1"/>
    <col min="29" max="16384" width="8.75" style="4"/>
  </cols>
  <sheetData>
    <row r="1" spans="1:30" x14ac:dyDescent="0.15">
      <c r="A1" s="1">
        <v>2018</v>
      </c>
      <c r="B1" s="96" t="s">
        <v>14</v>
      </c>
      <c r="C1" s="97" t="s">
        <v>14</v>
      </c>
      <c r="D1" s="97"/>
      <c r="E1" s="97"/>
      <c r="F1" s="98"/>
      <c r="H1" s="96" t="s">
        <v>15</v>
      </c>
      <c r="I1" s="97" t="s">
        <v>15</v>
      </c>
      <c r="J1" s="97"/>
      <c r="K1" s="97"/>
      <c r="L1" s="98"/>
      <c r="N1" s="96" t="s">
        <v>16</v>
      </c>
      <c r="O1" s="97" t="s">
        <v>16</v>
      </c>
      <c r="P1" s="97"/>
      <c r="Q1" s="97"/>
      <c r="R1" s="98"/>
      <c r="T1" s="96" t="s">
        <v>17</v>
      </c>
      <c r="U1" s="97" t="s">
        <v>17</v>
      </c>
      <c r="V1" s="97"/>
      <c r="W1" s="97"/>
      <c r="X1" s="98"/>
    </row>
    <row r="2" spans="1:30" x14ac:dyDescent="0.15">
      <c r="B2" s="5"/>
      <c r="C2" s="6"/>
      <c r="D2" s="6"/>
      <c r="E2" s="6"/>
      <c r="F2" s="7"/>
      <c r="H2" s="5"/>
      <c r="I2" s="6"/>
      <c r="J2" s="6"/>
      <c r="K2" s="6"/>
      <c r="L2" s="7"/>
      <c r="N2" s="5"/>
      <c r="O2" s="6"/>
      <c r="P2" s="6"/>
      <c r="Q2" s="6"/>
      <c r="R2" s="8"/>
      <c r="T2" s="5"/>
      <c r="U2" s="6"/>
      <c r="V2" s="6"/>
      <c r="W2" s="6"/>
      <c r="X2" s="9"/>
      <c r="Z2" s="10" t="s">
        <v>11</v>
      </c>
      <c r="AA2" s="11" t="s">
        <v>11</v>
      </c>
    </row>
    <row r="3" spans="1:30" x14ac:dyDescent="0.15">
      <c r="A3" s="12" t="s">
        <v>28</v>
      </c>
      <c r="B3" s="13" t="s">
        <v>0</v>
      </c>
      <c r="C3" s="14" t="s">
        <v>1</v>
      </c>
      <c r="D3" s="15" t="s">
        <v>2</v>
      </c>
      <c r="E3" s="14" t="s">
        <v>20</v>
      </c>
      <c r="F3" s="16" t="s">
        <v>22</v>
      </c>
      <c r="H3" s="13" t="s">
        <v>3</v>
      </c>
      <c r="I3" s="14" t="s">
        <v>24</v>
      </c>
      <c r="J3" s="15" t="s">
        <v>4</v>
      </c>
      <c r="K3" s="14" t="s">
        <v>20</v>
      </c>
      <c r="L3" s="16" t="s">
        <v>22</v>
      </c>
      <c r="N3" s="13" t="s">
        <v>5</v>
      </c>
      <c r="O3" s="14" t="s">
        <v>6</v>
      </c>
      <c r="P3" s="15" t="s">
        <v>7</v>
      </c>
      <c r="Q3" s="14" t="s">
        <v>20</v>
      </c>
      <c r="R3" s="16" t="s">
        <v>22</v>
      </c>
      <c r="S3" s="3"/>
      <c r="T3" s="13" t="s">
        <v>25</v>
      </c>
      <c r="U3" s="14" t="s">
        <v>8</v>
      </c>
      <c r="V3" s="15" t="s">
        <v>9</v>
      </c>
      <c r="W3" s="14" t="s">
        <v>20</v>
      </c>
      <c r="X3" s="16" t="s">
        <v>22</v>
      </c>
      <c r="Y3" s="3"/>
      <c r="Z3" s="17" t="s">
        <v>12</v>
      </c>
      <c r="AA3" s="18" t="s">
        <v>13</v>
      </c>
    </row>
    <row r="4" spans="1:30" x14ac:dyDescent="0.15">
      <c r="A4" s="19">
        <v>0</v>
      </c>
      <c r="B4" s="20"/>
      <c r="C4" s="21"/>
      <c r="D4" s="21"/>
      <c r="E4" s="22"/>
      <c r="F4" s="23"/>
      <c r="H4" s="5">
        <v>1</v>
      </c>
      <c r="I4" s="6">
        <v>0</v>
      </c>
      <c r="J4" s="6">
        <v>0</v>
      </c>
      <c r="K4" s="22">
        <f>H4+I4+J4</f>
        <v>1</v>
      </c>
      <c r="L4" s="23"/>
      <c r="N4" s="5">
        <v>1</v>
      </c>
      <c r="O4" s="6">
        <v>0</v>
      </c>
      <c r="P4" s="6">
        <v>1</v>
      </c>
      <c r="Q4" s="22">
        <f>N4+O4+P4</f>
        <v>2</v>
      </c>
      <c r="R4" s="24"/>
      <c r="S4" s="3"/>
      <c r="T4" s="5"/>
      <c r="U4" s="6"/>
      <c r="V4" s="6"/>
      <c r="W4" s="22">
        <f t="shared" ref="W4:W29" si="0">T4+U4+V4</f>
        <v>0</v>
      </c>
      <c r="X4" s="23">
        <f t="shared" ref="X4:X29" si="1">W4*A4</f>
        <v>0</v>
      </c>
      <c r="Y4" s="3"/>
      <c r="Z4" s="25">
        <f t="shared" ref="Z4:Z30" si="2">B4+C4+D4+H4+I4+J4+N4+O4+P4+T4+U4+V4</f>
        <v>3</v>
      </c>
      <c r="AA4" s="26">
        <f t="shared" ref="AA4:AA29" si="3">Z4*A4</f>
        <v>0</v>
      </c>
      <c r="AC4" s="3"/>
    </row>
    <row r="5" spans="1:30" x14ac:dyDescent="0.15">
      <c r="A5" s="19">
        <v>14.95</v>
      </c>
      <c r="B5" s="20">
        <v>13</v>
      </c>
      <c r="C5" s="21">
        <v>23</v>
      </c>
      <c r="D5" s="21">
        <v>29</v>
      </c>
      <c r="E5" s="22">
        <f>B5+C5+D5</f>
        <v>65</v>
      </c>
      <c r="F5" s="23">
        <f t="shared" ref="F5:F29" si="4">E5*A5</f>
        <v>971.75</v>
      </c>
      <c r="H5" s="5">
        <v>22</v>
      </c>
      <c r="I5" s="6">
        <v>17</v>
      </c>
      <c r="J5" s="6">
        <v>30</v>
      </c>
      <c r="K5" s="22">
        <f>H5+I5+J5</f>
        <v>69</v>
      </c>
      <c r="L5" s="23">
        <f>K5*A5</f>
        <v>1031.55</v>
      </c>
      <c r="N5" s="5">
        <v>19</v>
      </c>
      <c r="O5" s="6">
        <v>20</v>
      </c>
      <c r="P5" s="6">
        <v>28</v>
      </c>
      <c r="Q5" s="22">
        <f>N5+O5+P5</f>
        <v>67</v>
      </c>
      <c r="R5" s="24">
        <f t="shared" ref="R5:R29" si="5">Q5*A5</f>
        <v>1001.65</v>
      </c>
      <c r="S5" s="3"/>
      <c r="T5" s="5">
        <v>24</v>
      </c>
      <c r="U5" s="6">
        <v>14</v>
      </c>
      <c r="V5" s="6">
        <v>28</v>
      </c>
      <c r="W5" s="22">
        <f t="shared" si="0"/>
        <v>66</v>
      </c>
      <c r="X5" s="23">
        <f t="shared" si="1"/>
        <v>986.69999999999993</v>
      </c>
      <c r="Y5" s="3"/>
      <c r="Z5" s="25">
        <f t="shared" si="2"/>
        <v>267</v>
      </c>
      <c r="AA5" s="26">
        <f t="shared" si="3"/>
        <v>3991.6499999999996</v>
      </c>
      <c r="AC5" s="3"/>
      <c r="AD5" s="27"/>
    </row>
    <row r="6" spans="1:30" x14ac:dyDescent="0.15">
      <c r="A6" s="19">
        <v>16.95</v>
      </c>
      <c r="B6" s="20">
        <v>20</v>
      </c>
      <c r="C6" s="21">
        <v>35</v>
      </c>
      <c r="D6" s="21">
        <v>44</v>
      </c>
      <c r="E6" s="22">
        <f t="shared" ref="E6:E29" si="6">B6+C6+D6</f>
        <v>99</v>
      </c>
      <c r="F6" s="23">
        <f t="shared" si="4"/>
        <v>1678.05</v>
      </c>
      <c r="H6" s="5">
        <v>26</v>
      </c>
      <c r="I6" s="6">
        <v>23</v>
      </c>
      <c r="J6" s="6">
        <v>21</v>
      </c>
      <c r="K6" s="22">
        <f t="shared" ref="K6:K29" si="7">H6+I6+J6</f>
        <v>70</v>
      </c>
      <c r="L6" s="23">
        <f t="shared" ref="L6:L29" si="8">K6*A6</f>
        <v>1186.5</v>
      </c>
      <c r="N6" s="5">
        <v>13</v>
      </c>
      <c r="O6" s="6">
        <v>18</v>
      </c>
      <c r="P6" s="6">
        <v>35</v>
      </c>
      <c r="Q6" s="22">
        <f t="shared" ref="Q6:Q29" si="9">N6+O6+P6</f>
        <v>66</v>
      </c>
      <c r="R6" s="24">
        <f t="shared" si="5"/>
        <v>1118.7</v>
      </c>
      <c r="S6" s="3"/>
      <c r="T6" s="5">
        <v>24</v>
      </c>
      <c r="U6" s="6">
        <v>29</v>
      </c>
      <c r="V6" s="6">
        <v>27</v>
      </c>
      <c r="W6" s="22">
        <f t="shared" si="0"/>
        <v>80</v>
      </c>
      <c r="X6" s="23">
        <f t="shared" si="1"/>
        <v>1356</v>
      </c>
      <c r="Y6" s="3"/>
      <c r="Z6" s="25">
        <f t="shared" si="2"/>
        <v>315</v>
      </c>
      <c r="AA6" s="26">
        <f t="shared" si="3"/>
        <v>5339.25</v>
      </c>
      <c r="AC6" s="3"/>
    </row>
    <row r="7" spans="1:30" x14ac:dyDescent="0.15">
      <c r="A7" s="19">
        <v>17.95</v>
      </c>
      <c r="B7" s="20">
        <v>9</v>
      </c>
      <c r="C7" s="21">
        <v>6</v>
      </c>
      <c r="D7" s="21">
        <v>10</v>
      </c>
      <c r="E7" s="22">
        <f t="shared" si="6"/>
        <v>25</v>
      </c>
      <c r="F7" s="23">
        <f t="shared" si="4"/>
        <v>448.75</v>
      </c>
      <c r="H7" s="5">
        <v>22</v>
      </c>
      <c r="I7" s="6">
        <v>10</v>
      </c>
      <c r="J7" s="6">
        <v>14</v>
      </c>
      <c r="K7" s="22">
        <f t="shared" si="7"/>
        <v>46</v>
      </c>
      <c r="L7" s="23">
        <f t="shared" si="8"/>
        <v>825.69999999999993</v>
      </c>
      <c r="N7" s="5">
        <v>5</v>
      </c>
      <c r="O7" s="6">
        <v>11</v>
      </c>
      <c r="P7" s="6">
        <v>15</v>
      </c>
      <c r="Q7" s="22">
        <f t="shared" si="9"/>
        <v>31</v>
      </c>
      <c r="R7" s="24">
        <f t="shared" si="5"/>
        <v>556.44999999999993</v>
      </c>
      <c r="S7" s="3"/>
      <c r="T7" s="5">
        <v>10</v>
      </c>
      <c r="U7" s="6">
        <v>13</v>
      </c>
      <c r="V7" s="6">
        <v>6</v>
      </c>
      <c r="W7" s="22">
        <f t="shared" si="0"/>
        <v>29</v>
      </c>
      <c r="X7" s="23">
        <f t="shared" si="1"/>
        <v>520.54999999999995</v>
      </c>
      <c r="Y7" s="3"/>
      <c r="Z7" s="25">
        <f t="shared" si="2"/>
        <v>131</v>
      </c>
      <c r="AA7" s="26">
        <f t="shared" si="3"/>
        <v>2351.4499999999998</v>
      </c>
      <c r="AC7" s="3"/>
    </row>
    <row r="8" spans="1:30" x14ac:dyDescent="0.15">
      <c r="A8" s="19">
        <v>18.7</v>
      </c>
      <c r="B8" s="20"/>
      <c r="C8" s="21"/>
      <c r="D8" s="21"/>
      <c r="E8" s="22">
        <f t="shared" si="6"/>
        <v>0</v>
      </c>
      <c r="F8" s="23">
        <f t="shared" si="4"/>
        <v>0</v>
      </c>
      <c r="H8" s="5"/>
      <c r="I8" s="6"/>
      <c r="J8" s="6"/>
      <c r="K8" s="22">
        <f t="shared" si="7"/>
        <v>0</v>
      </c>
      <c r="L8" s="23">
        <f t="shared" si="8"/>
        <v>0</v>
      </c>
      <c r="N8" s="5"/>
      <c r="O8" s="6"/>
      <c r="P8" s="6"/>
      <c r="Q8" s="22">
        <f t="shared" si="9"/>
        <v>0</v>
      </c>
      <c r="R8" s="24">
        <f t="shared" si="5"/>
        <v>0</v>
      </c>
      <c r="S8" s="3"/>
      <c r="T8" s="5">
        <v>0</v>
      </c>
      <c r="U8" s="6">
        <v>0</v>
      </c>
      <c r="V8" s="6">
        <v>1</v>
      </c>
      <c r="W8" s="22">
        <f t="shared" si="0"/>
        <v>1</v>
      </c>
      <c r="X8" s="23">
        <f t="shared" si="1"/>
        <v>18.7</v>
      </c>
      <c r="Y8" s="3"/>
      <c r="Z8" s="25">
        <f t="shared" si="2"/>
        <v>1</v>
      </c>
      <c r="AA8" s="26">
        <f t="shared" si="3"/>
        <v>18.7</v>
      </c>
      <c r="AC8" s="3"/>
    </row>
    <row r="9" spans="1:30" x14ac:dyDescent="0.15">
      <c r="A9" s="19">
        <v>18.95</v>
      </c>
      <c r="B9" s="20">
        <v>42</v>
      </c>
      <c r="C9" s="21">
        <v>43</v>
      </c>
      <c r="D9" s="21">
        <v>60</v>
      </c>
      <c r="E9" s="22">
        <f t="shared" si="6"/>
        <v>145</v>
      </c>
      <c r="F9" s="23">
        <f t="shared" si="4"/>
        <v>2747.75</v>
      </c>
      <c r="H9" s="5">
        <v>69</v>
      </c>
      <c r="I9" s="6">
        <v>45</v>
      </c>
      <c r="J9" s="6">
        <v>57</v>
      </c>
      <c r="K9" s="22">
        <f t="shared" si="7"/>
        <v>171</v>
      </c>
      <c r="L9" s="23">
        <f t="shared" si="8"/>
        <v>3240.45</v>
      </c>
      <c r="N9" s="5">
        <v>38</v>
      </c>
      <c r="O9" s="6">
        <v>24</v>
      </c>
      <c r="P9" s="6">
        <v>53</v>
      </c>
      <c r="Q9" s="22">
        <f t="shared" si="9"/>
        <v>115</v>
      </c>
      <c r="R9" s="24">
        <f t="shared" si="5"/>
        <v>2179.25</v>
      </c>
      <c r="S9" s="3"/>
      <c r="T9" s="5">
        <v>54</v>
      </c>
      <c r="U9" s="6">
        <v>64</v>
      </c>
      <c r="V9" s="6">
        <v>56</v>
      </c>
      <c r="W9" s="22">
        <f t="shared" si="0"/>
        <v>174</v>
      </c>
      <c r="X9" s="23">
        <f t="shared" si="1"/>
        <v>3297.2999999999997</v>
      </c>
      <c r="Y9" s="3"/>
      <c r="Z9" s="25">
        <f t="shared" si="2"/>
        <v>605</v>
      </c>
      <c r="AA9" s="26">
        <f t="shared" si="3"/>
        <v>11464.75</v>
      </c>
      <c r="AC9" s="3"/>
    </row>
    <row r="10" spans="1:30" x14ac:dyDescent="0.15">
      <c r="A10" s="19">
        <v>19.95</v>
      </c>
      <c r="B10" s="20">
        <v>51</v>
      </c>
      <c r="C10" s="21">
        <v>65</v>
      </c>
      <c r="D10" s="21">
        <v>100</v>
      </c>
      <c r="E10" s="22">
        <f t="shared" si="6"/>
        <v>216</v>
      </c>
      <c r="F10" s="23">
        <f t="shared" si="4"/>
        <v>4309.2</v>
      </c>
      <c r="H10" s="5">
        <v>90</v>
      </c>
      <c r="I10" s="6">
        <v>62</v>
      </c>
      <c r="J10" s="6">
        <v>80</v>
      </c>
      <c r="K10" s="22">
        <f t="shared" si="7"/>
        <v>232</v>
      </c>
      <c r="L10" s="23">
        <f t="shared" si="8"/>
        <v>4628.3999999999996</v>
      </c>
      <c r="N10" s="5">
        <v>52</v>
      </c>
      <c r="O10" s="6">
        <v>68</v>
      </c>
      <c r="P10" s="6">
        <v>87</v>
      </c>
      <c r="Q10" s="22">
        <f t="shared" si="9"/>
        <v>207</v>
      </c>
      <c r="R10" s="24">
        <f t="shared" si="5"/>
        <v>4129.6499999999996</v>
      </c>
      <c r="S10" s="3"/>
      <c r="T10" s="5">
        <v>76</v>
      </c>
      <c r="U10" s="6">
        <v>77</v>
      </c>
      <c r="V10" s="6">
        <v>57</v>
      </c>
      <c r="W10" s="22">
        <f t="shared" si="0"/>
        <v>210</v>
      </c>
      <c r="X10" s="23">
        <f t="shared" si="1"/>
        <v>4189.5</v>
      </c>
      <c r="Y10" s="3"/>
      <c r="Z10" s="25">
        <f t="shared" si="2"/>
        <v>865</v>
      </c>
      <c r="AA10" s="26">
        <f t="shared" si="3"/>
        <v>17256.75</v>
      </c>
      <c r="AC10" s="3"/>
    </row>
    <row r="11" spans="1:30" x14ac:dyDescent="0.15">
      <c r="A11" s="19">
        <v>20.9</v>
      </c>
      <c r="B11" s="20">
        <v>15</v>
      </c>
      <c r="C11" s="21">
        <v>16</v>
      </c>
      <c r="D11" s="21">
        <v>12</v>
      </c>
      <c r="E11" s="22">
        <f t="shared" si="6"/>
        <v>43</v>
      </c>
      <c r="F11" s="23">
        <f t="shared" si="4"/>
        <v>898.69999999999993</v>
      </c>
      <c r="H11" s="5">
        <v>6</v>
      </c>
      <c r="I11" s="6">
        <v>8</v>
      </c>
      <c r="J11" s="6">
        <v>17</v>
      </c>
      <c r="K11" s="22">
        <f t="shared" si="7"/>
        <v>31</v>
      </c>
      <c r="L11" s="23">
        <f t="shared" si="8"/>
        <v>647.9</v>
      </c>
      <c r="N11" s="5">
        <v>8</v>
      </c>
      <c r="O11" s="6">
        <v>7</v>
      </c>
      <c r="P11" s="6">
        <v>21</v>
      </c>
      <c r="Q11" s="22">
        <f t="shared" si="9"/>
        <v>36</v>
      </c>
      <c r="R11" s="24">
        <f t="shared" si="5"/>
        <v>752.4</v>
      </c>
      <c r="S11" s="3"/>
      <c r="T11" s="5">
        <v>22</v>
      </c>
      <c r="U11" s="6">
        <v>41</v>
      </c>
      <c r="V11" s="6">
        <v>21</v>
      </c>
      <c r="W11" s="22">
        <f t="shared" si="0"/>
        <v>84</v>
      </c>
      <c r="X11" s="23">
        <f t="shared" si="1"/>
        <v>1755.6</v>
      </c>
      <c r="Y11" s="3"/>
      <c r="Z11" s="25">
        <f t="shared" si="2"/>
        <v>194</v>
      </c>
      <c r="AA11" s="26">
        <f t="shared" si="3"/>
        <v>4054.6</v>
      </c>
      <c r="AC11" s="3"/>
    </row>
    <row r="12" spans="1:30" x14ac:dyDescent="0.15">
      <c r="A12" s="19">
        <v>21.9</v>
      </c>
      <c r="B12" s="20">
        <v>8</v>
      </c>
      <c r="C12" s="21">
        <v>4</v>
      </c>
      <c r="D12" s="21">
        <v>4</v>
      </c>
      <c r="E12" s="22">
        <f t="shared" si="6"/>
        <v>16</v>
      </c>
      <c r="F12" s="23">
        <f t="shared" si="4"/>
        <v>350.4</v>
      </c>
      <c r="H12" s="5">
        <v>3</v>
      </c>
      <c r="I12" s="6">
        <v>4</v>
      </c>
      <c r="J12" s="6">
        <v>6</v>
      </c>
      <c r="K12" s="22">
        <f t="shared" si="7"/>
        <v>13</v>
      </c>
      <c r="L12" s="23">
        <f t="shared" si="8"/>
        <v>284.7</v>
      </c>
      <c r="N12" s="5">
        <v>5</v>
      </c>
      <c r="O12" s="6">
        <v>6</v>
      </c>
      <c r="P12" s="6">
        <v>5</v>
      </c>
      <c r="Q12" s="22">
        <f t="shared" si="9"/>
        <v>16</v>
      </c>
      <c r="R12" s="24">
        <f t="shared" si="5"/>
        <v>350.4</v>
      </c>
      <c r="S12" s="3"/>
      <c r="T12" s="5">
        <v>15</v>
      </c>
      <c r="U12" s="6">
        <v>7</v>
      </c>
      <c r="V12" s="6">
        <v>12</v>
      </c>
      <c r="W12" s="22">
        <f t="shared" si="0"/>
        <v>34</v>
      </c>
      <c r="X12" s="23">
        <f t="shared" si="1"/>
        <v>744.59999999999991</v>
      </c>
      <c r="Y12" s="3"/>
      <c r="Z12" s="25">
        <f t="shared" si="2"/>
        <v>79</v>
      </c>
      <c r="AA12" s="26">
        <f t="shared" si="3"/>
        <v>1730.1</v>
      </c>
      <c r="AC12" s="3"/>
    </row>
    <row r="13" spans="1:30" x14ac:dyDescent="0.15">
      <c r="A13" s="19">
        <v>21.95</v>
      </c>
      <c r="B13" s="20">
        <v>2</v>
      </c>
      <c r="C13" s="21">
        <v>2</v>
      </c>
      <c r="D13" s="21">
        <v>1</v>
      </c>
      <c r="E13" s="22">
        <f t="shared" si="6"/>
        <v>5</v>
      </c>
      <c r="F13" s="23">
        <f t="shared" si="4"/>
        <v>109.75</v>
      </c>
      <c r="H13" s="5">
        <v>1</v>
      </c>
      <c r="I13" s="6">
        <v>2</v>
      </c>
      <c r="J13" s="6">
        <v>17</v>
      </c>
      <c r="K13" s="22">
        <f t="shared" si="7"/>
        <v>20</v>
      </c>
      <c r="L13" s="23">
        <f t="shared" si="8"/>
        <v>439</v>
      </c>
      <c r="N13" s="5">
        <v>2</v>
      </c>
      <c r="O13" s="6">
        <v>2</v>
      </c>
      <c r="P13" s="6">
        <v>0</v>
      </c>
      <c r="Q13" s="22">
        <f t="shared" si="9"/>
        <v>4</v>
      </c>
      <c r="R13" s="24">
        <f t="shared" si="5"/>
        <v>87.8</v>
      </c>
      <c r="S13" s="3"/>
      <c r="T13" s="5">
        <v>1</v>
      </c>
      <c r="U13" s="6">
        <v>1</v>
      </c>
      <c r="V13" s="6">
        <v>1</v>
      </c>
      <c r="W13" s="22">
        <f t="shared" si="0"/>
        <v>3</v>
      </c>
      <c r="X13" s="23">
        <f t="shared" si="1"/>
        <v>65.849999999999994</v>
      </c>
      <c r="Y13" s="3"/>
      <c r="Z13" s="25">
        <f t="shared" si="2"/>
        <v>32</v>
      </c>
      <c r="AA13" s="26">
        <f t="shared" si="3"/>
        <v>702.4</v>
      </c>
      <c r="AC13" s="3"/>
    </row>
    <row r="14" spans="1:30" x14ac:dyDescent="0.15">
      <c r="A14" s="19">
        <v>23.9</v>
      </c>
      <c r="B14" s="20">
        <v>34</v>
      </c>
      <c r="C14" s="21">
        <v>36</v>
      </c>
      <c r="D14" s="21">
        <v>74</v>
      </c>
      <c r="E14" s="22">
        <f t="shared" si="6"/>
        <v>144</v>
      </c>
      <c r="F14" s="23">
        <f t="shared" si="4"/>
        <v>3441.6</v>
      </c>
      <c r="H14" s="5">
        <v>53</v>
      </c>
      <c r="I14" s="6">
        <v>44</v>
      </c>
      <c r="J14" s="6">
        <v>52</v>
      </c>
      <c r="K14" s="22">
        <f t="shared" si="7"/>
        <v>149</v>
      </c>
      <c r="L14" s="23">
        <f t="shared" si="8"/>
        <v>3561.1</v>
      </c>
      <c r="N14" s="5">
        <v>45</v>
      </c>
      <c r="O14" s="6">
        <v>60</v>
      </c>
      <c r="P14" s="6">
        <v>62</v>
      </c>
      <c r="Q14" s="22">
        <f t="shared" si="9"/>
        <v>167</v>
      </c>
      <c r="R14" s="24">
        <f t="shared" si="5"/>
        <v>3991.2999999999997</v>
      </c>
      <c r="S14" s="3"/>
      <c r="T14" s="5">
        <v>60</v>
      </c>
      <c r="U14" s="6">
        <v>59</v>
      </c>
      <c r="V14" s="6">
        <v>74</v>
      </c>
      <c r="W14" s="22">
        <f t="shared" si="0"/>
        <v>193</v>
      </c>
      <c r="X14" s="23">
        <f t="shared" si="1"/>
        <v>4612.7</v>
      </c>
      <c r="Y14" s="3"/>
      <c r="Z14" s="25">
        <f t="shared" si="2"/>
        <v>653</v>
      </c>
      <c r="AA14" s="26">
        <f t="shared" si="3"/>
        <v>15606.699999999999</v>
      </c>
      <c r="AC14" s="3"/>
    </row>
    <row r="15" spans="1:30" x14ac:dyDescent="0.15">
      <c r="A15" s="19">
        <v>23.95</v>
      </c>
      <c r="B15" s="20">
        <v>18</v>
      </c>
      <c r="C15" s="21">
        <v>19</v>
      </c>
      <c r="D15" s="21">
        <v>13</v>
      </c>
      <c r="E15" s="22">
        <f t="shared" si="6"/>
        <v>50</v>
      </c>
      <c r="F15" s="23">
        <f t="shared" si="4"/>
        <v>1197.5</v>
      </c>
      <c r="H15" s="5">
        <v>14</v>
      </c>
      <c r="I15" s="6">
        <v>24</v>
      </c>
      <c r="J15" s="6">
        <v>17</v>
      </c>
      <c r="K15" s="22">
        <f t="shared" si="7"/>
        <v>55</v>
      </c>
      <c r="L15" s="23">
        <f t="shared" si="8"/>
        <v>1317.25</v>
      </c>
      <c r="N15" s="5">
        <v>11</v>
      </c>
      <c r="O15" s="6">
        <v>12</v>
      </c>
      <c r="P15" s="6">
        <v>22</v>
      </c>
      <c r="Q15" s="22">
        <f t="shared" si="9"/>
        <v>45</v>
      </c>
      <c r="R15" s="24">
        <f t="shared" si="5"/>
        <v>1077.75</v>
      </c>
      <c r="S15" s="3"/>
      <c r="T15" s="5">
        <v>20</v>
      </c>
      <c r="U15" s="6">
        <v>15</v>
      </c>
      <c r="V15" s="6">
        <v>25</v>
      </c>
      <c r="W15" s="22">
        <f t="shared" si="0"/>
        <v>60</v>
      </c>
      <c r="X15" s="23">
        <f t="shared" si="1"/>
        <v>1437</v>
      </c>
      <c r="Y15" s="3"/>
      <c r="Z15" s="25">
        <f t="shared" si="2"/>
        <v>210</v>
      </c>
      <c r="AA15" s="26">
        <f t="shared" si="3"/>
        <v>5029.5</v>
      </c>
      <c r="AC15" s="3"/>
    </row>
    <row r="16" spans="1:30" x14ac:dyDescent="0.15">
      <c r="A16" s="19">
        <v>24.9</v>
      </c>
      <c r="B16" s="20">
        <v>6</v>
      </c>
      <c r="C16" s="21">
        <v>8</v>
      </c>
      <c r="D16" s="21">
        <v>9</v>
      </c>
      <c r="E16" s="22">
        <f t="shared" si="6"/>
        <v>23</v>
      </c>
      <c r="F16" s="23">
        <f t="shared" si="4"/>
        <v>572.69999999999993</v>
      </c>
      <c r="H16" s="5">
        <v>12</v>
      </c>
      <c r="I16" s="6">
        <v>8</v>
      </c>
      <c r="J16" s="6">
        <v>12</v>
      </c>
      <c r="K16" s="22">
        <f t="shared" si="7"/>
        <v>32</v>
      </c>
      <c r="L16" s="23">
        <f t="shared" si="8"/>
        <v>796.8</v>
      </c>
      <c r="N16" s="5">
        <v>10</v>
      </c>
      <c r="O16" s="6">
        <v>10</v>
      </c>
      <c r="P16" s="6">
        <v>17</v>
      </c>
      <c r="Q16" s="22">
        <f t="shared" si="9"/>
        <v>37</v>
      </c>
      <c r="R16" s="24">
        <f t="shared" si="5"/>
        <v>921.3</v>
      </c>
      <c r="S16" s="3"/>
      <c r="T16" s="5">
        <v>11</v>
      </c>
      <c r="U16" s="6">
        <v>6</v>
      </c>
      <c r="V16" s="6">
        <v>18</v>
      </c>
      <c r="W16" s="22">
        <f t="shared" si="0"/>
        <v>35</v>
      </c>
      <c r="X16" s="23">
        <f t="shared" si="1"/>
        <v>871.5</v>
      </c>
      <c r="Y16" s="3"/>
      <c r="Z16" s="25">
        <f t="shared" si="2"/>
        <v>127</v>
      </c>
      <c r="AA16" s="26">
        <f t="shared" si="3"/>
        <v>3162.2999999999997</v>
      </c>
      <c r="AC16" s="3"/>
    </row>
    <row r="17" spans="1:29" x14ac:dyDescent="0.15">
      <c r="A17" s="19">
        <v>24.95</v>
      </c>
      <c r="B17" s="20">
        <v>37</v>
      </c>
      <c r="C17" s="21">
        <v>52</v>
      </c>
      <c r="D17" s="21">
        <v>72</v>
      </c>
      <c r="E17" s="22">
        <f t="shared" si="6"/>
        <v>161</v>
      </c>
      <c r="F17" s="23">
        <f t="shared" si="4"/>
        <v>4016.95</v>
      </c>
      <c r="H17" s="5">
        <v>50</v>
      </c>
      <c r="I17" s="6">
        <v>51</v>
      </c>
      <c r="J17" s="6">
        <v>55</v>
      </c>
      <c r="K17" s="22">
        <f t="shared" si="7"/>
        <v>156</v>
      </c>
      <c r="L17" s="23">
        <f t="shared" si="8"/>
        <v>3892.2</v>
      </c>
      <c r="N17" s="5">
        <v>28</v>
      </c>
      <c r="O17" s="6">
        <v>48</v>
      </c>
      <c r="P17" s="6">
        <v>65</v>
      </c>
      <c r="Q17" s="22">
        <f t="shared" si="9"/>
        <v>141</v>
      </c>
      <c r="R17" s="24">
        <f t="shared" si="5"/>
        <v>3517.95</v>
      </c>
      <c r="S17" s="3"/>
      <c r="T17" s="5">
        <v>56</v>
      </c>
      <c r="U17" s="6">
        <v>63</v>
      </c>
      <c r="V17" s="6">
        <v>69</v>
      </c>
      <c r="W17" s="22">
        <f t="shared" si="0"/>
        <v>188</v>
      </c>
      <c r="X17" s="23">
        <f t="shared" si="1"/>
        <v>4690.5999999999995</v>
      </c>
      <c r="Y17" s="3"/>
      <c r="Z17" s="25">
        <f t="shared" si="2"/>
        <v>646</v>
      </c>
      <c r="AA17" s="26">
        <f t="shared" si="3"/>
        <v>16117.699999999999</v>
      </c>
      <c r="AC17" s="3"/>
    </row>
    <row r="18" spans="1:29" x14ac:dyDescent="0.15">
      <c r="A18" s="19">
        <v>25</v>
      </c>
      <c r="B18" s="20"/>
      <c r="C18" s="21"/>
      <c r="D18" s="21"/>
      <c r="E18" s="22">
        <f t="shared" si="6"/>
        <v>0</v>
      </c>
      <c r="F18" s="23">
        <f t="shared" si="4"/>
        <v>0</v>
      </c>
      <c r="H18" s="5"/>
      <c r="I18" s="6"/>
      <c r="J18" s="6"/>
      <c r="K18" s="22">
        <f t="shared" si="7"/>
        <v>0</v>
      </c>
      <c r="L18" s="23">
        <f t="shared" si="8"/>
        <v>0</v>
      </c>
      <c r="N18" s="5">
        <v>0</v>
      </c>
      <c r="O18" s="6">
        <v>0</v>
      </c>
      <c r="P18" s="6">
        <v>1</v>
      </c>
      <c r="Q18" s="22">
        <f t="shared" si="9"/>
        <v>1</v>
      </c>
      <c r="R18" s="24">
        <f t="shared" si="5"/>
        <v>25</v>
      </c>
      <c r="S18" s="3"/>
      <c r="T18" s="5">
        <v>0</v>
      </c>
      <c r="U18" s="6">
        <v>0</v>
      </c>
      <c r="V18" s="6">
        <v>2</v>
      </c>
      <c r="W18" s="22">
        <f t="shared" si="0"/>
        <v>2</v>
      </c>
      <c r="X18" s="23">
        <f t="shared" si="1"/>
        <v>50</v>
      </c>
      <c r="Y18" s="3"/>
      <c r="Z18" s="25">
        <f t="shared" si="2"/>
        <v>3</v>
      </c>
      <c r="AA18" s="26">
        <f t="shared" si="3"/>
        <v>75</v>
      </c>
      <c r="AC18" s="3"/>
    </row>
    <row r="19" spans="1:29" x14ac:dyDescent="0.15">
      <c r="A19" s="19">
        <v>29.9</v>
      </c>
      <c r="B19" s="20"/>
      <c r="C19" s="21"/>
      <c r="D19" s="21"/>
      <c r="E19" s="22">
        <f t="shared" si="6"/>
        <v>0</v>
      </c>
      <c r="F19" s="23">
        <f t="shared" si="4"/>
        <v>0</v>
      </c>
      <c r="H19" s="5"/>
      <c r="I19" s="6"/>
      <c r="J19" s="6"/>
      <c r="K19" s="22">
        <f t="shared" si="7"/>
        <v>0</v>
      </c>
      <c r="L19" s="23">
        <f t="shared" si="8"/>
        <v>0</v>
      </c>
      <c r="N19" s="5">
        <v>1</v>
      </c>
      <c r="O19" s="6">
        <v>4</v>
      </c>
      <c r="P19" s="6">
        <v>4</v>
      </c>
      <c r="Q19" s="22">
        <f t="shared" si="9"/>
        <v>9</v>
      </c>
      <c r="R19" s="24">
        <f t="shared" si="5"/>
        <v>269.09999999999997</v>
      </c>
      <c r="S19" s="3"/>
      <c r="T19" s="5">
        <v>0</v>
      </c>
      <c r="U19" s="6">
        <v>1</v>
      </c>
      <c r="V19" s="6">
        <v>0</v>
      </c>
      <c r="W19" s="22">
        <f t="shared" si="0"/>
        <v>1</v>
      </c>
      <c r="X19" s="23">
        <f t="shared" si="1"/>
        <v>29.9</v>
      </c>
      <c r="Y19" s="3"/>
      <c r="Z19" s="25">
        <f t="shared" si="2"/>
        <v>10</v>
      </c>
      <c r="AA19" s="26">
        <f t="shared" si="3"/>
        <v>299</v>
      </c>
      <c r="AC19" s="3"/>
    </row>
    <row r="20" spans="1:29" x14ac:dyDescent="0.15">
      <c r="A20" s="19">
        <v>29.9</v>
      </c>
      <c r="B20" s="20"/>
      <c r="C20" s="21"/>
      <c r="D20" s="21"/>
      <c r="E20" s="22">
        <f t="shared" si="6"/>
        <v>0</v>
      </c>
      <c r="F20" s="23">
        <f t="shared" si="4"/>
        <v>0</v>
      </c>
      <c r="H20" s="5"/>
      <c r="I20" s="6"/>
      <c r="J20" s="6"/>
      <c r="K20" s="22">
        <f t="shared" si="7"/>
        <v>0</v>
      </c>
      <c r="L20" s="23">
        <f t="shared" si="8"/>
        <v>0</v>
      </c>
      <c r="N20" s="5">
        <v>1</v>
      </c>
      <c r="O20" s="6">
        <v>0</v>
      </c>
      <c r="P20" s="6">
        <v>0</v>
      </c>
      <c r="Q20" s="22">
        <f t="shared" si="9"/>
        <v>1</v>
      </c>
      <c r="R20" s="24">
        <f t="shared" si="5"/>
        <v>29.9</v>
      </c>
      <c r="S20" s="3"/>
      <c r="T20" s="5"/>
      <c r="U20" s="6"/>
      <c r="V20" s="6"/>
      <c r="W20" s="22">
        <f t="shared" si="0"/>
        <v>0</v>
      </c>
      <c r="X20" s="23">
        <f t="shared" si="1"/>
        <v>0</v>
      </c>
      <c r="Y20" s="3"/>
      <c r="Z20" s="25">
        <f t="shared" si="2"/>
        <v>1</v>
      </c>
      <c r="AA20" s="26">
        <f t="shared" si="3"/>
        <v>29.9</v>
      </c>
      <c r="AC20" s="3"/>
    </row>
    <row r="21" spans="1:29" x14ac:dyDescent="0.15">
      <c r="A21" s="19">
        <v>30</v>
      </c>
      <c r="B21" s="20"/>
      <c r="C21" s="21"/>
      <c r="D21" s="21"/>
      <c r="E21" s="22">
        <f t="shared" si="6"/>
        <v>0</v>
      </c>
      <c r="F21" s="23">
        <f t="shared" si="4"/>
        <v>0</v>
      </c>
      <c r="H21" s="5"/>
      <c r="I21" s="6"/>
      <c r="J21" s="6"/>
      <c r="K21" s="22">
        <f t="shared" si="7"/>
        <v>0</v>
      </c>
      <c r="L21" s="23">
        <f t="shared" si="8"/>
        <v>0</v>
      </c>
      <c r="N21" s="5"/>
      <c r="O21" s="6"/>
      <c r="P21" s="6"/>
      <c r="Q21" s="22">
        <f t="shared" si="9"/>
        <v>0</v>
      </c>
      <c r="R21" s="24">
        <f t="shared" si="5"/>
        <v>0</v>
      </c>
      <c r="S21" s="3"/>
      <c r="T21" s="5">
        <v>1</v>
      </c>
      <c r="U21" s="6">
        <v>0</v>
      </c>
      <c r="V21" s="6">
        <v>0</v>
      </c>
      <c r="W21" s="22">
        <f t="shared" si="0"/>
        <v>1</v>
      </c>
      <c r="X21" s="23">
        <f t="shared" si="1"/>
        <v>30</v>
      </c>
      <c r="Y21" s="3"/>
      <c r="Z21" s="25">
        <f t="shared" si="2"/>
        <v>1</v>
      </c>
      <c r="AA21" s="26">
        <f t="shared" si="3"/>
        <v>30</v>
      </c>
      <c r="AC21" s="3"/>
    </row>
    <row r="22" spans="1:29" x14ac:dyDescent="0.15">
      <c r="A22" s="19">
        <v>34.9</v>
      </c>
      <c r="B22" s="20"/>
      <c r="C22" s="21"/>
      <c r="D22" s="21"/>
      <c r="E22" s="22">
        <f t="shared" si="6"/>
        <v>0</v>
      </c>
      <c r="F22" s="23">
        <f t="shared" si="4"/>
        <v>0</v>
      </c>
      <c r="H22" s="5"/>
      <c r="I22" s="6"/>
      <c r="J22" s="6"/>
      <c r="K22" s="22">
        <f t="shared" si="7"/>
        <v>0</v>
      </c>
      <c r="L22" s="23">
        <f t="shared" si="8"/>
        <v>0</v>
      </c>
      <c r="N22" s="5">
        <v>1</v>
      </c>
      <c r="O22" s="6">
        <v>2</v>
      </c>
      <c r="P22" s="6">
        <v>6</v>
      </c>
      <c r="Q22" s="22">
        <f t="shared" si="9"/>
        <v>9</v>
      </c>
      <c r="R22" s="24">
        <f t="shared" si="5"/>
        <v>314.09999999999997</v>
      </c>
      <c r="S22" s="3"/>
      <c r="T22" s="5">
        <v>0</v>
      </c>
      <c r="U22" s="6">
        <v>1</v>
      </c>
      <c r="V22" s="6">
        <v>0</v>
      </c>
      <c r="W22" s="22">
        <f t="shared" si="0"/>
        <v>1</v>
      </c>
      <c r="X22" s="23">
        <f t="shared" si="1"/>
        <v>34.9</v>
      </c>
      <c r="Y22" s="3"/>
      <c r="Z22" s="25">
        <f t="shared" si="2"/>
        <v>10</v>
      </c>
      <c r="AA22" s="26">
        <f t="shared" si="3"/>
        <v>349</v>
      </c>
      <c r="AC22" s="3"/>
    </row>
    <row r="23" spans="1:29" x14ac:dyDescent="0.15">
      <c r="A23" s="19">
        <v>34.950000000000003</v>
      </c>
      <c r="B23" s="20"/>
      <c r="C23" s="21"/>
      <c r="D23" s="21"/>
      <c r="E23" s="22">
        <f t="shared" si="6"/>
        <v>0</v>
      </c>
      <c r="F23" s="23">
        <f t="shared" si="4"/>
        <v>0</v>
      </c>
      <c r="H23" s="5"/>
      <c r="I23" s="6"/>
      <c r="J23" s="6"/>
      <c r="K23" s="22">
        <f t="shared" si="7"/>
        <v>0</v>
      </c>
      <c r="L23" s="23">
        <f t="shared" si="8"/>
        <v>0</v>
      </c>
      <c r="N23" s="5">
        <v>1</v>
      </c>
      <c r="O23" s="6">
        <v>2</v>
      </c>
      <c r="P23" s="6">
        <v>0</v>
      </c>
      <c r="Q23" s="22">
        <f t="shared" si="9"/>
        <v>3</v>
      </c>
      <c r="R23" s="24">
        <f t="shared" si="5"/>
        <v>104.85000000000001</v>
      </c>
      <c r="S23" s="3"/>
      <c r="T23" s="5"/>
      <c r="U23" s="6"/>
      <c r="V23" s="6"/>
      <c r="W23" s="22">
        <f t="shared" si="0"/>
        <v>0</v>
      </c>
      <c r="X23" s="23">
        <f t="shared" si="1"/>
        <v>0</v>
      </c>
      <c r="Y23" s="3"/>
      <c r="Z23" s="25">
        <f t="shared" si="2"/>
        <v>3</v>
      </c>
      <c r="AA23" s="26">
        <f t="shared" si="3"/>
        <v>104.85000000000001</v>
      </c>
      <c r="AC23" s="3"/>
    </row>
    <row r="24" spans="1:29" x14ac:dyDescent="0.15">
      <c r="A24" s="19">
        <v>35</v>
      </c>
      <c r="B24" s="20"/>
      <c r="C24" s="21"/>
      <c r="D24" s="21"/>
      <c r="E24" s="22">
        <f t="shared" si="6"/>
        <v>0</v>
      </c>
      <c r="F24" s="23">
        <f t="shared" si="4"/>
        <v>0</v>
      </c>
      <c r="H24" s="5"/>
      <c r="I24" s="6"/>
      <c r="J24" s="6"/>
      <c r="K24" s="22">
        <f t="shared" si="7"/>
        <v>0</v>
      </c>
      <c r="L24" s="23">
        <f t="shared" si="8"/>
        <v>0</v>
      </c>
      <c r="N24" s="5">
        <v>1</v>
      </c>
      <c r="O24" s="6">
        <v>0</v>
      </c>
      <c r="P24" s="6">
        <v>0</v>
      </c>
      <c r="Q24" s="22">
        <f t="shared" si="9"/>
        <v>1</v>
      </c>
      <c r="R24" s="24">
        <f t="shared" si="5"/>
        <v>35</v>
      </c>
      <c r="S24" s="3"/>
      <c r="T24" s="5">
        <v>0</v>
      </c>
      <c r="U24" s="6">
        <v>0</v>
      </c>
      <c r="V24" s="6">
        <v>1</v>
      </c>
      <c r="W24" s="22">
        <f t="shared" si="0"/>
        <v>1</v>
      </c>
      <c r="X24" s="23">
        <f t="shared" si="1"/>
        <v>35</v>
      </c>
      <c r="Y24" s="3"/>
      <c r="Z24" s="25">
        <f t="shared" si="2"/>
        <v>2</v>
      </c>
      <c r="AA24" s="26">
        <f t="shared" si="3"/>
        <v>70</v>
      </c>
      <c r="AC24" s="3"/>
    </row>
    <row r="25" spans="1:29" x14ac:dyDescent="0.15">
      <c r="A25" s="19">
        <v>40</v>
      </c>
      <c r="B25" s="20"/>
      <c r="C25" s="21"/>
      <c r="D25" s="21"/>
      <c r="E25" s="22">
        <f t="shared" si="6"/>
        <v>0</v>
      </c>
      <c r="F25" s="23">
        <f t="shared" si="4"/>
        <v>0</v>
      </c>
      <c r="H25" s="5"/>
      <c r="I25" s="6"/>
      <c r="J25" s="6"/>
      <c r="K25" s="22">
        <f t="shared" si="7"/>
        <v>0</v>
      </c>
      <c r="L25" s="23">
        <f t="shared" si="8"/>
        <v>0</v>
      </c>
      <c r="N25" s="5">
        <v>0</v>
      </c>
      <c r="O25" s="6">
        <v>0</v>
      </c>
      <c r="P25" s="6">
        <v>1</v>
      </c>
      <c r="Q25" s="22">
        <f t="shared" si="9"/>
        <v>1</v>
      </c>
      <c r="R25" s="24">
        <f t="shared" si="5"/>
        <v>40</v>
      </c>
      <c r="S25" s="3"/>
      <c r="T25" s="5">
        <v>0</v>
      </c>
      <c r="U25" s="6">
        <v>0</v>
      </c>
      <c r="V25" s="6">
        <v>1</v>
      </c>
      <c r="W25" s="22">
        <f t="shared" si="0"/>
        <v>1</v>
      </c>
      <c r="X25" s="23">
        <f t="shared" si="1"/>
        <v>40</v>
      </c>
      <c r="Y25" s="3"/>
      <c r="Z25" s="25">
        <f t="shared" si="2"/>
        <v>2</v>
      </c>
      <c r="AA25" s="26">
        <f t="shared" si="3"/>
        <v>80</v>
      </c>
      <c r="AC25" s="3"/>
    </row>
    <row r="26" spans="1:29" x14ac:dyDescent="0.15">
      <c r="A26" s="19">
        <v>44.9</v>
      </c>
      <c r="B26" s="20"/>
      <c r="C26" s="21"/>
      <c r="D26" s="21"/>
      <c r="E26" s="22">
        <f t="shared" si="6"/>
        <v>0</v>
      </c>
      <c r="F26" s="23">
        <f t="shared" si="4"/>
        <v>0</v>
      </c>
      <c r="H26" s="5"/>
      <c r="I26" s="6"/>
      <c r="J26" s="6"/>
      <c r="K26" s="22">
        <f t="shared" si="7"/>
        <v>0</v>
      </c>
      <c r="L26" s="23">
        <f t="shared" si="8"/>
        <v>0</v>
      </c>
      <c r="N26" s="5">
        <v>0</v>
      </c>
      <c r="O26" s="6">
        <v>1</v>
      </c>
      <c r="P26" s="6">
        <v>0</v>
      </c>
      <c r="Q26" s="22">
        <f t="shared" si="9"/>
        <v>1</v>
      </c>
      <c r="R26" s="24">
        <f t="shared" si="5"/>
        <v>44.9</v>
      </c>
      <c r="S26" s="3"/>
      <c r="T26" s="5"/>
      <c r="U26" s="6"/>
      <c r="V26" s="6"/>
      <c r="W26" s="22">
        <f t="shared" si="0"/>
        <v>0</v>
      </c>
      <c r="X26" s="23">
        <f t="shared" si="1"/>
        <v>0</v>
      </c>
      <c r="Y26" s="3"/>
      <c r="Z26" s="25">
        <f t="shared" si="2"/>
        <v>1</v>
      </c>
      <c r="AA26" s="26">
        <f t="shared" si="3"/>
        <v>44.9</v>
      </c>
      <c r="AC26" s="3"/>
    </row>
    <row r="27" spans="1:29" x14ac:dyDescent="0.15">
      <c r="A27" s="19">
        <v>50</v>
      </c>
      <c r="B27" s="20"/>
      <c r="C27" s="21"/>
      <c r="D27" s="21"/>
      <c r="E27" s="22">
        <f t="shared" si="6"/>
        <v>0</v>
      </c>
      <c r="F27" s="23">
        <f t="shared" si="4"/>
        <v>0</v>
      </c>
      <c r="H27" s="5"/>
      <c r="I27" s="6"/>
      <c r="J27" s="6"/>
      <c r="K27" s="22">
        <f t="shared" si="7"/>
        <v>0</v>
      </c>
      <c r="L27" s="23">
        <f t="shared" si="8"/>
        <v>0</v>
      </c>
      <c r="N27" s="5">
        <v>0</v>
      </c>
      <c r="O27" s="6">
        <v>0</v>
      </c>
      <c r="P27" s="6">
        <v>1</v>
      </c>
      <c r="Q27" s="22">
        <f t="shared" si="9"/>
        <v>1</v>
      </c>
      <c r="R27" s="24">
        <f t="shared" si="5"/>
        <v>50</v>
      </c>
      <c r="S27" s="3"/>
      <c r="T27" s="5">
        <v>0</v>
      </c>
      <c r="U27" s="6">
        <v>1</v>
      </c>
      <c r="V27" s="6">
        <v>0</v>
      </c>
      <c r="W27" s="22">
        <f t="shared" si="0"/>
        <v>1</v>
      </c>
      <c r="X27" s="23">
        <f t="shared" si="1"/>
        <v>50</v>
      </c>
      <c r="Y27" s="3"/>
      <c r="Z27" s="25">
        <f t="shared" si="2"/>
        <v>2</v>
      </c>
      <c r="AA27" s="26">
        <f t="shared" si="3"/>
        <v>100</v>
      </c>
      <c r="AC27" s="3"/>
    </row>
    <row r="28" spans="1:29" x14ac:dyDescent="0.15">
      <c r="A28" s="19">
        <v>60</v>
      </c>
      <c r="B28" s="20"/>
      <c r="C28" s="21"/>
      <c r="D28" s="21"/>
      <c r="E28" s="22">
        <f t="shared" si="6"/>
        <v>0</v>
      </c>
      <c r="F28" s="23">
        <f t="shared" si="4"/>
        <v>0</v>
      </c>
      <c r="H28" s="5"/>
      <c r="I28" s="6"/>
      <c r="J28" s="6"/>
      <c r="K28" s="22">
        <f t="shared" si="7"/>
        <v>0</v>
      </c>
      <c r="L28" s="23">
        <f t="shared" si="8"/>
        <v>0</v>
      </c>
      <c r="N28" s="5"/>
      <c r="O28" s="6"/>
      <c r="P28" s="6"/>
      <c r="Q28" s="22">
        <f t="shared" si="9"/>
        <v>0</v>
      </c>
      <c r="R28" s="24">
        <f t="shared" si="5"/>
        <v>0</v>
      </c>
      <c r="S28" s="3"/>
      <c r="T28" s="5">
        <v>0</v>
      </c>
      <c r="U28" s="6">
        <v>0</v>
      </c>
      <c r="V28" s="6">
        <v>1</v>
      </c>
      <c r="W28" s="22">
        <f t="shared" si="0"/>
        <v>1</v>
      </c>
      <c r="X28" s="23">
        <f t="shared" si="1"/>
        <v>60</v>
      </c>
      <c r="Y28" s="3"/>
      <c r="Z28" s="25">
        <f t="shared" si="2"/>
        <v>1</v>
      </c>
      <c r="AA28" s="26">
        <f t="shared" si="3"/>
        <v>60</v>
      </c>
      <c r="AC28" s="3"/>
    </row>
    <row r="29" spans="1:29" x14ac:dyDescent="0.15">
      <c r="A29" s="19">
        <v>80</v>
      </c>
      <c r="B29" s="20"/>
      <c r="C29" s="21"/>
      <c r="D29" s="21"/>
      <c r="E29" s="22">
        <f t="shared" si="6"/>
        <v>0</v>
      </c>
      <c r="F29" s="23">
        <f t="shared" si="4"/>
        <v>0</v>
      </c>
      <c r="H29" s="5">
        <v>0</v>
      </c>
      <c r="I29" s="6">
        <v>0</v>
      </c>
      <c r="J29" s="6">
        <v>1</v>
      </c>
      <c r="K29" s="22">
        <f t="shared" si="7"/>
        <v>1</v>
      </c>
      <c r="L29" s="23">
        <f t="shared" si="8"/>
        <v>80</v>
      </c>
      <c r="N29" s="5"/>
      <c r="O29" s="6"/>
      <c r="P29" s="6"/>
      <c r="Q29" s="22">
        <f t="shared" si="9"/>
        <v>0</v>
      </c>
      <c r="R29" s="24">
        <f t="shared" si="5"/>
        <v>0</v>
      </c>
      <c r="S29" s="3"/>
      <c r="T29" s="5"/>
      <c r="U29" s="6"/>
      <c r="V29" s="6"/>
      <c r="W29" s="22">
        <f t="shared" si="0"/>
        <v>0</v>
      </c>
      <c r="X29" s="23">
        <f t="shared" si="1"/>
        <v>0</v>
      </c>
      <c r="Y29" s="3"/>
      <c r="Z29" s="25">
        <f t="shared" si="2"/>
        <v>1</v>
      </c>
      <c r="AA29" s="26">
        <f t="shared" si="3"/>
        <v>80</v>
      </c>
      <c r="AC29" s="3"/>
    </row>
    <row r="30" spans="1:29" x14ac:dyDescent="0.15">
      <c r="B30" s="28">
        <f>SUM(B4:B29)</f>
        <v>255</v>
      </c>
      <c r="C30" s="29">
        <f>SUM(C4:C29)</f>
        <v>309</v>
      </c>
      <c r="D30" s="30">
        <f>SUM(D4:D29)</f>
        <v>428</v>
      </c>
      <c r="E30" s="28">
        <f>SUM(E5:E29)</f>
        <v>992</v>
      </c>
      <c r="F30" s="31">
        <f>SUM(F5:F29)</f>
        <v>20743.100000000002</v>
      </c>
      <c r="G30" s="32"/>
      <c r="H30" s="28">
        <f>SUM(H4:H29)</f>
        <v>369</v>
      </c>
      <c r="I30" s="29">
        <f>SUM(I4:I29)</f>
        <v>298</v>
      </c>
      <c r="J30" s="30">
        <f>SUM(J4:J29)</f>
        <v>379</v>
      </c>
      <c r="K30" s="28">
        <f>SUM(K4:K29)</f>
        <v>1046</v>
      </c>
      <c r="L30" s="31">
        <f>SUM(L5:L29)</f>
        <v>21931.55</v>
      </c>
      <c r="N30" s="28">
        <f>SUM(N4:N29)</f>
        <v>242</v>
      </c>
      <c r="O30" s="29">
        <f>SUM(O4:O29)</f>
        <v>295</v>
      </c>
      <c r="P30" s="30">
        <f>SUM(P4:P29)</f>
        <v>424</v>
      </c>
      <c r="Q30" s="28">
        <f>SUM(Q4:Q29)</f>
        <v>961</v>
      </c>
      <c r="R30" s="31">
        <f>SUM(R4:R29)</f>
        <v>20597.449999999993</v>
      </c>
      <c r="S30" s="3"/>
      <c r="T30" s="28">
        <f>SUM(T5:T29)</f>
        <v>374</v>
      </c>
      <c r="U30" s="29">
        <f>SUM(U5:U29)</f>
        <v>392</v>
      </c>
      <c r="V30" s="30">
        <f>SUM(V5:V29)</f>
        <v>400</v>
      </c>
      <c r="W30" s="28">
        <f>SUM(W4:W29)</f>
        <v>1166</v>
      </c>
      <c r="X30" s="31">
        <f>SUM(X4:X29)</f>
        <v>24876.400000000001</v>
      </c>
      <c r="Y30" s="3"/>
      <c r="Z30" s="33">
        <f t="shared" si="2"/>
        <v>4165</v>
      </c>
      <c r="AA30" s="34">
        <f>SUM(AA4:AA29)</f>
        <v>88148.5</v>
      </c>
      <c r="AC30" s="3"/>
    </row>
    <row r="31" spans="1:29" x14ac:dyDescent="0.15">
      <c r="E31" s="27"/>
      <c r="K31" s="27"/>
      <c r="Q31" s="27"/>
      <c r="R31" s="3"/>
      <c r="S31" s="3"/>
      <c r="W31" s="27"/>
      <c r="X31" s="3"/>
      <c r="Y31" s="3"/>
    </row>
    <row r="32" spans="1:29" x14ac:dyDescent="0.15">
      <c r="A32" s="35" t="s">
        <v>10</v>
      </c>
      <c r="R32" s="3"/>
      <c r="S32" s="3"/>
      <c r="X32" s="3"/>
      <c r="Y32" s="3"/>
    </row>
    <row r="33" spans="1:27" x14ac:dyDescent="0.15">
      <c r="A33" s="19">
        <v>44.95</v>
      </c>
      <c r="B33" s="36">
        <v>1</v>
      </c>
      <c r="C33" s="37">
        <v>0</v>
      </c>
      <c r="D33" s="38">
        <v>1</v>
      </c>
      <c r="E33" s="39">
        <f t="shared" ref="E33:E40" si="10">B33+C33+D33</f>
        <v>2</v>
      </c>
      <c r="F33" s="40">
        <f t="shared" ref="F33:F40" si="11">E33*A33</f>
        <v>89.9</v>
      </c>
      <c r="H33" s="36"/>
      <c r="I33" s="37"/>
      <c r="J33" s="38"/>
      <c r="K33" s="39">
        <f t="shared" ref="K33:K40" si="12">H33+I33+J33</f>
        <v>0</v>
      </c>
      <c r="L33" s="40">
        <f>K33*A33</f>
        <v>0</v>
      </c>
      <c r="N33" s="36">
        <v>0</v>
      </c>
      <c r="O33" s="37">
        <v>1</v>
      </c>
      <c r="P33" s="38">
        <v>2</v>
      </c>
      <c r="Q33" s="39">
        <f t="shared" ref="Q33:Q40" si="13">N33+O33+P33</f>
        <v>3</v>
      </c>
      <c r="R33" s="40">
        <f>Q33*A33</f>
        <v>134.85000000000002</v>
      </c>
      <c r="S33" s="3"/>
      <c r="T33" s="36">
        <v>0</v>
      </c>
      <c r="U33" s="37">
        <v>1</v>
      </c>
      <c r="V33" s="38">
        <v>0</v>
      </c>
      <c r="W33" s="39">
        <f t="shared" ref="W33:W40" si="14">T33+U33+V33</f>
        <v>1</v>
      </c>
      <c r="X33" s="40">
        <f t="shared" ref="X33:X40" si="15">W33*A33</f>
        <v>44.95</v>
      </c>
      <c r="Y33" s="3"/>
      <c r="Z33" s="41">
        <f t="shared" ref="Z33:Z41" si="16">B33+C33+D33+H33+I33+J33+N33+O33+P33+T33+U33+V33</f>
        <v>6</v>
      </c>
      <c r="AA33" s="42">
        <f t="shared" ref="AA33:AA40" si="17">Z33*A33</f>
        <v>269.70000000000005</v>
      </c>
    </row>
    <row r="34" spans="1:27" x14ac:dyDescent="0.15">
      <c r="A34" s="19">
        <v>49.95</v>
      </c>
      <c r="B34" s="5"/>
      <c r="C34" s="6"/>
      <c r="D34" s="9"/>
      <c r="E34" s="22">
        <f t="shared" si="10"/>
        <v>0</v>
      </c>
      <c r="F34" s="23">
        <f t="shared" si="11"/>
        <v>0</v>
      </c>
      <c r="H34" s="5">
        <v>1</v>
      </c>
      <c r="I34" s="6">
        <v>1</v>
      </c>
      <c r="J34" s="9">
        <v>2</v>
      </c>
      <c r="K34" s="22">
        <f t="shared" si="12"/>
        <v>4</v>
      </c>
      <c r="L34" s="23">
        <f t="shared" ref="L34:L40" si="18">K34*A34</f>
        <v>199.8</v>
      </c>
      <c r="N34" s="5">
        <v>0</v>
      </c>
      <c r="O34" s="6">
        <v>3</v>
      </c>
      <c r="P34" s="9">
        <v>0</v>
      </c>
      <c r="Q34" s="22">
        <f t="shared" si="13"/>
        <v>3</v>
      </c>
      <c r="R34" s="23">
        <f t="shared" ref="R34:R40" si="19">Q34*A34</f>
        <v>149.85000000000002</v>
      </c>
      <c r="S34" s="3"/>
      <c r="T34" s="5">
        <v>2</v>
      </c>
      <c r="U34" s="6">
        <v>0</v>
      </c>
      <c r="V34" s="9">
        <v>0</v>
      </c>
      <c r="W34" s="22">
        <f t="shared" si="14"/>
        <v>2</v>
      </c>
      <c r="X34" s="23">
        <f t="shared" si="15"/>
        <v>99.9</v>
      </c>
      <c r="Y34" s="3"/>
      <c r="Z34" s="25">
        <f t="shared" si="16"/>
        <v>9</v>
      </c>
      <c r="AA34" s="43">
        <f t="shared" si="17"/>
        <v>449.55</v>
      </c>
    </row>
    <row r="35" spans="1:27" x14ac:dyDescent="0.15">
      <c r="A35" s="19">
        <v>69.95</v>
      </c>
      <c r="B35" s="5">
        <v>0</v>
      </c>
      <c r="C35" s="6">
        <v>1</v>
      </c>
      <c r="D35" s="9">
        <v>0</v>
      </c>
      <c r="E35" s="22">
        <f t="shared" si="10"/>
        <v>1</v>
      </c>
      <c r="F35" s="23">
        <f t="shared" si="11"/>
        <v>69.95</v>
      </c>
      <c r="H35" s="5"/>
      <c r="I35" s="6"/>
      <c r="J35" s="9"/>
      <c r="K35" s="22">
        <f t="shared" si="12"/>
        <v>0</v>
      </c>
      <c r="L35" s="23">
        <f t="shared" si="18"/>
        <v>0</v>
      </c>
      <c r="N35" s="5">
        <v>0</v>
      </c>
      <c r="O35" s="6">
        <v>0</v>
      </c>
      <c r="P35" s="9">
        <v>1</v>
      </c>
      <c r="Q35" s="22">
        <f t="shared" si="13"/>
        <v>1</v>
      </c>
      <c r="R35" s="23">
        <f t="shared" si="19"/>
        <v>69.95</v>
      </c>
      <c r="S35" s="3"/>
      <c r="T35" s="5">
        <v>1</v>
      </c>
      <c r="U35" s="6">
        <v>0</v>
      </c>
      <c r="V35" s="9">
        <v>0</v>
      </c>
      <c r="W35" s="22">
        <f t="shared" si="14"/>
        <v>1</v>
      </c>
      <c r="X35" s="23">
        <f t="shared" si="15"/>
        <v>69.95</v>
      </c>
      <c r="Y35" s="3"/>
      <c r="Z35" s="25">
        <f t="shared" si="16"/>
        <v>3</v>
      </c>
      <c r="AA35" s="43">
        <f t="shared" si="17"/>
        <v>209.85000000000002</v>
      </c>
    </row>
    <row r="36" spans="1:27" x14ac:dyDescent="0.15">
      <c r="A36" s="19">
        <v>79.95</v>
      </c>
      <c r="B36" s="5">
        <v>2</v>
      </c>
      <c r="C36" s="6">
        <v>1</v>
      </c>
      <c r="D36" s="9">
        <v>0</v>
      </c>
      <c r="E36" s="22">
        <f t="shared" si="10"/>
        <v>3</v>
      </c>
      <c r="F36" s="23">
        <f t="shared" si="11"/>
        <v>239.85000000000002</v>
      </c>
      <c r="H36" s="5">
        <v>1</v>
      </c>
      <c r="I36" s="6">
        <v>1</v>
      </c>
      <c r="J36" s="9">
        <v>0</v>
      </c>
      <c r="K36" s="22">
        <f t="shared" si="12"/>
        <v>2</v>
      </c>
      <c r="L36" s="23">
        <f t="shared" si="18"/>
        <v>159.9</v>
      </c>
      <c r="N36" s="5">
        <v>0</v>
      </c>
      <c r="O36" s="6">
        <v>0</v>
      </c>
      <c r="P36" s="9">
        <v>1</v>
      </c>
      <c r="Q36" s="22">
        <f t="shared" si="13"/>
        <v>1</v>
      </c>
      <c r="R36" s="23">
        <f t="shared" si="19"/>
        <v>79.95</v>
      </c>
      <c r="S36" s="3"/>
      <c r="T36" s="5"/>
      <c r="U36" s="6"/>
      <c r="V36" s="9"/>
      <c r="W36" s="22">
        <f t="shared" si="14"/>
        <v>0</v>
      </c>
      <c r="X36" s="23">
        <f t="shared" si="15"/>
        <v>0</v>
      </c>
      <c r="Y36" s="3"/>
      <c r="Z36" s="25">
        <f t="shared" si="16"/>
        <v>6</v>
      </c>
      <c r="AA36" s="43">
        <f t="shared" si="17"/>
        <v>479.70000000000005</v>
      </c>
    </row>
    <row r="37" spans="1:27" x14ac:dyDescent="0.15">
      <c r="A37" s="19">
        <v>109.95</v>
      </c>
      <c r="B37" s="5"/>
      <c r="C37" s="6"/>
      <c r="D37" s="9"/>
      <c r="E37" s="22">
        <f t="shared" si="10"/>
        <v>0</v>
      </c>
      <c r="F37" s="23">
        <f t="shared" si="11"/>
        <v>0</v>
      </c>
      <c r="H37" s="5">
        <v>0</v>
      </c>
      <c r="I37" s="6">
        <v>1</v>
      </c>
      <c r="J37" s="9">
        <v>0</v>
      </c>
      <c r="K37" s="22">
        <f t="shared" si="12"/>
        <v>1</v>
      </c>
      <c r="L37" s="23">
        <f t="shared" si="18"/>
        <v>109.95</v>
      </c>
      <c r="N37" s="5"/>
      <c r="O37" s="6"/>
      <c r="P37" s="9"/>
      <c r="Q37" s="22">
        <f t="shared" si="13"/>
        <v>0</v>
      </c>
      <c r="R37" s="23">
        <f t="shared" si="19"/>
        <v>0</v>
      </c>
      <c r="S37" s="3"/>
      <c r="T37" s="5"/>
      <c r="U37" s="6"/>
      <c r="V37" s="9"/>
      <c r="W37" s="22">
        <f t="shared" si="14"/>
        <v>0</v>
      </c>
      <c r="X37" s="23">
        <f t="shared" si="15"/>
        <v>0</v>
      </c>
      <c r="Y37" s="3"/>
      <c r="Z37" s="25">
        <f t="shared" si="16"/>
        <v>1</v>
      </c>
      <c r="AA37" s="43">
        <f t="shared" si="17"/>
        <v>109.95</v>
      </c>
    </row>
    <row r="38" spans="1:27" x14ac:dyDescent="0.15">
      <c r="A38" s="19">
        <v>124.95</v>
      </c>
      <c r="B38" s="5">
        <v>1</v>
      </c>
      <c r="C38" s="6">
        <v>2</v>
      </c>
      <c r="D38" s="9">
        <v>0</v>
      </c>
      <c r="E38" s="22">
        <f t="shared" si="10"/>
        <v>3</v>
      </c>
      <c r="F38" s="23">
        <f t="shared" si="11"/>
        <v>374.85</v>
      </c>
      <c r="H38" s="5"/>
      <c r="I38" s="6"/>
      <c r="J38" s="9"/>
      <c r="K38" s="22">
        <f t="shared" si="12"/>
        <v>0</v>
      </c>
      <c r="L38" s="23">
        <f t="shared" si="18"/>
        <v>0</v>
      </c>
      <c r="N38" s="5">
        <v>2</v>
      </c>
      <c r="O38" s="6">
        <v>0</v>
      </c>
      <c r="P38" s="9">
        <v>0</v>
      </c>
      <c r="Q38" s="22">
        <f t="shared" si="13"/>
        <v>2</v>
      </c>
      <c r="R38" s="23">
        <f t="shared" si="19"/>
        <v>249.9</v>
      </c>
      <c r="S38" s="3"/>
      <c r="T38" s="5">
        <v>0</v>
      </c>
      <c r="U38" s="6">
        <v>0</v>
      </c>
      <c r="V38" s="9">
        <v>1</v>
      </c>
      <c r="W38" s="22">
        <f t="shared" si="14"/>
        <v>1</v>
      </c>
      <c r="X38" s="23">
        <f t="shared" si="15"/>
        <v>124.95</v>
      </c>
      <c r="Y38" s="3"/>
      <c r="Z38" s="25">
        <f t="shared" si="16"/>
        <v>6</v>
      </c>
      <c r="AA38" s="43">
        <f t="shared" si="17"/>
        <v>749.7</v>
      </c>
    </row>
    <row r="39" spans="1:27" x14ac:dyDescent="0.15">
      <c r="A39" s="19">
        <v>134.94999999999999</v>
      </c>
      <c r="B39" s="5"/>
      <c r="C39" s="6"/>
      <c r="D39" s="9"/>
      <c r="E39" s="22">
        <f t="shared" si="10"/>
        <v>0</v>
      </c>
      <c r="F39" s="23">
        <f t="shared" si="11"/>
        <v>0</v>
      </c>
      <c r="H39" s="5"/>
      <c r="I39" s="6"/>
      <c r="J39" s="9"/>
      <c r="K39" s="22">
        <f t="shared" si="12"/>
        <v>0</v>
      </c>
      <c r="L39" s="23">
        <f t="shared" si="18"/>
        <v>0</v>
      </c>
      <c r="N39" s="5"/>
      <c r="O39" s="6"/>
      <c r="P39" s="9">
        <f>P26+P37</f>
        <v>0</v>
      </c>
      <c r="Q39" s="22">
        <f t="shared" si="13"/>
        <v>0</v>
      </c>
      <c r="R39" s="23">
        <f t="shared" si="19"/>
        <v>0</v>
      </c>
      <c r="S39" s="3"/>
      <c r="T39" s="5">
        <v>0</v>
      </c>
      <c r="U39" s="6">
        <v>1</v>
      </c>
      <c r="V39" s="9">
        <v>0</v>
      </c>
      <c r="W39" s="22">
        <f t="shared" si="14"/>
        <v>1</v>
      </c>
      <c r="X39" s="23">
        <f t="shared" si="15"/>
        <v>134.94999999999999</v>
      </c>
      <c r="Y39" s="3"/>
      <c r="Z39" s="25">
        <f t="shared" si="16"/>
        <v>1</v>
      </c>
      <c r="AA39" s="43">
        <f t="shared" si="17"/>
        <v>134.94999999999999</v>
      </c>
    </row>
    <row r="40" spans="1:27" x14ac:dyDescent="0.15">
      <c r="A40" s="19">
        <v>149.94999999999999</v>
      </c>
      <c r="B40" s="5">
        <v>2</v>
      </c>
      <c r="C40" s="6">
        <v>0</v>
      </c>
      <c r="D40" s="9">
        <v>0</v>
      </c>
      <c r="E40" s="22">
        <f t="shared" si="10"/>
        <v>2</v>
      </c>
      <c r="F40" s="23">
        <f t="shared" si="11"/>
        <v>299.89999999999998</v>
      </c>
      <c r="H40" s="5"/>
      <c r="I40" s="6"/>
      <c r="J40" s="9"/>
      <c r="K40" s="22">
        <f t="shared" si="12"/>
        <v>0</v>
      </c>
      <c r="L40" s="23">
        <f t="shared" si="18"/>
        <v>0</v>
      </c>
      <c r="N40" s="5">
        <v>2</v>
      </c>
      <c r="O40" s="6">
        <v>0</v>
      </c>
      <c r="P40" s="9">
        <v>1</v>
      </c>
      <c r="Q40" s="22">
        <f t="shared" si="13"/>
        <v>3</v>
      </c>
      <c r="R40" s="23">
        <f t="shared" si="19"/>
        <v>449.84999999999997</v>
      </c>
      <c r="S40" s="3"/>
      <c r="T40" s="5">
        <v>3</v>
      </c>
      <c r="U40" s="6">
        <v>0</v>
      </c>
      <c r="V40" s="9">
        <v>0</v>
      </c>
      <c r="W40" s="22">
        <f t="shared" si="14"/>
        <v>3</v>
      </c>
      <c r="X40" s="23">
        <f t="shared" si="15"/>
        <v>449.84999999999997</v>
      </c>
      <c r="Y40" s="3"/>
      <c r="Z40" s="25">
        <f t="shared" si="16"/>
        <v>8</v>
      </c>
      <c r="AA40" s="43">
        <f t="shared" si="17"/>
        <v>1199.5999999999999</v>
      </c>
    </row>
    <row r="41" spans="1:27" x14ac:dyDescent="0.15">
      <c r="B41" s="44">
        <f>SUM(B33:B40)</f>
        <v>6</v>
      </c>
      <c r="C41" s="45">
        <f>SUM(C33:C40)</f>
        <v>4</v>
      </c>
      <c r="D41" s="46">
        <f>SUM(D33:D40)</f>
        <v>1</v>
      </c>
      <c r="E41" s="47">
        <f>SUM(E33:E40)</f>
        <v>11</v>
      </c>
      <c r="F41" s="48">
        <f>SUM(F33:F40)</f>
        <v>1074.45</v>
      </c>
      <c r="H41" s="44">
        <f t="shared" ref="H41:V41" si="20">SUM(H33:H40)</f>
        <v>2</v>
      </c>
      <c r="I41" s="45">
        <f t="shared" si="20"/>
        <v>3</v>
      </c>
      <c r="J41" s="46">
        <f t="shared" si="20"/>
        <v>2</v>
      </c>
      <c r="K41" s="47">
        <f t="shared" si="20"/>
        <v>7</v>
      </c>
      <c r="L41" s="48">
        <f t="shared" si="20"/>
        <v>469.65000000000003</v>
      </c>
      <c r="N41" s="44">
        <f t="shared" si="20"/>
        <v>4</v>
      </c>
      <c r="O41" s="45">
        <f t="shared" si="20"/>
        <v>4</v>
      </c>
      <c r="P41" s="46">
        <f t="shared" si="20"/>
        <v>5</v>
      </c>
      <c r="Q41" s="47">
        <f t="shared" si="20"/>
        <v>13</v>
      </c>
      <c r="R41" s="48">
        <f t="shared" si="20"/>
        <v>1134.3499999999999</v>
      </c>
      <c r="S41" s="3"/>
      <c r="T41" s="44">
        <f t="shared" si="20"/>
        <v>6</v>
      </c>
      <c r="U41" s="45">
        <f t="shared" si="20"/>
        <v>2</v>
      </c>
      <c r="V41" s="46">
        <f t="shared" si="20"/>
        <v>1</v>
      </c>
      <c r="W41" s="47">
        <f>SUM(W33:W40)</f>
        <v>9</v>
      </c>
      <c r="X41" s="48">
        <f>SUM(X33:X40)</f>
        <v>924.55</v>
      </c>
      <c r="Y41" s="3"/>
      <c r="Z41" s="49">
        <f t="shared" si="16"/>
        <v>40</v>
      </c>
      <c r="AA41" s="50">
        <f>SUM(AA33:AA40)</f>
        <v>3603</v>
      </c>
    </row>
    <row r="42" spans="1:27" x14ac:dyDescent="0.15">
      <c r="R42" s="3"/>
      <c r="S42" s="3"/>
      <c r="X42" s="3"/>
      <c r="Y42" s="3"/>
      <c r="Z42" s="51"/>
      <c r="AA42" s="43"/>
    </row>
    <row r="43" spans="1:27" x14ac:dyDescent="0.15">
      <c r="B43" s="28">
        <f>B30+B41</f>
        <v>261</v>
      </c>
      <c r="C43" s="29">
        <f>C30+C41</f>
        <v>313</v>
      </c>
      <c r="D43" s="30">
        <f>D30+D41</f>
        <v>429</v>
      </c>
      <c r="E43" s="28">
        <f>E30+E41</f>
        <v>1003</v>
      </c>
      <c r="F43" s="31">
        <f>F30+F41</f>
        <v>21817.550000000003</v>
      </c>
      <c r="H43" s="28">
        <f>H30+H41</f>
        <v>371</v>
      </c>
      <c r="I43" s="29">
        <f>I30+I41</f>
        <v>301</v>
      </c>
      <c r="J43" s="30">
        <f>J30+J41</f>
        <v>381</v>
      </c>
      <c r="K43" s="28">
        <f>K41+K30</f>
        <v>1053</v>
      </c>
      <c r="L43" s="31">
        <f>L30+L41</f>
        <v>22401.200000000001</v>
      </c>
      <c r="N43" s="28">
        <f>N30+N41</f>
        <v>246</v>
      </c>
      <c r="O43" s="29">
        <f>O30+O41</f>
        <v>299</v>
      </c>
      <c r="P43" s="30">
        <f>P30+P41</f>
        <v>429</v>
      </c>
      <c r="Q43" s="28">
        <f>Q41+Q30</f>
        <v>974</v>
      </c>
      <c r="R43" s="31">
        <f>R30+R41</f>
        <v>21731.799999999992</v>
      </c>
      <c r="S43" s="3"/>
      <c r="T43" s="28">
        <f>T30+T41</f>
        <v>380</v>
      </c>
      <c r="U43" s="29">
        <f>U30+U41</f>
        <v>394</v>
      </c>
      <c r="V43" s="30">
        <f>V30+V41</f>
        <v>401</v>
      </c>
      <c r="W43" s="28">
        <f>W41+W30</f>
        <v>1175</v>
      </c>
      <c r="X43" s="31">
        <f>X30+X41</f>
        <v>25800.95</v>
      </c>
      <c r="Y43" s="3"/>
      <c r="Z43" s="33">
        <f>B43+C43+D43+H43+I43+J43+N43+O43+P43+T43+U43+V43</f>
        <v>4205</v>
      </c>
      <c r="AA43" s="34">
        <f>AA30+AA41</f>
        <v>91751.5</v>
      </c>
    </row>
    <row r="44" spans="1:27" s="3" customFormat="1" x14ac:dyDescent="0.15"/>
    <row r="45" spans="1:27" x14ac:dyDescent="0.15">
      <c r="N45" s="27"/>
      <c r="O45" s="27"/>
      <c r="P45" s="27"/>
    </row>
  </sheetData>
  <sheetProtection algorithmName="SHA-512" hashValue="DBVBdnMFGr+Vi6aQthwB6lM6Kz22x4XnHLyXtIJfxQHYqhdPyihIPBG2X5HTx0LBEsNBYtPw/MlanbEEuAxF+w==" saltValue="JeLcgJNC7TcWHLtCiEpaCQ==" spinCount="100000" sheet="1" objects="1" scenarios="1"/>
  <mergeCells count="4">
    <mergeCell ref="B1:F1"/>
    <mergeCell ref="H1:L1"/>
    <mergeCell ref="N1:R1"/>
    <mergeCell ref="T1:X1"/>
  </mergeCells>
  <pageMargins left="0.7" right="0.7" top="0.75" bottom="0.75" header="0.3" footer="0.3"/>
  <pageSetup paperSize="9" orientation="landscape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8"/>
  <sheetViews>
    <sheetView workbookViewId="0">
      <selection activeCell="Q10" sqref="Q10"/>
    </sheetView>
  </sheetViews>
  <sheetFormatPr defaultColWidth="8.75" defaultRowHeight="11.25" x14ac:dyDescent="0.15"/>
  <cols>
    <col min="1" max="1" width="13.875" style="2" customWidth="1"/>
    <col min="2" max="2" width="4.625" style="4" customWidth="1"/>
    <col min="3" max="3" width="6.625" style="4" customWidth="1"/>
    <col min="4" max="4" width="5.75" style="4" customWidth="1"/>
    <col min="5" max="5" width="7.375" style="4" customWidth="1"/>
    <col min="6" max="6" width="12.75" style="3" customWidth="1"/>
    <col min="7" max="7" width="4.625" style="2" customWidth="1"/>
    <col min="8" max="8" width="5.125" style="4" customWidth="1"/>
    <col min="9" max="10" width="5.625" style="4" customWidth="1"/>
    <col min="11" max="11" width="6.5" style="4" customWidth="1"/>
    <col min="12" max="12" width="12.875" style="3" customWidth="1"/>
    <col min="13" max="13" width="4.625" style="3" customWidth="1"/>
    <col min="14" max="14" width="5.75" style="4" customWidth="1"/>
    <col min="15" max="16" width="5.625" style="4" customWidth="1"/>
    <col min="17" max="17" width="6.5" style="4" customWidth="1"/>
    <col min="18" max="18" width="12.875" style="2" customWidth="1"/>
    <col min="19" max="19" width="4.625" style="2" customWidth="1"/>
    <col min="20" max="20" width="6" style="4" customWidth="1"/>
    <col min="21" max="21" width="5.5" style="4" customWidth="1"/>
    <col min="22" max="22" width="6.125" style="4" customWidth="1"/>
    <col min="23" max="23" width="6.625" style="4" customWidth="1"/>
    <col min="24" max="24" width="12.5" style="4" customWidth="1"/>
    <col min="25" max="25" width="3.625" style="4" customWidth="1"/>
    <col min="26" max="26" width="8.75" style="4"/>
    <col min="27" max="27" width="14.75" style="3" customWidth="1"/>
    <col min="28" max="28" width="8.875" style="4" customWidth="1"/>
    <col min="29" max="16384" width="8.75" style="4"/>
  </cols>
  <sheetData>
    <row r="1" spans="1:30" x14ac:dyDescent="0.15">
      <c r="A1" s="1" t="s">
        <v>18</v>
      </c>
      <c r="B1" s="96" t="s">
        <v>14</v>
      </c>
      <c r="C1" s="97"/>
      <c r="D1" s="97"/>
      <c r="E1" s="97"/>
      <c r="F1" s="98"/>
      <c r="H1" s="96" t="s">
        <v>15</v>
      </c>
      <c r="I1" s="97"/>
      <c r="J1" s="97"/>
      <c r="K1" s="97"/>
      <c r="L1" s="98"/>
      <c r="N1" s="96" t="s">
        <v>16</v>
      </c>
      <c r="O1" s="97"/>
      <c r="P1" s="97"/>
      <c r="Q1" s="97"/>
      <c r="R1" s="98"/>
      <c r="T1" s="96" t="s">
        <v>17</v>
      </c>
      <c r="U1" s="97"/>
      <c r="V1" s="97"/>
      <c r="W1" s="97"/>
      <c r="X1" s="98"/>
    </row>
    <row r="2" spans="1:30" x14ac:dyDescent="0.15">
      <c r="B2" s="5"/>
      <c r="C2" s="6"/>
      <c r="D2" s="6"/>
      <c r="E2" s="6"/>
      <c r="F2" s="7"/>
      <c r="H2" s="5"/>
      <c r="I2" s="6"/>
      <c r="J2" s="6"/>
      <c r="K2" s="6"/>
      <c r="L2" s="7"/>
      <c r="N2" s="5"/>
      <c r="O2" s="6"/>
      <c r="P2" s="6"/>
      <c r="Q2" s="6"/>
      <c r="R2" s="8"/>
      <c r="T2" s="5"/>
      <c r="U2" s="6"/>
      <c r="V2" s="6"/>
      <c r="W2" s="6"/>
      <c r="X2" s="9"/>
      <c r="Z2" s="10" t="s">
        <v>11</v>
      </c>
      <c r="AA2" s="11" t="s">
        <v>11</v>
      </c>
    </row>
    <row r="3" spans="1:30" ht="22.5" x14ac:dyDescent="0.15">
      <c r="A3" s="12" t="s">
        <v>21</v>
      </c>
      <c r="B3" s="13" t="s">
        <v>0</v>
      </c>
      <c r="C3" s="14" t="s">
        <v>1</v>
      </c>
      <c r="D3" s="15" t="s">
        <v>2</v>
      </c>
      <c r="E3" s="14" t="s">
        <v>20</v>
      </c>
      <c r="F3" s="16" t="s">
        <v>22</v>
      </c>
      <c r="H3" s="13" t="s">
        <v>3</v>
      </c>
      <c r="I3" s="14" t="s">
        <v>24</v>
      </c>
      <c r="J3" s="15" t="s">
        <v>4</v>
      </c>
      <c r="K3" s="14" t="s">
        <v>20</v>
      </c>
      <c r="L3" s="16" t="s">
        <v>22</v>
      </c>
      <c r="N3" s="13" t="s">
        <v>5</v>
      </c>
      <c r="O3" s="14" t="s">
        <v>6</v>
      </c>
      <c r="P3" s="15" t="s">
        <v>7</v>
      </c>
      <c r="Q3" s="14" t="s">
        <v>20</v>
      </c>
      <c r="R3" s="16" t="s">
        <v>22</v>
      </c>
      <c r="S3" s="3"/>
      <c r="T3" s="13" t="s">
        <v>25</v>
      </c>
      <c r="U3" s="14" t="s">
        <v>8</v>
      </c>
      <c r="V3" s="15" t="s">
        <v>9</v>
      </c>
      <c r="W3" s="14" t="s">
        <v>20</v>
      </c>
      <c r="X3" s="16" t="s">
        <v>22</v>
      </c>
      <c r="Y3" s="3"/>
      <c r="Z3" s="17" t="s">
        <v>12</v>
      </c>
      <c r="AA3" s="18" t="s">
        <v>13</v>
      </c>
    </row>
    <row r="4" spans="1:30" x14ac:dyDescent="0.15">
      <c r="A4" s="19">
        <v>0</v>
      </c>
      <c r="B4" s="5"/>
      <c r="C4" s="6"/>
      <c r="D4" s="6"/>
      <c r="E4" s="52"/>
      <c r="F4" s="40"/>
      <c r="H4" s="5">
        <v>0</v>
      </c>
      <c r="I4" s="6">
        <v>1</v>
      </c>
      <c r="J4" s="6">
        <v>0</v>
      </c>
      <c r="K4" s="39">
        <f>H4+I4+J4</f>
        <v>1</v>
      </c>
      <c r="L4" s="40"/>
      <c r="N4" s="5"/>
      <c r="O4" s="6"/>
      <c r="P4" s="6"/>
      <c r="Q4" s="39">
        <f>N4+O4+P4</f>
        <v>0</v>
      </c>
      <c r="R4" s="53">
        <f t="shared" ref="R4:R50" si="0">Q4*A4</f>
        <v>0</v>
      </c>
      <c r="S4" s="3"/>
      <c r="T4" s="5"/>
      <c r="U4" s="6"/>
      <c r="V4" s="6"/>
      <c r="W4" s="39"/>
      <c r="X4" s="40">
        <f t="shared" ref="X4:X50" si="1">W4*A4</f>
        <v>0</v>
      </c>
      <c r="Y4" s="3"/>
      <c r="Z4" s="41">
        <f>E4+K4+Q4+W4</f>
        <v>1</v>
      </c>
      <c r="AA4" s="42">
        <f t="shared" ref="AA4:AA50" si="2">Z4*A4</f>
        <v>0</v>
      </c>
      <c r="AC4" s="3"/>
    </row>
    <row r="5" spans="1:30" x14ac:dyDescent="0.15">
      <c r="A5" s="19">
        <v>14.95</v>
      </c>
      <c r="B5" s="20">
        <v>4</v>
      </c>
      <c r="C5" s="21">
        <v>0</v>
      </c>
      <c r="D5" s="21">
        <v>0</v>
      </c>
      <c r="E5" s="22">
        <f>B5+C5+D5</f>
        <v>4</v>
      </c>
      <c r="F5" s="23">
        <f>E5*A5</f>
        <v>59.8</v>
      </c>
      <c r="H5" s="5"/>
      <c r="I5" s="6"/>
      <c r="J5" s="6"/>
      <c r="K5" s="22">
        <f>H5+I5+J5</f>
        <v>0</v>
      </c>
      <c r="L5" s="23">
        <f>K5*A5</f>
        <v>0</v>
      </c>
      <c r="N5" s="5"/>
      <c r="O5" s="6"/>
      <c r="P5" s="6"/>
      <c r="Q5" s="22">
        <f t="shared" ref="Q5:Q50" si="3">N5+O5+P5</f>
        <v>0</v>
      </c>
      <c r="R5" s="24">
        <f t="shared" si="0"/>
        <v>0</v>
      </c>
      <c r="S5" s="3"/>
      <c r="T5" s="5"/>
      <c r="U5" s="6"/>
      <c r="V5" s="6"/>
      <c r="W5" s="22"/>
      <c r="X5" s="23">
        <f t="shared" si="1"/>
        <v>0</v>
      </c>
      <c r="Y5" s="3"/>
      <c r="Z5" s="25">
        <f t="shared" ref="Z5:Z50" si="4">E5+K5+Q5+W5</f>
        <v>4</v>
      </c>
      <c r="AA5" s="43">
        <f t="shared" si="2"/>
        <v>59.8</v>
      </c>
      <c r="AC5" s="3"/>
      <c r="AD5" s="27"/>
    </row>
    <row r="6" spans="1:30" x14ac:dyDescent="0.15">
      <c r="A6" s="19">
        <v>15</v>
      </c>
      <c r="B6" s="20">
        <v>24</v>
      </c>
      <c r="C6" s="21">
        <v>25</v>
      </c>
      <c r="D6" s="21">
        <v>46</v>
      </c>
      <c r="E6" s="22">
        <f>B6+C6+D6</f>
        <v>95</v>
      </c>
      <c r="F6" s="23">
        <f>E6*A6</f>
        <v>1425</v>
      </c>
      <c r="H6" s="5">
        <v>63</v>
      </c>
      <c r="I6" s="6">
        <v>51</v>
      </c>
      <c r="J6" s="6">
        <v>28</v>
      </c>
      <c r="K6" s="22">
        <f>H6+I6+J6</f>
        <v>142</v>
      </c>
      <c r="L6" s="23">
        <f>K6*A6</f>
        <v>2130</v>
      </c>
      <c r="N6" s="5">
        <v>59</v>
      </c>
      <c r="O6" s="6">
        <v>27</v>
      </c>
      <c r="P6" s="6">
        <v>66</v>
      </c>
      <c r="Q6" s="22">
        <f t="shared" si="3"/>
        <v>152</v>
      </c>
      <c r="R6" s="24">
        <f t="shared" si="0"/>
        <v>2280</v>
      </c>
      <c r="S6" s="3"/>
      <c r="T6" s="5">
        <v>36</v>
      </c>
      <c r="U6" s="6">
        <v>45</v>
      </c>
      <c r="V6" s="6">
        <v>35</v>
      </c>
      <c r="W6" s="22">
        <f>SUM(T6:V6)</f>
        <v>116</v>
      </c>
      <c r="X6" s="23">
        <f t="shared" si="1"/>
        <v>1740</v>
      </c>
      <c r="Y6" s="3"/>
      <c r="Z6" s="25">
        <f t="shared" si="4"/>
        <v>505</v>
      </c>
      <c r="AA6" s="43">
        <f t="shared" si="2"/>
        <v>7575</v>
      </c>
      <c r="AC6" s="3"/>
      <c r="AD6" s="27"/>
    </row>
    <row r="7" spans="1:30" x14ac:dyDescent="0.15">
      <c r="A7" s="19">
        <v>16.350000000000001</v>
      </c>
      <c r="B7" s="20"/>
      <c r="C7" s="21"/>
      <c r="D7" s="21"/>
      <c r="E7" s="22">
        <f>B7+C7+D7</f>
        <v>0</v>
      </c>
      <c r="F7" s="23">
        <f>E7*A7</f>
        <v>0</v>
      </c>
      <c r="H7" s="5">
        <v>1</v>
      </c>
      <c r="I7" s="6">
        <v>0</v>
      </c>
      <c r="J7" s="6">
        <v>0</v>
      </c>
      <c r="K7" s="22">
        <f>H7+I7+J7</f>
        <v>1</v>
      </c>
      <c r="L7" s="23">
        <f>K7*A7</f>
        <v>16.350000000000001</v>
      </c>
      <c r="N7" s="5"/>
      <c r="O7" s="6"/>
      <c r="P7" s="6"/>
      <c r="Q7" s="22">
        <f t="shared" si="3"/>
        <v>0</v>
      </c>
      <c r="R7" s="24">
        <f t="shared" si="0"/>
        <v>0</v>
      </c>
      <c r="S7" s="3"/>
      <c r="T7" s="5"/>
      <c r="U7" s="6"/>
      <c r="V7" s="6"/>
      <c r="W7" s="22">
        <f t="shared" ref="W7:W50" si="5">SUM(T7:V7)</f>
        <v>0</v>
      </c>
      <c r="X7" s="23">
        <f t="shared" si="1"/>
        <v>0</v>
      </c>
      <c r="Y7" s="3"/>
      <c r="Z7" s="25">
        <f t="shared" si="4"/>
        <v>1</v>
      </c>
      <c r="AA7" s="43">
        <f t="shared" si="2"/>
        <v>16.350000000000001</v>
      </c>
      <c r="AC7" s="3"/>
      <c r="AD7" s="27"/>
    </row>
    <row r="8" spans="1:30" x14ac:dyDescent="0.15">
      <c r="A8" s="19">
        <v>16.95</v>
      </c>
      <c r="B8" s="20">
        <v>3</v>
      </c>
      <c r="C8" s="21">
        <v>0</v>
      </c>
      <c r="D8" s="21">
        <v>0</v>
      </c>
      <c r="E8" s="22">
        <f t="shared" ref="E8:E50" si="6">B8+C8+D8</f>
        <v>3</v>
      </c>
      <c r="F8" s="23">
        <f t="shared" ref="F8:F49" si="7">E8*A8</f>
        <v>50.849999999999994</v>
      </c>
      <c r="H8" s="5"/>
      <c r="I8" s="6"/>
      <c r="J8" s="6"/>
      <c r="K8" s="22">
        <f t="shared" ref="K8:K26" si="8">H8+I8+J8</f>
        <v>0</v>
      </c>
      <c r="L8" s="23">
        <f t="shared" ref="L8:L26" si="9">K8*A8</f>
        <v>0</v>
      </c>
      <c r="N8" s="5"/>
      <c r="O8" s="6"/>
      <c r="P8" s="6"/>
      <c r="Q8" s="22">
        <f t="shared" si="3"/>
        <v>0</v>
      </c>
      <c r="R8" s="24">
        <f t="shared" si="0"/>
        <v>0</v>
      </c>
      <c r="S8" s="3"/>
      <c r="T8" s="5"/>
      <c r="U8" s="6"/>
      <c r="V8" s="6"/>
      <c r="W8" s="22">
        <f t="shared" si="5"/>
        <v>0</v>
      </c>
      <c r="X8" s="23">
        <f t="shared" si="1"/>
        <v>0</v>
      </c>
      <c r="Y8" s="3"/>
      <c r="Z8" s="25">
        <f t="shared" si="4"/>
        <v>3</v>
      </c>
      <c r="AA8" s="43">
        <f t="shared" si="2"/>
        <v>50.849999999999994</v>
      </c>
      <c r="AC8" s="3"/>
    </row>
    <row r="9" spans="1:30" x14ac:dyDescent="0.15">
      <c r="A9" s="19">
        <v>17.5</v>
      </c>
      <c r="B9" s="20">
        <v>0</v>
      </c>
      <c r="C9" s="21">
        <v>0</v>
      </c>
      <c r="D9" s="21">
        <v>6</v>
      </c>
      <c r="E9" s="22">
        <f t="shared" ref="E9" si="10">B9+C9+D9</f>
        <v>6</v>
      </c>
      <c r="F9" s="23">
        <f t="shared" ref="F9" si="11">E9*A9</f>
        <v>105</v>
      </c>
      <c r="H9" s="5">
        <v>8</v>
      </c>
      <c r="I9" s="6">
        <v>8</v>
      </c>
      <c r="J9" s="6">
        <v>11</v>
      </c>
      <c r="K9" s="22">
        <f t="shared" si="8"/>
        <v>27</v>
      </c>
      <c r="L9" s="23">
        <f t="shared" si="9"/>
        <v>472.5</v>
      </c>
      <c r="N9" s="5">
        <v>5</v>
      </c>
      <c r="O9" s="6">
        <v>6</v>
      </c>
      <c r="P9" s="6">
        <v>13</v>
      </c>
      <c r="Q9" s="22">
        <f t="shared" si="3"/>
        <v>24</v>
      </c>
      <c r="R9" s="24">
        <f t="shared" si="0"/>
        <v>420</v>
      </c>
      <c r="S9" s="3"/>
      <c r="T9" s="5">
        <v>35</v>
      </c>
      <c r="U9" s="6">
        <v>1</v>
      </c>
      <c r="V9" s="6">
        <v>0</v>
      </c>
      <c r="W9" s="22">
        <f t="shared" si="5"/>
        <v>36</v>
      </c>
      <c r="X9" s="23">
        <f t="shared" si="1"/>
        <v>630</v>
      </c>
      <c r="Y9" s="3"/>
      <c r="Z9" s="25">
        <f t="shared" si="4"/>
        <v>93</v>
      </c>
      <c r="AA9" s="43">
        <f t="shared" si="2"/>
        <v>1627.5</v>
      </c>
      <c r="AC9" s="3"/>
    </row>
    <row r="10" spans="1:30" x14ac:dyDescent="0.15">
      <c r="A10" s="19">
        <v>17.95</v>
      </c>
      <c r="B10" s="20">
        <v>21</v>
      </c>
      <c r="C10" s="21">
        <v>30</v>
      </c>
      <c r="D10" s="21">
        <v>23</v>
      </c>
      <c r="E10" s="22">
        <f t="shared" si="6"/>
        <v>74</v>
      </c>
      <c r="F10" s="23">
        <f t="shared" si="7"/>
        <v>1328.3</v>
      </c>
      <c r="H10" s="5">
        <v>18</v>
      </c>
      <c r="I10" s="6">
        <v>12</v>
      </c>
      <c r="J10" s="6">
        <v>14</v>
      </c>
      <c r="K10" s="22">
        <f t="shared" si="8"/>
        <v>44</v>
      </c>
      <c r="L10" s="23">
        <f t="shared" si="9"/>
        <v>789.8</v>
      </c>
      <c r="N10" s="5">
        <v>16</v>
      </c>
      <c r="O10" s="6">
        <v>9</v>
      </c>
      <c r="P10" s="6">
        <v>24</v>
      </c>
      <c r="Q10" s="22">
        <f t="shared" si="3"/>
        <v>49</v>
      </c>
      <c r="R10" s="24">
        <f t="shared" si="0"/>
        <v>879.55</v>
      </c>
      <c r="S10" s="3"/>
      <c r="T10" s="5">
        <v>17</v>
      </c>
      <c r="U10" s="6">
        <v>31</v>
      </c>
      <c r="V10" s="6">
        <v>25</v>
      </c>
      <c r="W10" s="22">
        <f t="shared" si="5"/>
        <v>73</v>
      </c>
      <c r="X10" s="23">
        <f t="shared" si="1"/>
        <v>1310.3499999999999</v>
      </c>
      <c r="Y10" s="3"/>
      <c r="Z10" s="25">
        <f t="shared" si="4"/>
        <v>240</v>
      </c>
      <c r="AA10" s="43">
        <f t="shared" si="2"/>
        <v>4308</v>
      </c>
      <c r="AC10" s="3"/>
    </row>
    <row r="11" spans="1:30" x14ac:dyDescent="0.15">
      <c r="A11" s="19">
        <v>18.7</v>
      </c>
      <c r="B11" s="20"/>
      <c r="C11" s="21"/>
      <c r="D11" s="21"/>
      <c r="E11" s="22">
        <f t="shared" si="6"/>
        <v>0</v>
      </c>
      <c r="F11" s="23">
        <f t="shared" si="7"/>
        <v>0</v>
      </c>
      <c r="H11" s="5"/>
      <c r="I11" s="6"/>
      <c r="J11" s="6"/>
      <c r="K11" s="22">
        <f t="shared" si="8"/>
        <v>0</v>
      </c>
      <c r="L11" s="23">
        <f t="shared" si="9"/>
        <v>0</v>
      </c>
      <c r="N11" s="5"/>
      <c r="O11" s="6"/>
      <c r="P11" s="6"/>
      <c r="Q11" s="22">
        <f t="shared" si="3"/>
        <v>0</v>
      </c>
      <c r="R11" s="24">
        <f t="shared" si="0"/>
        <v>0</v>
      </c>
      <c r="S11" s="3"/>
      <c r="T11" s="5"/>
      <c r="U11" s="6"/>
      <c r="V11" s="6"/>
      <c r="W11" s="22">
        <f t="shared" si="5"/>
        <v>0</v>
      </c>
      <c r="X11" s="23">
        <f t="shared" si="1"/>
        <v>0</v>
      </c>
      <c r="Y11" s="3"/>
      <c r="Z11" s="25">
        <f t="shared" si="4"/>
        <v>0</v>
      </c>
      <c r="AA11" s="43">
        <f t="shared" si="2"/>
        <v>0</v>
      </c>
      <c r="AC11" s="3"/>
    </row>
    <row r="12" spans="1:30" x14ac:dyDescent="0.15">
      <c r="A12" s="19">
        <v>18.95</v>
      </c>
      <c r="B12" s="20">
        <v>21</v>
      </c>
      <c r="C12" s="21">
        <v>9</v>
      </c>
      <c r="D12" s="21">
        <v>13</v>
      </c>
      <c r="E12" s="22">
        <f t="shared" si="6"/>
        <v>43</v>
      </c>
      <c r="F12" s="23">
        <f t="shared" si="7"/>
        <v>814.85</v>
      </c>
      <c r="H12" s="5">
        <v>5</v>
      </c>
      <c r="I12" s="6">
        <v>4</v>
      </c>
      <c r="J12" s="6">
        <v>9</v>
      </c>
      <c r="K12" s="22">
        <f t="shared" si="8"/>
        <v>18</v>
      </c>
      <c r="L12" s="23">
        <f t="shared" si="9"/>
        <v>341.09999999999997</v>
      </c>
      <c r="N12" s="5">
        <v>8</v>
      </c>
      <c r="O12" s="6">
        <v>3</v>
      </c>
      <c r="P12" s="6">
        <v>16</v>
      </c>
      <c r="Q12" s="22">
        <f t="shared" si="3"/>
        <v>27</v>
      </c>
      <c r="R12" s="24">
        <f t="shared" si="0"/>
        <v>511.65</v>
      </c>
      <c r="S12" s="3"/>
      <c r="T12" s="5">
        <v>11</v>
      </c>
      <c r="U12" s="6">
        <v>3</v>
      </c>
      <c r="V12" s="6">
        <v>0</v>
      </c>
      <c r="W12" s="22">
        <f t="shared" si="5"/>
        <v>14</v>
      </c>
      <c r="X12" s="23">
        <f t="shared" si="1"/>
        <v>265.3</v>
      </c>
      <c r="Y12" s="3"/>
      <c r="Z12" s="25">
        <f t="shared" si="4"/>
        <v>102</v>
      </c>
      <c r="AA12" s="43">
        <f t="shared" si="2"/>
        <v>1932.8999999999999</v>
      </c>
      <c r="AC12" s="3"/>
    </row>
    <row r="13" spans="1:30" x14ac:dyDescent="0.15">
      <c r="A13" s="19">
        <v>19.95</v>
      </c>
      <c r="B13" s="20">
        <v>54</v>
      </c>
      <c r="C13" s="21">
        <v>66</v>
      </c>
      <c r="D13" s="21">
        <v>45</v>
      </c>
      <c r="E13" s="22">
        <f t="shared" si="6"/>
        <v>165</v>
      </c>
      <c r="F13" s="23">
        <f t="shared" si="7"/>
        <v>3291.75</v>
      </c>
      <c r="H13" s="5">
        <v>44</v>
      </c>
      <c r="I13" s="6">
        <v>49</v>
      </c>
      <c r="J13" s="6">
        <v>50</v>
      </c>
      <c r="K13" s="22">
        <f t="shared" si="8"/>
        <v>143</v>
      </c>
      <c r="L13" s="23">
        <f t="shared" si="9"/>
        <v>2852.85</v>
      </c>
      <c r="N13" s="5">
        <v>46</v>
      </c>
      <c r="O13" s="6">
        <v>30</v>
      </c>
      <c r="P13" s="6">
        <v>31</v>
      </c>
      <c r="Q13" s="22">
        <f t="shared" si="3"/>
        <v>107</v>
      </c>
      <c r="R13" s="24">
        <f t="shared" si="0"/>
        <v>2134.65</v>
      </c>
      <c r="S13" s="3"/>
      <c r="T13" s="5">
        <v>47</v>
      </c>
      <c r="U13" s="6">
        <v>23</v>
      </c>
      <c r="V13" s="6">
        <v>22</v>
      </c>
      <c r="W13" s="22">
        <f t="shared" si="5"/>
        <v>92</v>
      </c>
      <c r="X13" s="23">
        <f t="shared" si="1"/>
        <v>1835.3999999999999</v>
      </c>
      <c r="Y13" s="3"/>
      <c r="Z13" s="25">
        <f t="shared" si="4"/>
        <v>507</v>
      </c>
      <c r="AA13" s="43">
        <f t="shared" si="2"/>
        <v>10114.65</v>
      </c>
      <c r="AC13" s="3"/>
    </row>
    <row r="14" spans="1:30" x14ac:dyDescent="0.15">
      <c r="A14" s="19">
        <v>20</v>
      </c>
      <c r="B14" s="20">
        <v>1</v>
      </c>
      <c r="C14" s="21">
        <v>1</v>
      </c>
      <c r="D14" s="21">
        <v>12</v>
      </c>
      <c r="E14" s="22">
        <f t="shared" ref="E14" si="12">B14+C14+D14</f>
        <v>14</v>
      </c>
      <c r="F14" s="23">
        <f t="shared" ref="F14" si="13">E14*A14</f>
        <v>280</v>
      </c>
      <c r="H14" s="5">
        <v>30</v>
      </c>
      <c r="I14" s="6">
        <v>25</v>
      </c>
      <c r="J14" s="6">
        <v>21</v>
      </c>
      <c r="K14" s="22">
        <f t="shared" ref="K14" si="14">H14+I14+J14</f>
        <v>76</v>
      </c>
      <c r="L14" s="23">
        <f t="shared" ref="L14" si="15">K14*A14</f>
        <v>1520</v>
      </c>
      <c r="N14" s="5">
        <v>20</v>
      </c>
      <c r="O14" s="6">
        <v>25</v>
      </c>
      <c r="P14" s="6">
        <v>50</v>
      </c>
      <c r="Q14" s="22">
        <f t="shared" si="3"/>
        <v>95</v>
      </c>
      <c r="R14" s="24">
        <f t="shared" si="0"/>
        <v>1900</v>
      </c>
      <c r="S14" s="3"/>
      <c r="T14" s="5">
        <v>44</v>
      </c>
      <c r="U14" s="6">
        <v>108</v>
      </c>
      <c r="V14" s="6">
        <v>133</v>
      </c>
      <c r="W14" s="22">
        <f t="shared" si="5"/>
        <v>285</v>
      </c>
      <c r="X14" s="23">
        <f t="shared" si="1"/>
        <v>5700</v>
      </c>
      <c r="Y14" s="3"/>
      <c r="Z14" s="25">
        <f t="shared" si="4"/>
        <v>470</v>
      </c>
      <c r="AA14" s="43">
        <f t="shared" si="2"/>
        <v>9400</v>
      </c>
      <c r="AC14" s="3"/>
    </row>
    <row r="15" spans="1:30" x14ac:dyDescent="0.15">
      <c r="A15" s="19">
        <v>20.9</v>
      </c>
      <c r="B15" s="20">
        <v>2</v>
      </c>
      <c r="C15" s="21">
        <v>0</v>
      </c>
      <c r="D15" s="21">
        <v>18</v>
      </c>
      <c r="E15" s="22">
        <f t="shared" si="6"/>
        <v>20</v>
      </c>
      <c r="F15" s="23">
        <f t="shared" si="7"/>
        <v>418</v>
      </c>
      <c r="H15" s="5">
        <v>17</v>
      </c>
      <c r="I15" s="6">
        <v>6</v>
      </c>
      <c r="J15" s="6">
        <v>8</v>
      </c>
      <c r="K15" s="22">
        <f t="shared" si="8"/>
        <v>31</v>
      </c>
      <c r="L15" s="23">
        <f t="shared" si="9"/>
        <v>647.9</v>
      </c>
      <c r="N15" s="5">
        <v>5</v>
      </c>
      <c r="O15" s="6">
        <v>6</v>
      </c>
      <c r="P15" s="6">
        <v>10</v>
      </c>
      <c r="Q15" s="22">
        <f t="shared" si="3"/>
        <v>21</v>
      </c>
      <c r="R15" s="24">
        <f t="shared" si="0"/>
        <v>438.9</v>
      </c>
      <c r="S15" s="3"/>
      <c r="T15" s="5">
        <v>6</v>
      </c>
      <c r="U15" s="6">
        <v>1</v>
      </c>
      <c r="V15" s="6">
        <v>0</v>
      </c>
      <c r="W15" s="22">
        <f t="shared" si="5"/>
        <v>7</v>
      </c>
      <c r="X15" s="23">
        <f t="shared" si="1"/>
        <v>146.29999999999998</v>
      </c>
      <c r="Y15" s="3"/>
      <c r="Z15" s="25">
        <f t="shared" si="4"/>
        <v>79</v>
      </c>
      <c r="AA15" s="43">
        <f t="shared" si="2"/>
        <v>1651.1</v>
      </c>
      <c r="AC15" s="3"/>
    </row>
    <row r="16" spans="1:30" x14ac:dyDescent="0.15">
      <c r="A16" s="19">
        <v>20.95</v>
      </c>
      <c r="B16" s="20">
        <v>63</v>
      </c>
      <c r="C16" s="21">
        <v>95</v>
      </c>
      <c r="D16" s="21">
        <v>77</v>
      </c>
      <c r="E16" s="22">
        <f t="shared" si="6"/>
        <v>235</v>
      </c>
      <c r="F16" s="23">
        <f t="shared" si="7"/>
        <v>4923.25</v>
      </c>
      <c r="H16" s="5">
        <v>56</v>
      </c>
      <c r="I16" s="6">
        <v>70</v>
      </c>
      <c r="J16" s="6">
        <v>64</v>
      </c>
      <c r="K16" s="22">
        <f t="shared" ref="K16" si="16">H16+I16+J16</f>
        <v>190</v>
      </c>
      <c r="L16" s="23">
        <f t="shared" ref="L16" si="17">K16*A16</f>
        <v>3980.5</v>
      </c>
      <c r="N16" s="5">
        <v>66</v>
      </c>
      <c r="O16" s="6">
        <v>38</v>
      </c>
      <c r="P16" s="6">
        <v>87</v>
      </c>
      <c r="Q16" s="22">
        <f t="shared" si="3"/>
        <v>191</v>
      </c>
      <c r="R16" s="24">
        <f t="shared" si="0"/>
        <v>4001.45</v>
      </c>
      <c r="S16" s="3"/>
      <c r="T16" s="5">
        <v>67</v>
      </c>
      <c r="U16" s="6">
        <v>38</v>
      </c>
      <c r="V16" s="6">
        <v>18</v>
      </c>
      <c r="W16" s="22">
        <f t="shared" si="5"/>
        <v>123</v>
      </c>
      <c r="X16" s="23">
        <f t="shared" si="1"/>
        <v>2576.85</v>
      </c>
      <c r="Y16" s="3"/>
      <c r="Z16" s="25">
        <f t="shared" si="4"/>
        <v>739</v>
      </c>
      <c r="AA16" s="43">
        <f t="shared" si="2"/>
        <v>15482.05</v>
      </c>
      <c r="AC16" s="3"/>
    </row>
    <row r="17" spans="1:29" x14ac:dyDescent="0.15">
      <c r="A17" s="19">
        <v>21.9</v>
      </c>
      <c r="B17" s="20">
        <v>0</v>
      </c>
      <c r="C17" s="21">
        <v>0</v>
      </c>
      <c r="D17" s="21">
        <v>14</v>
      </c>
      <c r="E17" s="22">
        <f t="shared" si="6"/>
        <v>14</v>
      </c>
      <c r="F17" s="23">
        <f t="shared" si="7"/>
        <v>306.59999999999997</v>
      </c>
      <c r="H17" s="5">
        <v>11</v>
      </c>
      <c r="I17" s="6">
        <v>17</v>
      </c>
      <c r="J17" s="6">
        <v>17</v>
      </c>
      <c r="K17" s="22">
        <f t="shared" si="8"/>
        <v>45</v>
      </c>
      <c r="L17" s="23">
        <f t="shared" si="9"/>
        <v>985.49999999999989</v>
      </c>
      <c r="N17" s="5">
        <v>22</v>
      </c>
      <c r="O17" s="6">
        <v>14</v>
      </c>
      <c r="P17" s="6">
        <v>29</v>
      </c>
      <c r="Q17" s="22">
        <f t="shared" si="3"/>
        <v>65</v>
      </c>
      <c r="R17" s="24">
        <f t="shared" si="0"/>
        <v>1423.5</v>
      </c>
      <c r="S17" s="3"/>
      <c r="T17" s="5">
        <v>28</v>
      </c>
      <c r="U17" s="6">
        <v>7</v>
      </c>
      <c r="V17" s="6">
        <v>0</v>
      </c>
      <c r="W17" s="22">
        <f t="shared" si="5"/>
        <v>35</v>
      </c>
      <c r="X17" s="23">
        <f t="shared" si="1"/>
        <v>766.5</v>
      </c>
      <c r="Y17" s="3"/>
      <c r="Z17" s="25">
        <f t="shared" si="4"/>
        <v>159</v>
      </c>
      <c r="AA17" s="43">
        <f t="shared" si="2"/>
        <v>3482.1</v>
      </c>
      <c r="AC17" s="3"/>
    </row>
    <row r="18" spans="1:29" x14ac:dyDescent="0.15">
      <c r="A18" s="19">
        <v>21.95</v>
      </c>
      <c r="B18" s="20"/>
      <c r="C18" s="21"/>
      <c r="D18" s="21"/>
      <c r="E18" s="22">
        <f t="shared" si="6"/>
        <v>0</v>
      </c>
      <c r="F18" s="23">
        <f t="shared" si="7"/>
        <v>0</v>
      </c>
      <c r="H18" s="5"/>
      <c r="I18" s="6"/>
      <c r="J18" s="6"/>
      <c r="K18" s="22">
        <f t="shared" si="8"/>
        <v>0</v>
      </c>
      <c r="L18" s="23">
        <f t="shared" si="9"/>
        <v>0</v>
      </c>
      <c r="N18" s="5"/>
      <c r="O18" s="6"/>
      <c r="P18" s="6"/>
      <c r="Q18" s="22">
        <f t="shared" si="3"/>
        <v>0</v>
      </c>
      <c r="R18" s="24">
        <f t="shared" si="0"/>
        <v>0</v>
      </c>
      <c r="S18" s="3"/>
      <c r="T18" s="5"/>
      <c r="U18" s="6"/>
      <c r="V18" s="6"/>
      <c r="W18" s="22">
        <f t="shared" si="5"/>
        <v>0</v>
      </c>
      <c r="X18" s="23">
        <f t="shared" si="1"/>
        <v>0</v>
      </c>
      <c r="Y18" s="3"/>
      <c r="Z18" s="25">
        <f t="shared" si="4"/>
        <v>0</v>
      </c>
      <c r="AA18" s="43">
        <f t="shared" si="2"/>
        <v>0</v>
      </c>
      <c r="AC18" s="3"/>
    </row>
    <row r="19" spans="1:29" x14ac:dyDescent="0.15">
      <c r="A19" s="19">
        <v>22.5</v>
      </c>
      <c r="B19" s="20">
        <v>0</v>
      </c>
      <c r="C19" s="21">
        <v>0</v>
      </c>
      <c r="D19" s="21">
        <v>12</v>
      </c>
      <c r="E19" s="22">
        <f t="shared" ref="E19" si="18">B19+C19+D19</f>
        <v>12</v>
      </c>
      <c r="F19" s="23">
        <f t="shared" ref="F19" si="19">E19*A19</f>
        <v>270</v>
      </c>
      <c r="H19" s="5">
        <v>3</v>
      </c>
      <c r="I19" s="6">
        <v>14</v>
      </c>
      <c r="J19" s="6">
        <v>13</v>
      </c>
      <c r="K19" s="22">
        <f t="shared" ref="K19:K21" si="20">H19+I19+J19</f>
        <v>30</v>
      </c>
      <c r="L19" s="23">
        <f t="shared" ref="L19:L21" si="21">K19*A19</f>
        <v>675</v>
      </c>
      <c r="N19" s="5">
        <v>29</v>
      </c>
      <c r="O19" s="6">
        <v>24</v>
      </c>
      <c r="P19" s="6">
        <v>19</v>
      </c>
      <c r="Q19" s="22">
        <f t="shared" si="3"/>
        <v>72</v>
      </c>
      <c r="R19" s="24">
        <f t="shared" si="0"/>
        <v>1620</v>
      </c>
      <c r="S19" s="3"/>
      <c r="T19" s="5">
        <v>35</v>
      </c>
      <c r="U19" s="6">
        <v>9</v>
      </c>
      <c r="V19" s="6">
        <v>0</v>
      </c>
      <c r="W19" s="22">
        <f t="shared" si="5"/>
        <v>44</v>
      </c>
      <c r="X19" s="23">
        <f t="shared" si="1"/>
        <v>990</v>
      </c>
      <c r="Y19" s="3"/>
      <c r="Z19" s="25">
        <f t="shared" si="4"/>
        <v>158</v>
      </c>
      <c r="AA19" s="43">
        <f t="shared" si="2"/>
        <v>3555</v>
      </c>
      <c r="AC19" s="3"/>
    </row>
    <row r="20" spans="1:29" x14ac:dyDescent="0.15">
      <c r="A20" s="19">
        <v>22.9</v>
      </c>
      <c r="B20" s="20">
        <v>7</v>
      </c>
      <c r="C20" s="21">
        <v>11</v>
      </c>
      <c r="D20" s="21">
        <v>18</v>
      </c>
      <c r="E20" s="22">
        <f t="shared" ref="E20:E21" si="22">B20+C20+D20</f>
        <v>36</v>
      </c>
      <c r="F20" s="23">
        <f t="shared" ref="F20:F21" si="23">E20*A20</f>
        <v>824.4</v>
      </c>
      <c r="H20" s="5">
        <v>4</v>
      </c>
      <c r="I20" s="6">
        <v>4</v>
      </c>
      <c r="J20" s="6">
        <v>6</v>
      </c>
      <c r="K20" s="22">
        <f t="shared" si="20"/>
        <v>14</v>
      </c>
      <c r="L20" s="23">
        <f t="shared" si="21"/>
        <v>320.59999999999997</v>
      </c>
      <c r="N20" s="5">
        <v>6</v>
      </c>
      <c r="O20" s="6">
        <v>4</v>
      </c>
      <c r="P20" s="6">
        <v>6</v>
      </c>
      <c r="Q20" s="22">
        <f t="shared" si="3"/>
        <v>16</v>
      </c>
      <c r="R20" s="24">
        <f t="shared" si="0"/>
        <v>366.4</v>
      </c>
      <c r="S20" s="3"/>
      <c r="T20" s="5">
        <v>10</v>
      </c>
      <c r="U20" s="6">
        <v>28</v>
      </c>
      <c r="V20" s="6">
        <v>30</v>
      </c>
      <c r="W20" s="22">
        <f t="shared" si="5"/>
        <v>68</v>
      </c>
      <c r="X20" s="23">
        <f t="shared" si="1"/>
        <v>1557.1999999999998</v>
      </c>
      <c r="Y20" s="3"/>
      <c r="Z20" s="25">
        <f t="shared" si="4"/>
        <v>134</v>
      </c>
      <c r="AA20" s="43">
        <f t="shared" si="2"/>
        <v>3068.6</v>
      </c>
      <c r="AC20" s="3"/>
    </row>
    <row r="21" spans="1:29" x14ac:dyDescent="0.15">
      <c r="A21" s="19">
        <v>22.95</v>
      </c>
      <c r="B21" s="20">
        <v>2</v>
      </c>
      <c r="C21" s="21">
        <v>3</v>
      </c>
      <c r="D21" s="21">
        <v>3</v>
      </c>
      <c r="E21" s="22">
        <f t="shared" si="22"/>
        <v>8</v>
      </c>
      <c r="F21" s="23">
        <f t="shared" si="23"/>
        <v>183.6</v>
      </c>
      <c r="H21" s="5">
        <v>4</v>
      </c>
      <c r="I21" s="6">
        <v>1</v>
      </c>
      <c r="J21" s="6">
        <v>0</v>
      </c>
      <c r="K21" s="22">
        <f t="shared" si="20"/>
        <v>5</v>
      </c>
      <c r="L21" s="23">
        <f t="shared" si="21"/>
        <v>114.75</v>
      </c>
      <c r="N21" s="5">
        <v>2</v>
      </c>
      <c r="O21" s="6">
        <v>1</v>
      </c>
      <c r="P21" s="6">
        <v>3</v>
      </c>
      <c r="Q21" s="22">
        <f t="shared" si="3"/>
        <v>6</v>
      </c>
      <c r="R21" s="24">
        <f t="shared" si="0"/>
        <v>137.69999999999999</v>
      </c>
      <c r="S21" s="3"/>
      <c r="T21" s="5">
        <v>2</v>
      </c>
      <c r="U21" s="6">
        <v>15</v>
      </c>
      <c r="V21" s="6">
        <v>11</v>
      </c>
      <c r="W21" s="22">
        <f t="shared" si="5"/>
        <v>28</v>
      </c>
      <c r="X21" s="23">
        <f t="shared" si="1"/>
        <v>642.6</v>
      </c>
      <c r="Y21" s="3"/>
      <c r="Z21" s="25">
        <f t="shared" si="4"/>
        <v>47</v>
      </c>
      <c r="AA21" s="43">
        <f t="shared" si="2"/>
        <v>1078.6499999999999</v>
      </c>
      <c r="AC21" s="3"/>
    </row>
    <row r="22" spans="1:29" x14ac:dyDescent="0.15">
      <c r="A22" s="19">
        <v>23.9</v>
      </c>
      <c r="B22" s="20">
        <v>4</v>
      </c>
      <c r="C22" s="21">
        <v>0</v>
      </c>
      <c r="D22" s="21">
        <v>0</v>
      </c>
      <c r="E22" s="22">
        <f t="shared" si="6"/>
        <v>4</v>
      </c>
      <c r="F22" s="23">
        <f t="shared" si="7"/>
        <v>95.6</v>
      </c>
      <c r="H22" s="5"/>
      <c r="I22" s="6"/>
      <c r="J22" s="6"/>
      <c r="K22" s="22">
        <f t="shared" si="8"/>
        <v>0</v>
      </c>
      <c r="L22" s="23">
        <f t="shared" si="9"/>
        <v>0</v>
      </c>
      <c r="N22" s="5"/>
      <c r="O22" s="6"/>
      <c r="P22" s="6"/>
      <c r="Q22" s="22">
        <f t="shared" si="3"/>
        <v>0</v>
      </c>
      <c r="R22" s="24">
        <f t="shared" si="0"/>
        <v>0</v>
      </c>
      <c r="S22" s="3"/>
      <c r="T22" s="5"/>
      <c r="U22" s="6"/>
      <c r="V22" s="6"/>
      <c r="W22" s="22">
        <f t="shared" si="5"/>
        <v>0</v>
      </c>
      <c r="X22" s="23">
        <f t="shared" si="1"/>
        <v>0</v>
      </c>
      <c r="Y22" s="3"/>
      <c r="Z22" s="25">
        <f t="shared" si="4"/>
        <v>4</v>
      </c>
      <c r="AA22" s="43">
        <f t="shared" si="2"/>
        <v>95.6</v>
      </c>
      <c r="AC22" s="3"/>
    </row>
    <row r="23" spans="1:29" x14ac:dyDescent="0.15">
      <c r="A23" s="19">
        <v>23.95</v>
      </c>
      <c r="B23" s="20"/>
      <c r="C23" s="21"/>
      <c r="D23" s="21"/>
      <c r="E23" s="22">
        <f t="shared" si="6"/>
        <v>0</v>
      </c>
      <c r="F23" s="23">
        <f t="shared" si="7"/>
        <v>0</v>
      </c>
      <c r="H23" s="5"/>
      <c r="I23" s="6"/>
      <c r="J23" s="6"/>
      <c r="K23" s="22">
        <f t="shared" si="8"/>
        <v>0</v>
      </c>
      <c r="L23" s="23">
        <f t="shared" si="9"/>
        <v>0</v>
      </c>
      <c r="N23" s="5"/>
      <c r="O23" s="6"/>
      <c r="P23" s="6"/>
      <c r="Q23" s="22">
        <f t="shared" si="3"/>
        <v>0</v>
      </c>
      <c r="R23" s="24">
        <f t="shared" si="0"/>
        <v>0</v>
      </c>
      <c r="S23" s="3"/>
      <c r="T23" s="5"/>
      <c r="U23" s="6"/>
      <c r="V23" s="6"/>
      <c r="W23" s="22">
        <f t="shared" si="5"/>
        <v>0</v>
      </c>
      <c r="X23" s="23">
        <f t="shared" si="1"/>
        <v>0</v>
      </c>
      <c r="Y23" s="3"/>
      <c r="Z23" s="25">
        <f t="shared" si="4"/>
        <v>0</v>
      </c>
      <c r="AA23" s="43">
        <f t="shared" si="2"/>
        <v>0</v>
      </c>
      <c r="AC23" s="3"/>
    </row>
    <row r="24" spans="1:29" x14ac:dyDescent="0.15">
      <c r="A24" s="19">
        <v>24.9</v>
      </c>
      <c r="B24" s="20">
        <v>55</v>
      </c>
      <c r="C24" s="21">
        <v>64</v>
      </c>
      <c r="D24" s="21">
        <v>49</v>
      </c>
      <c r="E24" s="22">
        <f t="shared" si="6"/>
        <v>168</v>
      </c>
      <c r="F24" s="23">
        <f t="shared" si="7"/>
        <v>4183.2</v>
      </c>
      <c r="H24" s="5">
        <v>46</v>
      </c>
      <c r="I24" s="6">
        <v>45</v>
      </c>
      <c r="J24" s="6">
        <v>56</v>
      </c>
      <c r="K24" s="22">
        <f t="shared" si="8"/>
        <v>147</v>
      </c>
      <c r="L24" s="23">
        <f t="shared" si="9"/>
        <v>3660.2999999999997</v>
      </c>
      <c r="N24" s="5">
        <v>49</v>
      </c>
      <c r="O24" s="6">
        <v>31</v>
      </c>
      <c r="P24" s="6">
        <v>63</v>
      </c>
      <c r="Q24" s="22">
        <f t="shared" si="3"/>
        <v>143</v>
      </c>
      <c r="R24" s="24">
        <f t="shared" si="0"/>
        <v>3560.7</v>
      </c>
      <c r="S24" s="3"/>
      <c r="T24" s="5">
        <v>54</v>
      </c>
      <c r="U24" s="6">
        <v>30</v>
      </c>
      <c r="V24" s="6">
        <v>17</v>
      </c>
      <c r="W24" s="22">
        <f t="shared" si="5"/>
        <v>101</v>
      </c>
      <c r="X24" s="23">
        <f t="shared" si="1"/>
        <v>2514.8999999999996</v>
      </c>
      <c r="Y24" s="3"/>
      <c r="Z24" s="25">
        <f t="shared" si="4"/>
        <v>559</v>
      </c>
      <c r="AA24" s="43">
        <f t="shared" si="2"/>
        <v>13919.099999999999</v>
      </c>
      <c r="AC24" s="3"/>
    </row>
    <row r="25" spans="1:29" x14ac:dyDescent="0.15">
      <c r="A25" s="19">
        <v>24.95</v>
      </c>
      <c r="B25" s="20">
        <v>17</v>
      </c>
      <c r="C25" s="21">
        <v>30</v>
      </c>
      <c r="D25" s="21">
        <v>14</v>
      </c>
      <c r="E25" s="22">
        <f t="shared" si="6"/>
        <v>61</v>
      </c>
      <c r="F25" s="23">
        <f t="shared" si="7"/>
        <v>1521.95</v>
      </c>
      <c r="H25" s="5">
        <v>21</v>
      </c>
      <c r="I25" s="6">
        <v>20</v>
      </c>
      <c r="J25" s="6">
        <v>23</v>
      </c>
      <c r="K25" s="22">
        <f t="shared" si="8"/>
        <v>64</v>
      </c>
      <c r="L25" s="23">
        <f t="shared" si="9"/>
        <v>1596.8</v>
      </c>
      <c r="N25" s="5">
        <v>14</v>
      </c>
      <c r="O25" s="6">
        <v>7</v>
      </c>
      <c r="P25" s="6">
        <v>19</v>
      </c>
      <c r="Q25" s="22">
        <f t="shared" si="3"/>
        <v>40</v>
      </c>
      <c r="R25" s="24">
        <f t="shared" si="0"/>
        <v>998</v>
      </c>
      <c r="S25" s="3"/>
      <c r="T25" s="5">
        <v>19</v>
      </c>
      <c r="U25" s="6">
        <v>1</v>
      </c>
      <c r="V25" s="6">
        <v>2</v>
      </c>
      <c r="W25" s="22">
        <f t="shared" si="5"/>
        <v>22</v>
      </c>
      <c r="X25" s="23">
        <f t="shared" si="1"/>
        <v>548.9</v>
      </c>
      <c r="Y25" s="3"/>
      <c r="Z25" s="25">
        <f t="shared" si="4"/>
        <v>187</v>
      </c>
      <c r="AA25" s="43">
        <f t="shared" si="2"/>
        <v>4665.6499999999996</v>
      </c>
      <c r="AC25" s="3"/>
    </row>
    <row r="26" spans="1:29" x14ac:dyDescent="0.15">
      <c r="A26" s="19">
        <v>25</v>
      </c>
      <c r="B26" s="20">
        <v>8</v>
      </c>
      <c r="C26" s="21">
        <v>16</v>
      </c>
      <c r="D26" s="21">
        <v>27</v>
      </c>
      <c r="E26" s="22">
        <f t="shared" si="6"/>
        <v>51</v>
      </c>
      <c r="F26" s="23">
        <f t="shared" si="7"/>
        <v>1275</v>
      </c>
      <c r="H26" s="5">
        <v>25</v>
      </c>
      <c r="I26" s="6">
        <v>18</v>
      </c>
      <c r="J26" s="6">
        <v>21</v>
      </c>
      <c r="K26" s="22">
        <f t="shared" si="8"/>
        <v>64</v>
      </c>
      <c r="L26" s="23">
        <f t="shared" si="9"/>
        <v>1600</v>
      </c>
      <c r="N26" s="5">
        <v>23</v>
      </c>
      <c r="O26" s="6">
        <v>18</v>
      </c>
      <c r="P26" s="6">
        <v>25</v>
      </c>
      <c r="Q26" s="22">
        <f t="shared" si="3"/>
        <v>66</v>
      </c>
      <c r="R26" s="24">
        <f t="shared" si="0"/>
        <v>1650</v>
      </c>
      <c r="S26" s="3"/>
      <c r="T26" s="5">
        <v>25</v>
      </c>
      <c r="U26" s="6">
        <v>60</v>
      </c>
      <c r="V26" s="6">
        <v>105</v>
      </c>
      <c r="W26" s="22">
        <f t="shared" si="5"/>
        <v>190</v>
      </c>
      <c r="X26" s="23">
        <f t="shared" si="1"/>
        <v>4750</v>
      </c>
      <c r="Y26" s="3"/>
      <c r="Z26" s="25">
        <f t="shared" si="4"/>
        <v>371</v>
      </c>
      <c r="AA26" s="43">
        <f t="shared" si="2"/>
        <v>9275</v>
      </c>
      <c r="AC26" s="3"/>
    </row>
    <row r="27" spans="1:29" x14ac:dyDescent="0.15">
      <c r="A27" s="19">
        <v>25.9</v>
      </c>
      <c r="B27" s="20">
        <v>14</v>
      </c>
      <c r="C27" s="21">
        <v>23</v>
      </c>
      <c r="D27" s="21">
        <v>13</v>
      </c>
      <c r="E27" s="22">
        <f t="shared" si="6"/>
        <v>50</v>
      </c>
      <c r="F27" s="23">
        <f t="shared" si="7"/>
        <v>1295</v>
      </c>
      <c r="H27" s="5">
        <v>13</v>
      </c>
      <c r="I27" s="6">
        <v>8</v>
      </c>
      <c r="J27" s="6">
        <v>16</v>
      </c>
      <c r="K27" s="22">
        <f t="shared" ref="K27:K29" si="24">H27+I27+J27</f>
        <v>37</v>
      </c>
      <c r="L27" s="23">
        <f t="shared" ref="L27:L29" si="25">K27*A27</f>
        <v>958.3</v>
      </c>
      <c r="N27" s="5">
        <v>17</v>
      </c>
      <c r="O27" s="6">
        <v>10</v>
      </c>
      <c r="P27" s="6">
        <v>11</v>
      </c>
      <c r="Q27" s="22">
        <f t="shared" si="3"/>
        <v>38</v>
      </c>
      <c r="R27" s="24">
        <f t="shared" si="0"/>
        <v>984.19999999999993</v>
      </c>
      <c r="S27" s="3"/>
      <c r="T27" s="5">
        <v>17</v>
      </c>
      <c r="U27" s="6">
        <v>0</v>
      </c>
      <c r="V27" s="6">
        <v>0</v>
      </c>
      <c r="W27" s="22">
        <f t="shared" si="5"/>
        <v>17</v>
      </c>
      <c r="X27" s="23">
        <f t="shared" si="1"/>
        <v>440.29999999999995</v>
      </c>
      <c r="Y27" s="3"/>
      <c r="Z27" s="25">
        <f t="shared" si="4"/>
        <v>142</v>
      </c>
      <c r="AA27" s="43">
        <f t="shared" si="2"/>
        <v>3677.7999999999997</v>
      </c>
      <c r="AC27" s="3"/>
    </row>
    <row r="28" spans="1:29" x14ac:dyDescent="0.15">
      <c r="A28" s="19">
        <v>25.95</v>
      </c>
      <c r="B28" s="20">
        <v>47</v>
      </c>
      <c r="C28" s="21">
        <v>47</v>
      </c>
      <c r="D28" s="21">
        <v>67</v>
      </c>
      <c r="E28" s="22">
        <f t="shared" si="6"/>
        <v>161</v>
      </c>
      <c r="F28" s="23">
        <f t="shared" si="7"/>
        <v>4177.95</v>
      </c>
      <c r="H28" s="5">
        <v>39</v>
      </c>
      <c r="I28" s="6">
        <v>49</v>
      </c>
      <c r="J28" s="6">
        <v>38</v>
      </c>
      <c r="K28" s="22">
        <f t="shared" si="24"/>
        <v>126</v>
      </c>
      <c r="L28" s="23">
        <f t="shared" si="25"/>
        <v>3269.7</v>
      </c>
      <c r="N28" s="5">
        <v>36</v>
      </c>
      <c r="O28" s="6">
        <v>30</v>
      </c>
      <c r="P28" s="6">
        <v>40</v>
      </c>
      <c r="Q28" s="22">
        <f t="shared" si="3"/>
        <v>106</v>
      </c>
      <c r="R28" s="24">
        <f t="shared" si="0"/>
        <v>2750.7</v>
      </c>
      <c r="S28" s="3"/>
      <c r="T28" s="5">
        <v>51</v>
      </c>
      <c r="U28" s="6">
        <v>19</v>
      </c>
      <c r="V28" s="6">
        <v>12</v>
      </c>
      <c r="W28" s="22">
        <f t="shared" si="5"/>
        <v>82</v>
      </c>
      <c r="X28" s="23">
        <f t="shared" si="1"/>
        <v>2127.9</v>
      </c>
      <c r="Y28" s="3"/>
      <c r="Z28" s="25">
        <f t="shared" si="4"/>
        <v>475</v>
      </c>
      <c r="AA28" s="43">
        <f t="shared" si="2"/>
        <v>12326.25</v>
      </c>
      <c r="AC28" s="3"/>
    </row>
    <row r="29" spans="1:29" x14ac:dyDescent="0.15">
      <c r="A29" s="19">
        <v>27.9</v>
      </c>
      <c r="B29" s="20"/>
      <c r="C29" s="21"/>
      <c r="D29" s="21"/>
      <c r="E29" s="22">
        <f t="shared" si="6"/>
        <v>0</v>
      </c>
      <c r="F29" s="23">
        <f t="shared" ref="F29:F30" si="26">E29*A29</f>
        <v>0</v>
      </c>
      <c r="H29" s="5">
        <v>1</v>
      </c>
      <c r="I29" s="6">
        <v>0</v>
      </c>
      <c r="J29" s="6">
        <v>0</v>
      </c>
      <c r="K29" s="22">
        <f t="shared" si="24"/>
        <v>1</v>
      </c>
      <c r="L29" s="23">
        <f t="shared" si="25"/>
        <v>27.9</v>
      </c>
      <c r="N29" s="5"/>
      <c r="O29" s="6"/>
      <c r="P29" s="6"/>
      <c r="Q29" s="22">
        <f t="shared" si="3"/>
        <v>0</v>
      </c>
      <c r="R29" s="24">
        <f t="shared" si="0"/>
        <v>0</v>
      </c>
      <c r="S29" s="3"/>
      <c r="T29" s="5">
        <v>0</v>
      </c>
      <c r="U29" s="6">
        <v>19</v>
      </c>
      <c r="V29" s="6">
        <v>16</v>
      </c>
      <c r="W29" s="22">
        <f t="shared" si="5"/>
        <v>35</v>
      </c>
      <c r="X29" s="23">
        <f t="shared" si="1"/>
        <v>976.5</v>
      </c>
      <c r="Y29" s="3"/>
      <c r="Z29" s="25">
        <f t="shared" si="4"/>
        <v>36</v>
      </c>
      <c r="AA29" s="43">
        <f t="shared" si="2"/>
        <v>1004.4</v>
      </c>
      <c r="AC29" s="3"/>
    </row>
    <row r="30" spans="1:29" x14ac:dyDescent="0.15">
      <c r="A30" s="19">
        <v>27.95</v>
      </c>
      <c r="B30" s="20"/>
      <c r="C30" s="21"/>
      <c r="D30" s="21"/>
      <c r="E30" s="22">
        <f t="shared" si="6"/>
        <v>0</v>
      </c>
      <c r="F30" s="23">
        <f t="shared" si="26"/>
        <v>0</v>
      </c>
      <c r="H30" s="5"/>
      <c r="I30" s="6"/>
      <c r="J30" s="6"/>
      <c r="K30" s="22">
        <f t="shared" ref="K30:K50" si="27">H30+I30+J30</f>
        <v>0</v>
      </c>
      <c r="L30" s="23">
        <f t="shared" ref="L30:L50" si="28">K30*A30</f>
        <v>0</v>
      </c>
      <c r="N30" s="5"/>
      <c r="O30" s="6"/>
      <c r="P30" s="6"/>
      <c r="Q30" s="22">
        <f t="shared" si="3"/>
        <v>0</v>
      </c>
      <c r="R30" s="24">
        <f t="shared" si="0"/>
        <v>0</v>
      </c>
      <c r="S30" s="3"/>
      <c r="T30" s="5">
        <v>0</v>
      </c>
      <c r="U30" s="6">
        <v>0</v>
      </c>
      <c r="V30" s="6">
        <v>2</v>
      </c>
      <c r="W30" s="22">
        <f t="shared" si="5"/>
        <v>2</v>
      </c>
      <c r="X30" s="23">
        <f t="shared" si="1"/>
        <v>55.9</v>
      </c>
      <c r="Y30" s="3"/>
      <c r="Z30" s="25">
        <f t="shared" si="4"/>
        <v>2</v>
      </c>
      <c r="AA30" s="43">
        <f t="shared" si="2"/>
        <v>55.9</v>
      </c>
      <c r="AC30" s="3"/>
    </row>
    <row r="31" spans="1:29" x14ac:dyDescent="0.15">
      <c r="A31" s="19">
        <v>29.9</v>
      </c>
      <c r="B31" s="5"/>
      <c r="C31" s="6"/>
      <c r="D31" s="6"/>
      <c r="E31" s="22">
        <f t="shared" si="6"/>
        <v>0</v>
      </c>
      <c r="F31" s="23">
        <f t="shared" si="7"/>
        <v>0</v>
      </c>
      <c r="H31" s="5"/>
      <c r="I31" s="6"/>
      <c r="J31" s="6"/>
      <c r="K31" s="22">
        <f t="shared" si="27"/>
        <v>0</v>
      </c>
      <c r="L31" s="23">
        <f t="shared" si="28"/>
        <v>0</v>
      </c>
      <c r="N31" s="5"/>
      <c r="O31" s="6"/>
      <c r="P31" s="6"/>
      <c r="Q31" s="22">
        <f t="shared" si="3"/>
        <v>0</v>
      </c>
      <c r="R31" s="24">
        <f t="shared" si="0"/>
        <v>0</v>
      </c>
      <c r="S31" s="3"/>
      <c r="T31" s="5">
        <v>0</v>
      </c>
      <c r="U31" s="6">
        <v>17</v>
      </c>
      <c r="V31" s="6">
        <v>10</v>
      </c>
      <c r="W31" s="22">
        <f t="shared" si="5"/>
        <v>27</v>
      </c>
      <c r="X31" s="23">
        <f t="shared" si="1"/>
        <v>807.3</v>
      </c>
      <c r="Y31" s="3"/>
      <c r="Z31" s="25">
        <f t="shared" si="4"/>
        <v>27</v>
      </c>
      <c r="AA31" s="43">
        <f t="shared" si="2"/>
        <v>807.3</v>
      </c>
      <c r="AC31" s="3"/>
    </row>
    <row r="32" spans="1:29" x14ac:dyDescent="0.15">
      <c r="A32" s="19">
        <v>30</v>
      </c>
      <c r="B32" s="20"/>
      <c r="C32" s="6"/>
      <c r="D32" s="6"/>
      <c r="E32" s="22">
        <f t="shared" si="6"/>
        <v>0</v>
      </c>
      <c r="F32" s="23">
        <f t="shared" si="7"/>
        <v>0</v>
      </c>
      <c r="H32" s="5">
        <v>0</v>
      </c>
      <c r="I32" s="6">
        <v>4</v>
      </c>
      <c r="J32" s="6">
        <v>0</v>
      </c>
      <c r="K32" s="22">
        <f t="shared" si="27"/>
        <v>4</v>
      </c>
      <c r="L32" s="23">
        <f t="shared" si="28"/>
        <v>120</v>
      </c>
      <c r="N32" s="5"/>
      <c r="O32" s="6"/>
      <c r="P32" s="6"/>
      <c r="Q32" s="22">
        <f t="shared" si="3"/>
        <v>0</v>
      </c>
      <c r="R32" s="24">
        <f t="shared" si="0"/>
        <v>0</v>
      </c>
      <c r="S32" s="3"/>
      <c r="T32" s="5">
        <v>2</v>
      </c>
      <c r="U32" s="6">
        <v>0</v>
      </c>
      <c r="V32" s="6">
        <v>0</v>
      </c>
      <c r="W32" s="22">
        <f t="shared" si="5"/>
        <v>2</v>
      </c>
      <c r="X32" s="23">
        <f t="shared" si="1"/>
        <v>60</v>
      </c>
      <c r="Y32" s="3"/>
      <c r="Z32" s="25">
        <f t="shared" si="4"/>
        <v>6</v>
      </c>
      <c r="AA32" s="43">
        <f t="shared" si="2"/>
        <v>180</v>
      </c>
      <c r="AC32" s="3"/>
    </row>
    <row r="33" spans="1:29" x14ac:dyDescent="0.15">
      <c r="A33" s="19">
        <v>30.9</v>
      </c>
      <c r="B33" s="20"/>
      <c r="C33" s="21"/>
      <c r="D33" s="21"/>
      <c r="E33" s="22">
        <f t="shared" si="6"/>
        <v>0</v>
      </c>
      <c r="F33" s="23">
        <f t="shared" ref="F33:F36" si="29">E33*A33</f>
        <v>0</v>
      </c>
      <c r="H33" s="5">
        <v>0</v>
      </c>
      <c r="I33" s="6">
        <v>1</v>
      </c>
      <c r="J33" s="6">
        <v>0</v>
      </c>
      <c r="K33" s="22">
        <f t="shared" si="27"/>
        <v>1</v>
      </c>
      <c r="L33" s="23">
        <f t="shared" si="28"/>
        <v>30.9</v>
      </c>
      <c r="N33" s="5"/>
      <c r="O33" s="6"/>
      <c r="P33" s="6"/>
      <c r="Q33" s="22">
        <f t="shared" si="3"/>
        <v>0</v>
      </c>
      <c r="R33" s="24">
        <f t="shared" si="0"/>
        <v>0</v>
      </c>
      <c r="S33" s="3"/>
      <c r="T33" s="5">
        <v>0</v>
      </c>
      <c r="U33" s="6">
        <v>2</v>
      </c>
      <c r="V33" s="6">
        <v>1</v>
      </c>
      <c r="W33" s="22">
        <f t="shared" si="5"/>
        <v>3</v>
      </c>
      <c r="X33" s="23">
        <f t="shared" si="1"/>
        <v>92.699999999999989</v>
      </c>
      <c r="Y33" s="3"/>
      <c r="Z33" s="25">
        <f t="shared" si="4"/>
        <v>4</v>
      </c>
      <c r="AA33" s="43">
        <f t="shared" si="2"/>
        <v>123.6</v>
      </c>
      <c r="AC33" s="3"/>
    </row>
    <row r="34" spans="1:29" x14ac:dyDescent="0.15">
      <c r="A34" s="19">
        <v>32.5</v>
      </c>
      <c r="B34" s="20"/>
      <c r="C34" s="21"/>
      <c r="D34" s="21"/>
      <c r="E34" s="22">
        <f t="shared" si="6"/>
        <v>0</v>
      </c>
      <c r="F34" s="23">
        <f t="shared" si="29"/>
        <v>0</v>
      </c>
      <c r="H34" s="5">
        <v>0</v>
      </c>
      <c r="I34" s="6">
        <v>1</v>
      </c>
      <c r="J34" s="6">
        <v>0</v>
      </c>
      <c r="K34" s="22">
        <f t="shared" si="27"/>
        <v>1</v>
      </c>
      <c r="L34" s="23">
        <f t="shared" si="28"/>
        <v>32.5</v>
      </c>
      <c r="N34" s="5"/>
      <c r="O34" s="6"/>
      <c r="P34" s="6"/>
      <c r="Q34" s="22">
        <f t="shared" si="3"/>
        <v>0</v>
      </c>
      <c r="R34" s="24">
        <f t="shared" si="0"/>
        <v>0</v>
      </c>
      <c r="S34" s="3"/>
      <c r="T34" s="5"/>
      <c r="U34" s="6"/>
      <c r="V34" s="6"/>
      <c r="W34" s="22">
        <f t="shared" si="5"/>
        <v>0</v>
      </c>
      <c r="X34" s="23">
        <f t="shared" si="1"/>
        <v>0</v>
      </c>
      <c r="Y34" s="3"/>
      <c r="Z34" s="25">
        <f t="shared" si="4"/>
        <v>1</v>
      </c>
      <c r="AA34" s="43">
        <f t="shared" si="2"/>
        <v>32.5</v>
      </c>
      <c r="AC34" s="3"/>
    </row>
    <row r="35" spans="1:29" x14ac:dyDescent="0.15">
      <c r="A35" s="19">
        <v>32.9</v>
      </c>
      <c r="B35" s="20"/>
      <c r="C35" s="21"/>
      <c r="D35" s="21"/>
      <c r="E35" s="22">
        <f t="shared" si="6"/>
        <v>0</v>
      </c>
      <c r="F35" s="23">
        <f t="shared" si="29"/>
        <v>0</v>
      </c>
      <c r="H35" s="5"/>
      <c r="I35" s="6"/>
      <c r="J35" s="6"/>
      <c r="K35" s="22">
        <f t="shared" si="27"/>
        <v>0</v>
      </c>
      <c r="L35" s="23">
        <f t="shared" si="28"/>
        <v>0</v>
      </c>
      <c r="N35" s="5"/>
      <c r="O35" s="6"/>
      <c r="P35" s="6"/>
      <c r="Q35" s="22">
        <f t="shared" si="3"/>
        <v>0</v>
      </c>
      <c r="R35" s="24">
        <f t="shared" si="0"/>
        <v>0</v>
      </c>
      <c r="S35" s="3"/>
      <c r="T35" s="5">
        <v>0</v>
      </c>
      <c r="U35" s="6">
        <v>0</v>
      </c>
      <c r="V35" s="6">
        <v>5</v>
      </c>
      <c r="W35" s="22">
        <f t="shared" si="5"/>
        <v>5</v>
      </c>
      <c r="X35" s="23">
        <f t="shared" si="1"/>
        <v>164.5</v>
      </c>
      <c r="Y35" s="3"/>
      <c r="Z35" s="25">
        <f t="shared" si="4"/>
        <v>5</v>
      </c>
      <c r="AA35" s="43">
        <f t="shared" si="2"/>
        <v>164.5</v>
      </c>
      <c r="AC35" s="3"/>
    </row>
    <row r="36" spans="1:29" x14ac:dyDescent="0.15">
      <c r="A36" s="19">
        <v>33.9</v>
      </c>
      <c r="B36" s="20"/>
      <c r="C36" s="21"/>
      <c r="D36" s="21"/>
      <c r="E36" s="22">
        <f t="shared" si="6"/>
        <v>0</v>
      </c>
      <c r="F36" s="23">
        <f t="shared" si="29"/>
        <v>0</v>
      </c>
      <c r="H36" s="5"/>
      <c r="I36" s="6"/>
      <c r="J36" s="6"/>
      <c r="K36" s="22">
        <f t="shared" si="27"/>
        <v>0</v>
      </c>
      <c r="L36" s="23">
        <f t="shared" si="28"/>
        <v>0</v>
      </c>
      <c r="N36" s="5"/>
      <c r="O36" s="6"/>
      <c r="P36" s="6"/>
      <c r="Q36" s="22">
        <f t="shared" si="3"/>
        <v>0</v>
      </c>
      <c r="R36" s="24">
        <f t="shared" si="0"/>
        <v>0</v>
      </c>
      <c r="S36" s="3"/>
      <c r="T36" s="5">
        <v>0</v>
      </c>
      <c r="U36" s="6">
        <v>10</v>
      </c>
      <c r="V36" s="6">
        <v>12</v>
      </c>
      <c r="W36" s="22">
        <f t="shared" si="5"/>
        <v>22</v>
      </c>
      <c r="X36" s="23">
        <f t="shared" si="1"/>
        <v>745.8</v>
      </c>
      <c r="Y36" s="3"/>
      <c r="Z36" s="25">
        <f t="shared" si="4"/>
        <v>22</v>
      </c>
      <c r="AA36" s="43">
        <f t="shared" si="2"/>
        <v>745.8</v>
      </c>
      <c r="AC36" s="3"/>
    </row>
    <row r="37" spans="1:29" x14ac:dyDescent="0.15">
      <c r="A37" s="19">
        <v>34.9</v>
      </c>
      <c r="B37" s="5"/>
      <c r="C37" s="6"/>
      <c r="D37" s="6"/>
      <c r="E37" s="22">
        <f t="shared" si="6"/>
        <v>0</v>
      </c>
      <c r="F37" s="23">
        <f t="shared" si="7"/>
        <v>0</v>
      </c>
      <c r="H37" s="5"/>
      <c r="I37" s="6"/>
      <c r="J37" s="6"/>
      <c r="K37" s="22">
        <f t="shared" si="27"/>
        <v>0</v>
      </c>
      <c r="L37" s="23">
        <f t="shared" si="28"/>
        <v>0</v>
      </c>
      <c r="N37" s="5"/>
      <c r="O37" s="6"/>
      <c r="P37" s="6"/>
      <c r="Q37" s="22">
        <f t="shared" si="3"/>
        <v>0</v>
      </c>
      <c r="R37" s="24">
        <f t="shared" si="0"/>
        <v>0</v>
      </c>
      <c r="S37" s="3"/>
      <c r="T37" s="5"/>
      <c r="U37" s="6"/>
      <c r="V37" s="6"/>
      <c r="W37" s="22">
        <f t="shared" si="5"/>
        <v>0</v>
      </c>
      <c r="X37" s="23">
        <f t="shared" si="1"/>
        <v>0</v>
      </c>
      <c r="Y37" s="3"/>
      <c r="Z37" s="25">
        <f t="shared" si="4"/>
        <v>0</v>
      </c>
      <c r="AA37" s="43">
        <f t="shared" si="2"/>
        <v>0</v>
      </c>
      <c r="AC37" s="3"/>
    </row>
    <row r="38" spans="1:29" x14ac:dyDescent="0.15">
      <c r="A38" s="19">
        <v>34.950000000000003</v>
      </c>
      <c r="B38" s="5"/>
      <c r="C38" s="6"/>
      <c r="D38" s="6"/>
      <c r="E38" s="22">
        <f t="shared" si="6"/>
        <v>0</v>
      </c>
      <c r="F38" s="23">
        <f t="shared" si="7"/>
        <v>0</v>
      </c>
      <c r="H38" s="5"/>
      <c r="I38" s="6"/>
      <c r="J38" s="6"/>
      <c r="K38" s="22">
        <f t="shared" si="27"/>
        <v>0</v>
      </c>
      <c r="L38" s="23">
        <f t="shared" si="28"/>
        <v>0</v>
      </c>
      <c r="N38" s="5"/>
      <c r="O38" s="6"/>
      <c r="P38" s="6"/>
      <c r="Q38" s="22">
        <f t="shared" si="3"/>
        <v>0</v>
      </c>
      <c r="R38" s="24">
        <f t="shared" si="0"/>
        <v>0</v>
      </c>
      <c r="S38" s="3"/>
      <c r="T38" s="5"/>
      <c r="U38" s="6"/>
      <c r="V38" s="6"/>
      <c r="W38" s="22">
        <f t="shared" si="5"/>
        <v>0</v>
      </c>
      <c r="X38" s="23">
        <f t="shared" si="1"/>
        <v>0</v>
      </c>
      <c r="Y38" s="3"/>
      <c r="Z38" s="25">
        <f t="shared" si="4"/>
        <v>0</v>
      </c>
      <c r="AA38" s="43">
        <f t="shared" si="2"/>
        <v>0</v>
      </c>
      <c r="AC38" s="3"/>
    </row>
    <row r="39" spans="1:29" x14ac:dyDescent="0.15">
      <c r="A39" s="19">
        <v>35</v>
      </c>
      <c r="B39" s="5"/>
      <c r="C39" s="6"/>
      <c r="D39" s="6"/>
      <c r="E39" s="22">
        <f t="shared" si="6"/>
        <v>0</v>
      </c>
      <c r="F39" s="23">
        <f t="shared" si="7"/>
        <v>0</v>
      </c>
      <c r="H39" s="5"/>
      <c r="I39" s="6"/>
      <c r="J39" s="6"/>
      <c r="K39" s="22">
        <f t="shared" si="27"/>
        <v>0</v>
      </c>
      <c r="L39" s="23">
        <f t="shared" si="28"/>
        <v>0</v>
      </c>
      <c r="N39" s="5"/>
      <c r="O39" s="6"/>
      <c r="P39" s="6"/>
      <c r="Q39" s="22">
        <f t="shared" si="3"/>
        <v>0</v>
      </c>
      <c r="R39" s="24">
        <f t="shared" si="0"/>
        <v>0</v>
      </c>
      <c r="S39" s="3"/>
      <c r="T39" s="5">
        <v>2</v>
      </c>
      <c r="U39" s="6">
        <v>0</v>
      </c>
      <c r="V39" s="6">
        <v>0</v>
      </c>
      <c r="W39" s="22">
        <f t="shared" si="5"/>
        <v>2</v>
      </c>
      <c r="X39" s="23">
        <f t="shared" si="1"/>
        <v>70</v>
      </c>
      <c r="Y39" s="3"/>
      <c r="Z39" s="25">
        <f t="shared" si="4"/>
        <v>2</v>
      </c>
      <c r="AA39" s="43">
        <f t="shared" si="2"/>
        <v>70</v>
      </c>
      <c r="AC39" s="3"/>
    </row>
    <row r="40" spans="1:29" x14ac:dyDescent="0.15">
      <c r="A40" s="19">
        <v>35.9</v>
      </c>
      <c r="B40" s="5"/>
      <c r="C40" s="6"/>
      <c r="D40" s="6"/>
      <c r="E40" s="22">
        <f t="shared" si="6"/>
        <v>0</v>
      </c>
      <c r="F40" s="23">
        <f t="shared" si="7"/>
        <v>0</v>
      </c>
      <c r="H40" s="5"/>
      <c r="I40" s="6"/>
      <c r="J40" s="6"/>
      <c r="K40" s="22">
        <f t="shared" si="27"/>
        <v>0</v>
      </c>
      <c r="L40" s="23">
        <f t="shared" si="28"/>
        <v>0</v>
      </c>
      <c r="N40" s="5"/>
      <c r="O40" s="6"/>
      <c r="P40" s="6"/>
      <c r="Q40" s="22">
        <f t="shared" si="3"/>
        <v>0</v>
      </c>
      <c r="R40" s="24">
        <f t="shared" si="0"/>
        <v>0</v>
      </c>
      <c r="S40" s="3"/>
      <c r="T40" s="5">
        <v>0</v>
      </c>
      <c r="U40" s="6">
        <v>0</v>
      </c>
      <c r="V40" s="6">
        <v>1</v>
      </c>
      <c r="W40" s="22">
        <f t="shared" si="5"/>
        <v>1</v>
      </c>
      <c r="X40" s="23">
        <f t="shared" si="1"/>
        <v>35.9</v>
      </c>
      <c r="Y40" s="3"/>
      <c r="Z40" s="25">
        <f t="shared" si="4"/>
        <v>1</v>
      </c>
      <c r="AA40" s="43">
        <f t="shared" si="2"/>
        <v>35.9</v>
      </c>
      <c r="AC40" s="3"/>
    </row>
    <row r="41" spans="1:29" x14ac:dyDescent="0.15">
      <c r="A41" s="19">
        <v>36.9</v>
      </c>
      <c r="B41" s="5"/>
      <c r="C41" s="6"/>
      <c r="D41" s="6"/>
      <c r="E41" s="22">
        <f t="shared" si="6"/>
        <v>0</v>
      </c>
      <c r="F41" s="23">
        <f t="shared" si="7"/>
        <v>0</v>
      </c>
      <c r="H41" s="5"/>
      <c r="I41" s="6"/>
      <c r="J41" s="6"/>
      <c r="K41" s="22">
        <f t="shared" si="27"/>
        <v>0</v>
      </c>
      <c r="L41" s="23">
        <f t="shared" si="28"/>
        <v>0</v>
      </c>
      <c r="N41" s="5"/>
      <c r="O41" s="6"/>
      <c r="P41" s="6"/>
      <c r="Q41" s="22">
        <f t="shared" si="3"/>
        <v>0</v>
      </c>
      <c r="R41" s="24">
        <f t="shared" si="0"/>
        <v>0</v>
      </c>
      <c r="S41" s="3"/>
      <c r="T41" s="5">
        <v>0</v>
      </c>
      <c r="U41" s="6">
        <v>1</v>
      </c>
      <c r="V41" s="6">
        <v>1</v>
      </c>
      <c r="W41" s="22">
        <f t="shared" si="5"/>
        <v>2</v>
      </c>
      <c r="X41" s="23">
        <f t="shared" si="1"/>
        <v>73.8</v>
      </c>
      <c r="Y41" s="3"/>
      <c r="Z41" s="25">
        <f t="shared" si="4"/>
        <v>2</v>
      </c>
      <c r="AA41" s="43">
        <f t="shared" si="2"/>
        <v>73.8</v>
      </c>
      <c r="AC41" s="3"/>
    </row>
    <row r="42" spans="1:29" x14ac:dyDescent="0.15">
      <c r="A42" s="19">
        <v>37.9</v>
      </c>
      <c r="B42" s="5"/>
      <c r="C42" s="6"/>
      <c r="D42" s="6"/>
      <c r="E42" s="22">
        <f t="shared" si="6"/>
        <v>0</v>
      </c>
      <c r="F42" s="23">
        <f t="shared" si="7"/>
        <v>0</v>
      </c>
      <c r="H42" s="5"/>
      <c r="I42" s="6"/>
      <c r="J42" s="6"/>
      <c r="K42" s="22">
        <f t="shared" si="27"/>
        <v>0</v>
      </c>
      <c r="L42" s="23">
        <f t="shared" si="28"/>
        <v>0</v>
      </c>
      <c r="N42" s="5"/>
      <c r="O42" s="6"/>
      <c r="P42" s="6"/>
      <c r="Q42" s="22">
        <f t="shared" si="3"/>
        <v>0</v>
      </c>
      <c r="R42" s="24">
        <f t="shared" si="0"/>
        <v>0</v>
      </c>
      <c r="S42" s="3"/>
      <c r="T42" s="5">
        <v>0</v>
      </c>
      <c r="U42" s="6">
        <v>1</v>
      </c>
      <c r="V42" s="6">
        <v>1</v>
      </c>
      <c r="W42" s="22">
        <f t="shared" si="5"/>
        <v>2</v>
      </c>
      <c r="X42" s="23">
        <f t="shared" si="1"/>
        <v>75.8</v>
      </c>
      <c r="Y42" s="3"/>
      <c r="Z42" s="25">
        <f t="shared" si="4"/>
        <v>2</v>
      </c>
      <c r="AA42" s="43">
        <f t="shared" si="2"/>
        <v>75.8</v>
      </c>
      <c r="AC42" s="3"/>
    </row>
    <row r="43" spans="1:29" x14ac:dyDescent="0.15">
      <c r="A43" s="19">
        <v>40</v>
      </c>
      <c r="B43" s="5"/>
      <c r="C43" s="6"/>
      <c r="D43" s="6"/>
      <c r="E43" s="22">
        <f t="shared" si="6"/>
        <v>0</v>
      </c>
      <c r="F43" s="23">
        <f t="shared" si="7"/>
        <v>0</v>
      </c>
      <c r="H43" s="5"/>
      <c r="I43" s="6"/>
      <c r="J43" s="6"/>
      <c r="K43" s="22">
        <f t="shared" si="27"/>
        <v>0</v>
      </c>
      <c r="L43" s="23">
        <f t="shared" si="28"/>
        <v>0</v>
      </c>
      <c r="N43" s="5">
        <v>0</v>
      </c>
      <c r="O43" s="6">
        <v>1</v>
      </c>
      <c r="P43" s="6">
        <v>0</v>
      </c>
      <c r="Q43" s="22">
        <f t="shared" si="3"/>
        <v>1</v>
      </c>
      <c r="R43" s="24">
        <f t="shared" si="0"/>
        <v>40</v>
      </c>
      <c r="S43" s="3"/>
      <c r="T43" s="5"/>
      <c r="U43" s="6"/>
      <c r="V43" s="6"/>
      <c r="W43" s="22">
        <f t="shared" si="5"/>
        <v>0</v>
      </c>
      <c r="X43" s="23">
        <f t="shared" si="1"/>
        <v>0</v>
      </c>
      <c r="Y43" s="3"/>
      <c r="Z43" s="25">
        <f t="shared" si="4"/>
        <v>1</v>
      </c>
      <c r="AA43" s="43">
        <f t="shared" si="2"/>
        <v>40</v>
      </c>
      <c r="AC43" s="3"/>
    </row>
    <row r="44" spans="1:29" x14ac:dyDescent="0.15">
      <c r="A44" s="19">
        <v>40.9</v>
      </c>
      <c r="B44" s="5"/>
      <c r="C44" s="6"/>
      <c r="D44" s="6"/>
      <c r="E44" s="22">
        <f t="shared" si="6"/>
        <v>0</v>
      </c>
      <c r="F44" s="23">
        <f t="shared" si="7"/>
        <v>0</v>
      </c>
      <c r="H44" s="5"/>
      <c r="I44" s="6"/>
      <c r="J44" s="6"/>
      <c r="K44" s="22">
        <f t="shared" si="27"/>
        <v>0</v>
      </c>
      <c r="L44" s="23">
        <f t="shared" si="28"/>
        <v>0</v>
      </c>
      <c r="N44" s="5"/>
      <c r="O44" s="6"/>
      <c r="P44" s="6"/>
      <c r="Q44" s="22">
        <f t="shared" si="3"/>
        <v>0</v>
      </c>
      <c r="R44" s="24">
        <f t="shared" si="0"/>
        <v>0</v>
      </c>
      <c r="S44" s="3"/>
      <c r="T44" s="5">
        <v>0</v>
      </c>
      <c r="U44" s="6">
        <v>1</v>
      </c>
      <c r="V44" s="6">
        <v>1</v>
      </c>
      <c r="W44" s="22">
        <f t="shared" si="5"/>
        <v>2</v>
      </c>
      <c r="X44" s="23">
        <f t="shared" si="1"/>
        <v>81.8</v>
      </c>
      <c r="Y44" s="3"/>
      <c r="Z44" s="25">
        <f t="shared" si="4"/>
        <v>2</v>
      </c>
      <c r="AA44" s="43">
        <f t="shared" si="2"/>
        <v>81.8</v>
      </c>
      <c r="AC44" s="3"/>
    </row>
    <row r="45" spans="1:29" x14ac:dyDescent="0.15">
      <c r="A45" s="19">
        <v>44.9</v>
      </c>
      <c r="B45" s="5"/>
      <c r="C45" s="6"/>
      <c r="D45" s="6"/>
      <c r="E45" s="22">
        <f t="shared" si="6"/>
        <v>0</v>
      </c>
      <c r="F45" s="23">
        <f t="shared" si="7"/>
        <v>0</v>
      </c>
      <c r="H45" s="5"/>
      <c r="I45" s="6"/>
      <c r="J45" s="6"/>
      <c r="K45" s="22">
        <f t="shared" si="27"/>
        <v>0</v>
      </c>
      <c r="L45" s="23">
        <f t="shared" si="28"/>
        <v>0</v>
      </c>
      <c r="N45" s="5"/>
      <c r="O45" s="6"/>
      <c r="P45" s="6"/>
      <c r="Q45" s="22">
        <f t="shared" si="3"/>
        <v>0</v>
      </c>
      <c r="R45" s="24">
        <f t="shared" si="0"/>
        <v>0</v>
      </c>
      <c r="S45" s="3"/>
      <c r="T45" s="5"/>
      <c r="U45" s="6"/>
      <c r="V45" s="6"/>
      <c r="W45" s="22">
        <f t="shared" si="5"/>
        <v>0</v>
      </c>
      <c r="X45" s="23">
        <f t="shared" si="1"/>
        <v>0</v>
      </c>
      <c r="Y45" s="3"/>
      <c r="Z45" s="25">
        <f t="shared" si="4"/>
        <v>0</v>
      </c>
      <c r="AA45" s="43">
        <f t="shared" si="2"/>
        <v>0</v>
      </c>
      <c r="AC45" s="3"/>
    </row>
    <row r="46" spans="1:29" x14ac:dyDescent="0.15">
      <c r="A46" s="19">
        <v>45</v>
      </c>
      <c r="B46" s="5"/>
      <c r="C46" s="6"/>
      <c r="D46" s="6"/>
      <c r="E46" s="22">
        <f t="shared" si="6"/>
        <v>0</v>
      </c>
      <c r="F46" s="23">
        <f t="shared" si="7"/>
        <v>0</v>
      </c>
      <c r="H46" s="5"/>
      <c r="I46" s="6"/>
      <c r="J46" s="6"/>
      <c r="K46" s="22">
        <f t="shared" si="27"/>
        <v>0</v>
      </c>
      <c r="L46" s="23">
        <f t="shared" si="28"/>
        <v>0</v>
      </c>
      <c r="N46" s="5">
        <v>1</v>
      </c>
      <c r="O46" s="6">
        <v>0</v>
      </c>
      <c r="P46" s="6">
        <v>0</v>
      </c>
      <c r="Q46" s="22">
        <f t="shared" si="3"/>
        <v>1</v>
      </c>
      <c r="R46" s="24">
        <f t="shared" si="0"/>
        <v>45</v>
      </c>
      <c r="S46" s="3"/>
      <c r="T46" s="5"/>
      <c r="U46" s="6"/>
      <c r="V46" s="6"/>
      <c r="W46" s="22">
        <f t="shared" si="5"/>
        <v>0</v>
      </c>
      <c r="X46" s="23">
        <f t="shared" si="1"/>
        <v>0</v>
      </c>
      <c r="Y46" s="3"/>
      <c r="Z46" s="25">
        <f t="shared" si="4"/>
        <v>1</v>
      </c>
      <c r="AA46" s="43">
        <f t="shared" si="2"/>
        <v>45</v>
      </c>
      <c r="AC46" s="3"/>
    </row>
    <row r="47" spans="1:29" x14ac:dyDescent="0.15">
      <c r="A47" s="19">
        <v>50</v>
      </c>
      <c r="B47" s="5">
        <v>1</v>
      </c>
      <c r="C47" s="6">
        <v>0</v>
      </c>
      <c r="D47" s="6">
        <v>0</v>
      </c>
      <c r="E47" s="22">
        <f t="shared" si="6"/>
        <v>1</v>
      </c>
      <c r="F47" s="23">
        <f t="shared" si="7"/>
        <v>50</v>
      </c>
      <c r="H47" s="5">
        <v>0</v>
      </c>
      <c r="I47" s="6">
        <v>1</v>
      </c>
      <c r="J47" s="6">
        <v>0</v>
      </c>
      <c r="K47" s="22">
        <f t="shared" si="27"/>
        <v>1</v>
      </c>
      <c r="L47" s="23">
        <f t="shared" si="28"/>
        <v>50</v>
      </c>
      <c r="N47" s="5">
        <v>0</v>
      </c>
      <c r="O47" s="6">
        <v>1</v>
      </c>
      <c r="P47" s="6">
        <v>0</v>
      </c>
      <c r="Q47" s="22">
        <f t="shared" si="3"/>
        <v>1</v>
      </c>
      <c r="R47" s="24">
        <f t="shared" si="0"/>
        <v>50</v>
      </c>
      <c r="S47" s="3"/>
      <c r="T47" s="5">
        <v>0</v>
      </c>
      <c r="U47" s="6">
        <v>0</v>
      </c>
      <c r="V47" s="6">
        <v>2</v>
      </c>
      <c r="W47" s="22">
        <f t="shared" si="5"/>
        <v>2</v>
      </c>
      <c r="X47" s="23">
        <f t="shared" si="1"/>
        <v>100</v>
      </c>
      <c r="Y47" s="3"/>
      <c r="Z47" s="25">
        <f t="shared" si="4"/>
        <v>5</v>
      </c>
      <c r="AA47" s="43">
        <f t="shared" si="2"/>
        <v>250</v>
      </c>
      <c r="AC47" s="3"/>
    </row>
    <row r="48" spans="1:29" x14ac:dyDescent="0.15">
      <c r="A48" s="19">
        <v>60</v>
      </c>
      <c r="B48" s="5">
        <v>0</v>
      </c>
      <c r="C48" s="6">
        <v>0</v>
      </c>
      <c r="D48" s="6">
        <v>1</v>
      </c>
      <c r="E48" s="22">
        <f t="shared" si="6"/>
        <v>1</v>
      </c>
      <c r="F48" s="23">
        <f t="shared" si="7"/>
        <v>60</v>
      </c>
      <c r="H48" s="5"/>
      <c r="I48" s="6"/>
      <c r="J48" s="6"/>
      <c r="K48" s="22">
        <f t="shared" si="27"/>
        <v>0</v>
      </c>
      <c r="L48" s="23">
        <f t="shared" si="28"/>
        <v>0</v>
      </c>
      <c r="N48" s="5"/>
      <c r="O48" s="6"/>
      <c r="P48" s="6"/>
      <c r="Q48" s="22">
        <f t="shared" si="3"/>
        <v>0</v>
      </c>
      <c r="R48" s="24">
        <f t="shared" si="0"/>
        <v>0</v>
      </c>
      <c r="S48" s="3"/>
      <c r="T48" s="5"/>
      <c r="U48" s="6"/>
      <c r="V48" s="6"/>
      <c r="W48" s="22">
        <f t="shared" si="5"/>
        <v>0</v>
      </c>
      <c r="X48" s="23">
        <f t="shared" si="1"/>
        <v>0</v>
      </c>
      <c r="Y48" s="3"/>
      <c r="Z48" s="25">
        <f t="shared" si="4"/>
        <v>1</v>
      </c>
      <c r="AA48" s="43">
        <f t="shared" si="2"/>
        <v>60</v>
      </c>
      <c r="AC48" s="3"/>
    </row>
    <row r="49" spans="1:29" x14ac:dyDescent="0.15">
      <c r="A49" s="19">
        <v>80</v>
      </c>
      <c r="B49" s="5"/>
      <c r="C49" s="6"/>
      <c r="D49" s="6"/>
      <c r="E49" s="22">
        <f t="shared" si="6"/>
        <v>0</v>
      </c>
      <c r="F49" s="23">
        <f t="shared" si="7"/>
        <v>0</v>
      </c>
      <c r="H49" s="5"/>
      <c r="I49" s="6"/>
      <c r="J49" s="6"/>
      <c r="K49" s="22">
        <f t="shared" si="27"/>
        <v>0</v>
      </c>
      <c r="L49" s="23">
        <f t="shared" si="28"/>
        <v>0</v>
      </c>
      <c r="N49" s="5"/>
      <c r="O49" s="6"/>
      <c r="P49" s="6"/>
      <c r="Q49" s="22">
        <f t="shared" si="3"/>
        <v>0</v>
      </c>
      <c r="R49" s="24">
        <f t="shared" si="0"/>
        <v>0</v>
      </c>
      <c r="S49" s="3"/>
      <c r="T49" s="5"/>
      <c r="U49" s="6"/>
      <c r="V49" s="6"/>
      <c r="W49" s="22">
        <f t="shared" si="5"/>
        <v>0</v>
      </c>
      <c r="X49" s="23">
        <f t="shared" si="1"/>
        <v>0</v>
      </c>
      <c r="Y49" s="3"/>
      <c r="Z49" s="25">
        <f t="shared" si="4"/>
        <v>0</v>
      </c>
      <c r="AA49" s="43">
        <f t="shared" si="2"/>
        <v>0</v>
      </c>
      <c r="AC49" s="3"/>
    </row>
    <row r="50" spans="1:29" x14ac:dyDescent="0.15">
      <c r="A50" s="19">
        <v>91.65</v>
      </c>
      <c r="B50" s="5"/>
      <c r="C50" s="6"/>
      <c r="D50" s="6"/>
      <c r="E50" s="54">
        <f t="shared" si="6"/>
        <v>0</v>
      </c>
      <c r="F50" s="55"/>
      <c r="H50" s="5">
        <v>0</v>
      </c>
      <c r="I50" s="6">
        <v>1</v>
      </c>
      <c r="J50" s="6">
        <v>0</v>
      </c>
      <c r="K50" s="54">
        <f t="shared" si="27"/>
        <v>1</v>
      </c>
      <c r="L50" s="55">
        <f t="shared" si="28"/>
        <v>91.65</v>
      </c>
      <c r="N50" s="5"/>
      <c r="O50" s="6"/>
      <c r="P50" s="6"/>
      <c r="Q50" s="54">
        <f t="shared" si="3"/>
        <v>0</v>
      </c>
      <c r="R50" s="56">
        <f t="shared" si="0"/>
        <v>0</v>
      </c>
      <c r="S50" s="3"/>
      <c r="T50" s="5"/>
      <c r="U50" s="6"/>
      <c r="V50" s="6"/>
      <c r="W50" s="54">
        <f t="shared" si="5"/>
        <v>0</v>
      </c>
      <c r="X50" s="55">
        <f t="shared" si="1"/>
        <v>0</v>
      </c>
      <c r="Y50" s="3"/>
      <c r="Z50" s="57">
        <f t="shared" si="4"/>
        <v>1</v>
      </c>
      <c r="AA50" s="58">
        <f t="shared" si="2"/>
        <v>91.65</v>
      </c>
      <c r="AC50" s="3"/>
    </row>
    <row r="51" spans="1:29" x14ac:dyDescent="0.15">
      <c r="A51" s="59"/>
      <c r="B51" s="28">
        <f>SUM(B4:B49)</f>
        <v>348</v>
      </c>
      <c r="C51" s="29">
        <f>SUM(C4:C49)</f>
        <v>420</v>
      </c>
      <c r="D51" s="30">
        <f>SUM(D4:D49)</f>
        <v>458</v>
      </c>
      <c r="E51" s="28">
        <f>SUM(E4:E49)</f>
        <v>1226</v>
      </c>
      <c r="F51" s="31">
        <f>SUM(F5:F49)</f>
        <v>26940.100000000002</v>
      </c>
      <c r="G51" s="32"/>
      <c r="H51" s="28">
        <f>SUM(H4:H50)</f>
        <v>409</v>
      </c>
      <c r="I51" s="29">
        <f>SUM(I4:I50)</f>
        <v>410</v>
      </c>
      <c r="J51" s="30">
        <f>SUM(J4:J50)</f>
        <v>395</v>
      </c>
      <c r="K51" s="28">
        <f>SUM(K4:K50)</f>
        <v>1214</v>
      </c>
      <c r="L51" s="31">
        <f>SUM(L5:L49)</f>
        <v>26193.250000000004</v>
      </c>
      <c r="N51" s="28">
        <f>SUM(N4:N50)</f>
        <v>424</v>
      </c>
      <c r="O51" s="29">
        <f>SUM(O4:O50)</f>
        <v>285</v>
      </c>
      <c r="P51" s="30">
        <f>SUM(P4:P50)</f>
        <v>512</v>
      </c>
      <c r="Q51" s="28">
        <f>SUM(Q4:Q50)</f>
        <v>1221</v>
      </c>
      <c r="R51" s="31">
        <f>SUM(R4:R49)</f>
        <v>26192.400000000001</v>
      </c>
      <c r="S51" s="3"/>
      <c r="T51" s="28">
        <f>SUM(T5:T49)</f>
        <v>508</v>
      </c>
      <c r="U51" s="29">
        <f>SUM(U5:U49)</f>
        <v>470</v>
      </c>
      <c r="V51" s="30">
        <f>SUM(V5:V49)</f>
        <v>462</v>
      </c>
      <c r="W51" s="28">
        <f>SUM(W4:W49)</f>
        <v>1440</v>
      </c>
      <c r="X51" s="31">
        <f>SUM(X4:X49)</f>
        <v>31882.499999999996</v>
      </c>
      <c r="Y51" s="3"/>
      <c r="Z51" s="33">
        <f>E51+K51+Q51+W51</f>
        <v>5101</v>
      </c>
      <c r="AA51" s="34">
        <f>SUM(AA4:AA50)</f>
        <v>111299.9</v>
      </c>
      <c r="AC51" s="3"/>
    </row>
    <row r="52" spans="1:29" x14ac:dyDescent="0.15">
      <c r="A52" s="60"/>
      <c r="B52" s="5"/>
      <c r="C52" s="6"/>
      <c r="D52" s="6"/>
      <c r="E52" s="61"/>
      <c r="F52" s="7"/>
      <c r="H52" s="5"/>
      <c r="I52" s="6"/>
      <c r="J52" s="6"/>
      <c r="K52" s="61"/>
      <c r="L52" s="7"/>
      <c r="N52" s="5"/>
      <c r="O52" s="6"/>
      <c r="P52" s="6"/>
      <c r="Q52" s="61"/>
      <c r="R52" s="7"/>
      <c r="S52" s="3"/>
      <c r="T52" s="5"/>
      <c r="U52" s="6"/>
      <c r="V52" s="6"/>
      <c r="W52" s="61"/>
      <c r="X52" s="7"/>
      <c r="Y52" s="3"/>
      <c r="Z52" s="51"/>
      <c r="AA52" s="62"/>
    </row>
    <row r="53" spans="1:29" x14ac:dyDescent="0.15">
      <c r="A53" s="35" t="s">
        <v>10</v>
      </c>
      <c r="B53" s="5"/>
      <c r="C53" s="6"/>
      <c r="D53" s="6"/>
      <c r="E53" s="6"/>
      <c r="F53" s="7"/>
      <c r="H53" s="5"/>
      <c r="I53" s="6"/>
      <c r="J53" s="6"/>
      <c r="K53" s="6"/>
      <c r="L53" s="7"/>
      <c r="N53" s="5"/>
      <c r="O53" s="6"/>
      <c r="P53" s="6"/>
      <c r="Q53" s="6"/>
      <c r="R53" s="7"/>
      <c r="S53" s="3"/>
      <c r="T53" s="5"/>
      <c r="U53" s="6"/>
      <c r="V53" s="6"/>
      <c r="W53" s="6"/>
      <c r="X53" s="7"/>
      <c r="Y53" s="3"/>
      <c r="Z53" s="51"/>
      <c r="AA53" s="62"/>
    </row>
    <row r="54" spans="1:29" x14ac:dyDescent="0.15">
      <c r="A54" s="19">
        <v>44.95</v>
      </c>
      <c r="B54" s="36"/>
      <c r="C54" s="37"/>
      <c r="D54" s="38"/>
      <c r="E54" s="39">
        <f t="shared" ref="E54:E73" si="30">B54+C54+D54</f>
        <v>0</v>
      </c>
      <c r="F54" s="40">
        <f>E54*A54</f>
        <v>0</v>
      </c>
      <c r="H54" s="36"/>
      <c r="I54" s="37"/>
      <c r="J54" s="38"/>
      <c r="K54" s="39">
        <f t="shared" ref="K54" si="31">H54+I54+J54</f>
        <v>0</v>
      </c>
      <c r="L54" s="40">
        <f>K54*A54</f>
        <v>0</v>
      </c>
      <c r="N54" s="36"/>
      <c r="O54" s="37"/>
      <c r="P54" s="38"/>
      <c r="Q54" s="39">
        <f t="shared" ref="Q54" si="32">N54+O54+P54</f>
        <v>0</v>
      </c>
      <c r="R54" s="53">
        <f>Q54*A54</f>
        <v>0</v>
      </c>
      <c r="S54" s="3"/>
      <c r="T54" s="36"/>
      <c r="U54" s="37"/>
      <c r="V54" s="38"/>
      <c r="W54" s="39">
        <f t="shared" ref="W54" si="33">SUM(T54:V54)</f>
        <v>0</v>
      </c>
      <c r="X54" s="40">
        <f t="shared" ref="X54" si="34">W54*A54</f>
        <v>0</v>
      </c>
      <c r="Y54" s="3"/>
      <c r="Z54" s="41">
        <f>E54+K54+Q54+W54</f>
        <v>0</v>
      </c>
      <c r="AA54" s="42">
        <f t="shared" ref="AA54:AA73" si="35">Z54*A54</f>
        <v>0</v>
      </c>
    </row>
    <row r="55" spans="1:29" x14ac:dyDescent="0.15">
      <c r="A55" s="19">
        <v>45</v>
      </c>
      <c r="B55" s="5"/>
      <c r="C55" s="6"/>
      <c r="D55" s="9"/>
      <c r="E55" s="22">
        <f t="shared" si="30"/>
        <v>0</v>
      </c>
      <c r="F55" s="23">
        <f t="shared" ref="F55:F73" si="36">E55*A55</f>
        <v>0</v>
      </c>
      <c r="H55" s="5"/>
      <c r="I55" s="6"/>
      <c r="J55" s="9"/>
      <c r="K55" s="22">
        <f t="shared" ref="K55:K73" si="37">H55+I55+J55</f>
        <v>0</v>
      </c>
      <c r="L55" s="23">
        <f t="shared" ref="L55:L73" si="38">K55*A55</f>
        <v>0</v>
      </c>
      <c r="N55" s="5">
        <v>1</v>
      </c>
      <c r="O55" s="6">
        <v>1</v>
      </c>
      <c r="P55" s="9">
        <v>0</v>
      </c>
      <c r="Q55" s="22">
        <f t="shared" ref="Q55:Q73" si="39">N55+O55+P55</f>
        <v>2</v>
      </c>
      <c r="R55" s="63">
        <f t="shared" ref="R55:R73" si="40">Q55*A55</f>
        <v>90</v>
      </c>
      <c r="S55" s="3"/>
      <c r="T55" s="5">
        <v>1</v>
      </c>
      <c r="U55" s="6">
        <v>1</v>
      </c>
      <c r="V55" s="9">
        <v>0</v>
      </c>
      <c r="W55" s="22">
        <f t="shared" ref="W55:W73" si="41">SUM(T55:V55)</f>
        <v>2</v>
      </c>
      <c r="X55" s="23">
        <f t="shared" ref="X55:X73" si="42">W55*A55</f>
        <v>90</v>
      </c>
      <c r="Y55" s="3"/>
      <c r="Z55" s="25">
        <f t="shared" ref="Z55:Z73" si="43">E55+K55+Q55+W55</f>
        <v>4</v>
      </c>
      <c r="AA55" s="43">
        <f t="shared" si="35"/>
        <v>180</v>
      </c>
    </row>
    <row r="56" spans="1:29" x14ac:dyDescent="0.15">
      <c r="A56" s="19">
        <v>49.95</v>
      </c>
      <c r="B56" s="5"/>
      <c r="C56" s="6"/>
      <c r="D56" s="9"/>
      <c r="E56" s="22">
        <f t="shared" si="30"/>
        <v>0</v>
      </c>
      <c r="F56" s="23">
        <f t="shared" si="36"/>
        <v>0</v>
      </c>
      <c r="H56" s="5"/>
      <c r="I56" s="6"/>
      <c r="J56" s="9"/>
      <c r="K56" s="22">
        <f t="shared" si="37"/>
        <v>0</v>
      </c>
      <c r="L56" s="23">
        <f t="shared" si="38"/>
        <v>0</v>
      </c>
      <c r="N56" s="5"/>
      <c r="O56" s="6"/>
      <c r="P56" s="9"/>
      <c r="Q56" s="22">
        <f t="shared" si="39"/>
        <v>0</v>
      </c>
      <c r="R56" s="63">
        <f t="shared" si="40"/>
        <v>0</v>
      </c>
      <c r="S56" s="3"/>
      <c r="T56" s="5"/>
      <c r="U56" s="6"/>
      <c r="V56" s="9"/>
      <c r="W56" s="22">
        <f t="shared" si="41"/>
        <v>0</v>
      </c>
      <c r="X56" s="23">
        <f t="shared" si="42"/>
        <v>0</v>
      </c>
      <c r="Y56" s="3"/>
      <c r="Z56" s="25">
        <f t="shared" si="43"/>
        <v>0</v>
      </c>
      <c r="AA56" s="43">
        <f t="shared" si="35"/>
        <v>0</v>
      </c>
    </row>
    <row r="57" spans="1:29" x14ac:dyDescent="0.15">
      <c r="A57" s="19">
        <v>50</v>
      </c>
      <c r="B57" s="5">
        <v>0</v>
      </c>
      <c r="C57" s="6">
        <v>0</v>
      </c>
      <c r="D57" s="9">
        <v>1</v>
      </c>
      <c r="E57" s="22">
        <f t="shared" si="30"/>
        <v>1</v>
      </c>
      <c r="F57" s="23">
        <f t="shared" si="36"/>
        <v>50</v>
      </c>
      <c r="H57" s="5">
        <v>1</v>
      </c>
      <c r="I57" s="6">
        <v>0</v>
      </c>
      <c r="J57" s="9">
        <v>0</v>
      </c>
      <c r="K57" s="22">
        <f t="shared" si="37"/>
        <v>1</v>
      </c>
      <c r="L57" s="23">
        <f t="shared" si="38"/>
        <v>50</v>
      </c>
      <c r="N57" s="5">
        <v>0</v>
      </c>
      <c r="O57" s="6">
        <v>1</v>
      </c>
      <c r="P57" s="9">
        <v>0</v>
      </c>
      <c r="Q57" s="22">
        <f t="shared" si="39"/>
        <v>1</v>
      </c>
      <c r="R57" s="63">
        <f t="shared" si="40"/>
        <v>50</v>
      </c>
      <c r="S57" s="3"/>
      <c r="T57" s="5">
        <v>0</v>
      </c>
      <c r="U57" s="6">
        <v>1</v>
      </c>
      <c r="V57" s="9">
        <v>1</v>
      </c>
      <c r="W57" s="22">
        <f t="shared" si="41"/>
        <v>2</v>
      </c>
      <c r="X57" s="23">
        <f t="shared" si="42"/>
        <v>100</v>
      </c>
      <c r="Y57" s="3"/>
      <c r="Z57" s="25">
        <f t="shared" si="43"/>
        <v>5</v>
      </c>
      <c r="AA57" s="43">
        <f t="shared" si="35"/>
        <v>250</v>
      </c>
    </row>
    <row r="58" spans="1:29" x14ac:dyDescent="0.15">
      <c r="A58" s="19">
        <v>60</v>
      </c>
      <c r="B58" s="5"/>
      <c r="C58" s="6"/>
      <c r="D58" s="9"/>
      <c r="E58" s="22">
        <f t="shared" si="30"/>
        <v>0</v>
      </c>
      <c r="F58" s="23">
        <f t="shared" si="36"/>
        <v>0</v>
      </c>
      <c r="H58" s="5">
        <v>1</v>
      </c>
      <c r="I58" s="6">
        <v>1</v>
      </c>
      <c r="J58" s="9">
        <v>3</v>
      </c>
      <c r="K58" s="22">
        <f t="shared" si="37"/>
        <v>5</v>
      </c>
      <c r="L58" s="23">
        <f t="shared" si="38"/>
        <v>300</v>
      </c>
      <c r="N58" s="5"/>
      <c r="O58" s="6"/>
      <c r="P58" s="9"/>
      <c r="Q58" s="22">
        <f t="shared" si="39"/>
        <v>0</v>
      </c>
      <c r="R58" s="63">
        <f t="shared" si="40"/>
        <v>0</v>
      </c>
      <c r="S58" s="3"/>
      <c r="T58" s="5"/>
      <c r="U58" s="6"/>
      <c r="V58" s="9"/>
      <c r="W58" s="22">
        <f t="shared" si="41"/>
        <v>0</v>
      </c>
      <c r="X58" s="23">
        <f t="shared" si="42"/>
        <v>0</v>
      </c>
      <c r="Y58" s="3"/>
      <c r="Z58" s="25">
        <f t="shared" si="43"/>
        <v>5</v>
      </c>
      <c r="AA58" s="43">
        <f t="shared" si="35"/>
        <v>300</v>
      </c>
    </row>
    <row r="59" spans="1:29" x14ac:dyDescent="0.15">
      <c r="A59" s="19">
        <v>69.95</v>
      </c>
      <c r="B59" s="5"/>
      <c r="C59" s="6"/>
      <c r="D59" s="9"/>
      <c r="E59" s="22">
        <f t="shared" si="30"/>
        <v>0</v>
      </c>
      <c r="F59" s="23">
        <f t="shared" si="36"/>
        <v>0</v>
      </c>
      <c r="H59" s="5"/>
      <c r="I59" s="6"/>
      <c r="J59" s="9"/>
      <c r="K59" s="22">
        <f t="shared" si="37"/>
        <v>0</v>
      </c>
      <c r="L59" s="23">
        <f t="shared" si="38"/>
        <v>0</v>
      </c>
      <c r="N59" s="5"/>
      <c r="O59" s="6"/>
      <c r="P59" s="9"/>
      <c r="Q59" s="22">
        <f t="shared" si="39"/>
        <v>0</v>
      </c>
      <c r="R59" s="24">
        <f t="shared" si="40"/>
        <v>0</v>
      </c>
      <c r="S59" s="3"/>
      <c r="T59" s="5"/>
      <c r="U59" s="6"/>
      <c r="V59" s="9"/>
      <c r="W59" s="22">
        <f t="shared" si="41"/>
        <v>0</v>
      </c>
      <c r="X59" s="23">
        <f t="shared" si="42"/>
        <v>0</v>
      </c>
      <c r="Y59" s="3"/>
      <c r="Z59" s="25">
        <f t="shared" si="43"/>
        <v>0</v>
      </c>
      <c r="AA59" s="43">
        <f t="shared" si="35"/>
        <v>0</v>
      </c>
    </row>
    <row r="60" spans="1:29" x14ac:dyDescent="0.15">
      <c r="A60" s="19">
        <v>70</v>
      </c>
      <c r="B60" s="5"/>
      <c r="C60" s="6"/>
      <c r="D60" s="9"/>
      <c r="E60" s="22">
        <f t="shared" si="30"/>
        <v>0</v>
      </c>
      <c r="F60" s="23">
        <f t="shared" si="36"/>
        <v>0</v>
      </c>
      <c r="H60" s="5">
        <v>1</v>
      </c>
      <c r="I60" s="6">
        <v>0</v>
      </c>
      <c r="J60" s="9">
        <v>0</v>
      </c>
      <c r="K60" s="22">
        <f t="shared" si="37"/>
        <v>1</v>
      </c>
      <c r="L60" s="23">
        <f t="shared" si="38"/>
        <v>70</v>
      </c>
      <c r="N60" s="5"/>
      <c r="O60" s="6"/>
      <c r="P60" s="9"/>
      <c r="Q60" s="22">
        <f t="shared" si="39"/>
        <v>0</v>
      </c>
      <c r="R60" s="24">
        <f t="shared" si="40"/>
        <v>0</v>
      </c>
      <c r="S60" s="3"/>
      <c r="T60" s="5">
        <v>0</v>
      </c>
      <c r="U60" s="6">
        <v>0</v>
      </c>
      <c r="V60" s="9">
        <v>1</v>
      </c>
      <c r="W60" s="22">
        <f t="shared" si="41"/>
        <v>1</v>
      </c>
      <c r="X60" s="23">
        <f t="shared" si="42"/>
        <v>70</v>
      </c>
      <c r="Y60" s="3"/>
      <c r="Z60" s="25">
        <f t="shared" si="43"/>
        <v>2</v>
      </c>
      <c r="AA60" s="43">
        <f t="shared" si="35"/>
        <v>140</v>
      </c>
    </row>
    <row r="61" spans="1:29" x14ac:dyDescent="0.15">
      <c r="A61" s="19">
        <v>79.95</v>
      </c>
      <c r="B61" s="5"/>
      <c r="C61" s="6"/>
      <c r="D61" s="9"/>
      <c r="E61" s="22">
        <f t="shared" si="30"/>
        <v>0</v>
      </c>
      <c r="F61" s="23">
        <f t="shared" si="36"/>
        <v>0</v>
      </c>
      <c r="H61" s="5"/>
      <c r="I61" s="6"/>
      <c r="J61" s="9"/>
      <c r="K61" s="22">
        <f t="shared" si="37"/>
        <v>0</v>
      </c>
      <c r="L61" s="23">
        <f t="shared" si="38"/>
        <v>0</v>
      </c>
      <c r="N61" s="5"/>
      <c r="O61" s="6"/>
      <c r="P61" s="9"/>
      <c r="Q61" s="22">
        <f t="shared" si="39"/>
        <v>0</v>
      </c>
      <c r="R61" s="24">
        <f t="shared" si="40"/>
        <v>0</v>
      </c>
      <c r="S61" s="3"/>
      <c r="T61" s="5"/>
      <c r="U61" s="6"/>
      <c r="V61" s="9"/>
      <c r="W61" s="22">
        <f t="shared" si="41"/>
        <v>0</v>
      </c>
      <c r="X61" s="23">
        <f t="shared" si="42"/>
        <v>0</v>
      </c>
      <c r="Y61" s="3"/>
      <c r="Z61" s="25">
        <f t="shared" si="43"/>
        <v>0</v>
      </c>
      <c r="AA61" s="43">
        <f t="shared" si="35"/>
        <v>0</v>
      </c>
    </row>
    <row r="62" spans="1:29" x14ac:dyDescent="0.15">
      <c r="A62" s="19">
        <v>80</v>
      </c>
      <c r="B62" s="5">
        <v>0</v>
      </c>
      <c r="C62" s="6">
        <v>0</v>
      </c>
      <c r="D62" s="9">
        <v>1</v>
      </c>
      <c r="E62" s="22">
        <f t="shared" si="30"/>
        <v>1</v>
      </c>
      <c r="F62" s="23">
        <f t="shared" si="36"/>
        <v>80</v>
      </c>
      <c r="H62" s="5">
        <v>0</v>
      </c>
      <c r="I62" s="6">
        <v>3</v>
      </c>
      <c r="J62" s="9">
        <v>0</v>
      </c>
      <c r="K62" s="22">
        <f t="shared" si="37"/>
        <v>3</v>
      </c>
      <c r="L62" s="23">
        <f t="shared" si="38"/>
        <v>240</v>
      </c>
      <c r="N62" s="5">
        <v>1</v>
      </c>
      <c r="O62" s="6">
        <v>1</v>
      </c>
      <c r="P62" s="9">
        <v>0</v>
      </c>
      <c r="Q62" s="22">
        <f t="shared" si="39"/>
        <v>2</v>
      </c>
      <c r="R62" s="24">
        <f t="shared" si="40"/>
        <v>160</v>
      </c>
      <c r="S62" s="3"/>
      <c r="T62" s="5"/>
      <c r="U62" s="6"/>
      <c r="V62" s="9"/>
      <c r="W62" s="22">
        <f t="shared" si="41"/>
        <v>0</v>
      </c>
      <c r="X62" s="23">
        <f t="shared" si="42"/>
        <v>0</v>
      </c>
      <c r="Y62" s="3"/>
      <c r="Z62" s="25">
        <f t="shared" si="43"/>
        <v>6</v>
      </c>
      <c r="AA62" s="43">
        <f t="shared" si="35"/>
        <v>480</v>
      </c>
    </row>
    <row r="63" spans="1:29" x14ac:dyDescent="0.15">
      <c r="A63" s="19">
        <v>90</v>
      </c>
      <c r="B63" s="5"/>
      <c r="C63" s="6"/>
      <c r="D63" s="9"/>
      <c r="E63" s="22">
        <f t="shared" si="30"/>
        <v>0</v>
      </c>
      <c r="F63" s="23">
        <f t="shared" si="36"/>
        <v>0</v>
      </c>
      <c r="H63" s="5">
        <v>0</v>
      </c>
      <c r="I63" s="6">
        <v>1</v>
      </c>
      <c r="J63" s="9">
        <v>1</v>
      </c>
      <c r="K63" s="22">
        <f t="shared" si="37"/>
        <v>2</v>
      </c>
      <c r="L63" s="23">
        <f t="shared" si="38"/>
        <v>180</v>
      </c>
      <c r="N63" s="5">
        <v>1</v>
      </c>
      <c r="O63" s="6">
        <v>0</v>
      </c>
      <c r="P63" s="9">
        <v>0</v>
      </c>
      <c r="Q63" s="22">
        <f t="shared" si="39"/>
        <v>1</v>
      </c>
      <c r="R63" s="24">
        <f t="shared" si="40"/>
        <v>90</v>
      </c>
      <c r="S63" s="3"/>
      <c r="T63" s="5">
        <v>1</v>
      </c>
      <c r="U63" s="6">
        <v>0</v>
      </c>
      <c r="V63" s="9">
        <v>1</v>
      </c>
      <c r="W63" s="22">
        <f t="shared" si="41"/>
        <v>2</v>
      </c>
      <c r="X63" s="23">
        <f t="shared" si="42"/>
        <v>180</v>
      </c>
      <c r="Y63" s="3"/>
      <c r="Z63" s="25">
        <f t="shared" si="43"/>
        <v>5</v>
      </c>
      <c r="AA63" s="43">
        <f t="shared" si="35"/>
        <v>450</v>
      </c>
    </row>
    <row r="64" spans="1:29" x14ac:dyDescent="0.15">
      <c r="A64" s="19">
        <v>109.95</v>
      </c>
      <c r="B64" s="5"/>
      <c r="C64" s="6"/>
      <c r="D64" s="9"/>
      <c r="E64" s="22">
        <f t="shared" si="30"/>
        <v>0</v>
      </c>
      <c r="F64" s="23">
        <f t="shared" si="36"/>
        <v>0</v>
      </c>
      <c r="H64" s="5"/>
      <c r="I64" s="6"/>
      <c r="J64" s="9"/>
      <c r="K64" s="22">
        <f t="shared" si="37"/>
        <v>0</v>
      </c>
      <c r="L64" s="23">
        <f t="shared" si="38"/>
        <v>0</v>
      </c>
      <c r="N64" s="5"/>
      <c r="O64" s="6"/>
      <c r="P64" s="9"/>
      <c r="Q64" s="22">
        <f t="shared" si="39"/>
        <v>0</v>
      </c>
      <c r="R64" s="24">
        <f t="shared" si="40"/>
        <v>0</v>
      </c>
      <c r="S64" s="3"/>
      <c r="T64" s="5"/>
      <c r="U64" s="6"/>
      <c r="V64" s="9"/>
      <c r="W64" s="22">
        <f t="shared" si="41"/>
        <v>0</v>
      </c>
      <c r="X64" s="23">
        <f t="shared" si="42"/>
        <v>0</v>
      </c>
      <c r="Y64" s="3"/>
      <c r="Z64" s="25">
        <f t="shared" si="43"/>
        <v>0</v>
      </c>
      <c r="AA64" s="43">
        <f t="shared" si="35"/>
        <v>0</v>
      </c>
    </row>
    <row r="65" spans="1:27" x14ac:dyDescent="0.15">
      <c r="A65" s="19">
        <v>110</v>
      </c>
      <c r="B65" s="5">
        <v>0</v>
      </c>
      <c r="C65" s="6">
        <v>0</v>
      </c>
      <c r="D65" s="9">
        <v>1</v>
      </c>
      <c r="E65" s="22">
        <f t="shared" si="30"/>
        <v>1</v>
      </c>
      <c r="F65" s="23">
        <f t="shared" si="36"/>
        <v>110</v>
      </c>
      <c r="H65" s="5"/>
      <c r="I65" s="6"/>
      <c r="J65" s="9"/>
      <c r="K65" s="22">
        <f t="shared" si="37"/>
        <v>0</v>
      </c>
      <c r="L65" s="23">
        <f t="shared" si="38"/>
        <v>0</v>
      </c>
      <c r="N65" s="5"/>
      <c r="O65" s="6"/>
      <c r="P65" s="9"/>
      <c r="Q65" s="22">
        <f t="shared" si="39"/>
        <v>0</v>
      </c>
      <c r="R65" s="24">
        <f t="shared" si="40"/>
        <v>0</v>
      </c>
      <c r="S65" s="3"/>
      <c r="T65" s="5"/>
      <c r="U65" s="6"/>
      <c r="V65" s="9"/>
      <c r="W65" s="22">
        <f t="shared" si="41"/>
        <v>0</v>
      </c>
      <c r="X65" s="23">
        <f t="shared" si="42"/>
        <v>0</v>
      </c>
      <c r="Y65" s="3"/>
      <c r="Z65" s="25">
        <f t="shared" si="43"/>
        <v>1</v>
      </c>
      <c r="AA65" s="43">
        <f t="shared" si="35"/>
        <v>110</v>
      </c>
    </row>
    <row r="66" spans="1:27" x14ac:dyDescent="0.15">
      <c r="A66" s="19">
        <v>124.95</v>
      </c>
      <c r="B66" s="5"/>
      <c r="C66" s="6"/>
      <c r="D66" s="9"/>
      <c r="E66" s="22">
        <f t="shared" si="30"/>
        <v>0</v>
      </c>
      <c r="F66" s="23">
        <f t="shared" si="36"/>
        <v>0</v>
      </c>
      <c r="H66" s="5"/>
      <c r="I66" s="6"/>
      <c r="J66" s="9"/>
      <c r="K66" s="22">
        <f t="shared" si="37"/>
        <v>0</v>
      </c>
      <c r="L66" s="23">
        <f t="shared" si="38"/>
        <v>0</v>
      </c>
      <c r="N66" s="5"/>
      <c r="O66" s="6"/>
      <c r="P66" s="9"/>
      <c r="Q66" s="22">
        <f t="shared" si="39"/>
        <v>0</v>
      </c>
      <c r="R66" s="24">
        <f t="shared" si="40"/>
        <v>0</v>
      </c>
      <c r="S66" s="3"/>
      <c r="T66" s="5"/>
      <c r="U66" s="6"/>
      <c r="V66" s="9"/>
      <c r="W66" s="22">
        <f t="shared" si="41"/>
        <v>0</v>
      </c>
      <c r="X66" s="23">
        <f t="shared" si="42"/>
        <v>0</v>
      </c>
      <c r="Y66" s="3"/>
      <c r="Z66" s="25">
        <f t="shared" si="43"/>
        <v>0</v>
      </c>
      <c r="AA66" s="43">
        <f t="shared" si="35"/>
        <v>0</v>
      </c>
    </row>
    <row r="67" spans="1:27" x14ac:dyDescent="0.15">
      <c r="A67" s="19">
        <v>125</v>
      </c>
      <c r="B67" s="5"/>
      <c r="C67" s="6"/>
      <c r="D67" s="9"/>
      <c r="E67" s="22">
        <f t="shared" si="30"/>
        <v>0</v>
      </c>
      <c r="F67" s="23">
        <f t="shared" si="36"/>
        <v>0</v>
      </c>
      <c r="H67" s="5"/>
      <c r="I67" s="6"/>
      <c r="J67" s="9"/>
      <c r="K67" s="22">
        <f t="shared" si="37"/>
        <v>0</v>
      </c>
      <c r="L67" s="23">
        <f t="shared" si="38"/>
        <v>0</v>
      </c>
      <c r="N67" s="5">
        <v>0</v>
      </c>
      <c r="O67" s="6">
        <v>0</v>
      </c>
      <c r="P67" s="9">
        <v>1</v>
      </c>
      <c r="Q67" s="22">
        <f t="shared" si="39"/>
        <v>1</v>
      </c>
      <c r="R67" s="24">
        <f t="shared" si="40"/>
        <v>125</v>
      </c>
      <c r="S67" s="3"/>
      <c r="T67" s="5"/>
      <c r="U67" s="6"/>
      <c r="V67" s="9"/>
      <c r="W67" s="22">
        <f t="shared" si="41"/>
        <v>0</v>
      </c>
      <c r="X67" s="23">
        <f t="shared" si="42"/>
        <v>0</v>
      </c>
      <c r="Y67" s="3"/>
      <c r="Z67" s="25">
        <f t="shared" si="43"/>
        <v>1</v>
      </c>
      <c r="AA67" s="43">
        <f t="shared" si="35"/>
        <v>125</v>
      </c>
    </row>
    <row r="68" spans="1:27" x14ac:dyDescent="0.15">
      <c r="A68" s="19">
        <v>130</v>
      </c>
      <c r="B68" s="5"/>
      <c r="C68" s="6"/>
      <c r="D68" s="9"/>
      <c r="E68" s="22">
        <f t="shared" si="30"/>
        <v>0</v>
      </c>
      <c r="F68" s="23">
        <f t="shared" si="36"/>
        <v>0</v>
      </c>
      <c r="H68" s="5">
        <v>0</v>
      </c>
      <c r="I68" s="6">
        <v>0</v>
      </c>
      <c r="J68" s="9">
        <v>1</v>
      </c>
      <c r="K68" s="22">
        <f t="shared" si="37"/>
        <v>1</v>
      </c>
      <c r="L68" s="23">
        <f t="shared" si="38"/>
        <v>130</v>
      </c>
      <c r="N68" s="5"/>
      <c r="O68" s="6"/>
      <c r="P68" s="9"/>
      <c r="Q68" s="22">
        <f t="shared" si="39"/>
        <v>0</v>
      </c>
      <c r="R68" s="24">
        <f t="shared" si="40"/>
        <v>0</v>
      </c>
      <c r="S68" s="3"/>
      <c r="T68" s="5"/>
      <c r="U68" s="6"/>
      <c r="V68" s="9"/>
      <c r="W68" s="22">
        <f t="shared" si="41"/>
        <v>0</v>
      </c>
      <c r="X68" s="23">
        <f t="shared" si="42"/>
        <v>0</v>
      </c>
      <c r="Y68" s="3"/>
      <c r="Z68" s="25">
        <f t="shared" si="43"/>
        <v>1</v>
      </c>
      <c r="AA68" s="43">
        <f t="shared" si="35"/>
        <v>130</v>
      </c>
    </row>
    <row r="69" spans="1:27" x14ac:dyDescent="0.15">
      <c r="A69" s="19">
        <v>134.94999999999999</v>
      </c>
      <c r="B69" s="5"/>
      <c r="C69" s="6"/>
      <c r="D69" s="9"/>
      <c r="E69" s="22">
        <f t="shared" si="30"/>
        <v>0</v>
      </c>
      <c r="F69" s="23">
        <f t="shared" si="36"/>
        <v>0</v>
      </c>
      <c r="H69" s="5"/>
      <c r="I69" s="6"/>
      <c r="J69" s="9"/>
      <c r="K69" s="22">
        <f t="shared" si="37"/>
        <v>0</v>
      </c>
      <c r="L69" s="23">
        <f t="shared" si="38"/>
        <v>0</v>
      </c>
      <c r="N69" s="5"/>
      <c r="O69" s="6"/>
      <c r="P69" s="64"/>
      <c r="Q69" s="22">
        <f t="shared" si="39"/>
        <v>0</v>
      </c>
      <c r="R69" s="24">
        <f t="shared" si="40"/>
        <v>0</v>
      </c>
      <c r="S69" s="3"/>
      <c r="T69" s="5"/>
      <c r="U69" s="6"/>
      <c r="V69" s="9"/>
      <c r="W69" s="22">
        <f t="shared" si="41"/>
        <v>0</v>
      </c>
      <c r="X69" s="23">
        <f t="shared" si="42"/>
        <v>0</v>
      </c>
      <c r="Y69" s="3"/>
      <c r="Z69" s="25">
        <f t="shared" si="43"/>
        <v>0</v>
      </c>
      <c r="AA69" s="43">
        <f t="shared" si="35"/>
        <v>0</v>
      </c>
    </row>
    <row r="70" spans="1:27" x14ac:dyDescent="0.15">
      <c r="A70" s="19">
        <v>140</v>
      </c>
      <c r="B70" s="5"/>
      <c r="C70" s="6"/>
      <c r="D70" s="9"/>
      <c r="E70" s="22">
        <f t="shared" si="30"/>
        <v>0</v>
      </c>
      <c r="F70" s="23">
        <f t="shared" si="36"/>
        <v>0</v>
      </c>
      <c r="H70" s="5"/>
      <c r="I70" s="6"/>
      <c r="J70" s="9"/>
      <c r="K70" s="22">
        <f t="shared" si="37"/>
        <v>0</v>
      </c>
      <c r="L70" s="23">
        <f t="shared" si="38"/>
        <v>0</v>
      </c>
      <c r="N70" s="5">
        <v>1</v>
      </c>
      <c r="O70" s="6">
        <v>0</v>
      </c>
      <c r="P70" s="64">
        <v>0</v>
      </c>
      <c r="Q70" s="22">
        <f t="shared" si="39"/>
        <v>1</v>
      </c>
      <c r="R70" s="24">
        <f t="shared" si="40"/>
        <v>140</v>
      </c>
      <c r="S70" s="3"/>
      <c r="T70" s="5"/>
      <c r="U70" s="6"/>
      <c r="V70" s="9"/>
      <c r="W70" s="22">
        <f t="shared" si="41"/>
        <v>0</v>
      </c>
      <c r="X70" s="23">
        <f t="shared" si="42"/>
        <v>0</v>
      </c>
      <c r="Y70" s="3"/>
      <c r="Z70" s="25">
        <f t="shared" si="43"/>
        <v>1</v>
      </c>
      <c r="AA70" s="43">
        <f t="shared" si="35"/>
        <v>140</v>
      </c>
    </row>
    <row r="71" spans="1:27" x14ac:dyDescent="0.15">
      <c r="A71" s="19">
        <v>145</v>
      </c>
      <c r="B71" s="5"/>
      <c r="C71" s="6"/>
      <c r="D71" s="9"/>
      <c r="E71" s="22">
        <f t="shared" si="30"/>
        <v>0</v>
      </c>
      <c r="F71" s="23">
        <f t="shared" si="36"/>
        <v>0</v>
      </c>
      <c r="H71" s="5">
        <v>0</v>
      </c>
      <c r="I71" s="6">
        <v>0</v>
      </c>
      <c r="J71" s="9">
        <v>1</v>
      </c>
      <c r="K71" s="22">
        <f t="shared" si="37"/>
        <v>1</v>
      </c>
      <c r="L71" s="23">
        <f t="shared" si="38"/>
        <v>145</v>
      </c>
      <c r="N71" s="5"/>
      <c r="O71" s="6"/>
      <c r="P71" s="64"/>
      <c r="Q71" s="22">
        <f t="shared" si="39"/>
        <v>0</v>
      </c>
      <c r="R71" s="24">
        <f t="shared" si="40"/>
        <v>0</v>
      </c>
      <c r="S71" s="3"/>
      <c r="T71" s="5"/>
      <c r="U71" s="6"/>
      <c r="V71" s="9"/>
      <c r="W71" s="22">
        <f t="shared" si="41"/>
        <v>0</v>
      </c>
      <c r="X71" s="23">
        <f t="shared" si="42"/>
        <v>0</v>
      </c>
      <c r="Y71" s="3"/>
      <c r="Z71" s="25">
        <f t="shared" si="43"/>
        <v>1</v>
      </c>
      <c r="AA71" s="43">
        <f t="shared" si="35"/>
        <v>145</v>
      </c>
    </row>
    <row r="72" spans="1:27" x14ac:dyDescent="0.15">
      <c r="A72" s="19">
        <v>149.94999999999999</v>
      </c>
      <c r="B72" s="5"/>
      <c r="C72" s="6"/>
      <c r="D72" s="9"/>
      <c r="E72" s="22">
        <f t="shared" si="30"/>
        <v>0</v>
      </c>
      <c r="F72" s="23">
        <f t="shared" si="36"/>
        <v>0</v>
      </c>
      <c r="H72" s="5"/>
      <c r="I72" s="6"/>
      <c r="J72" s="9"/>
      <c r="K72" s="22">
        <f t="shared" si="37"/>
        <v>0</v>
      </c>
      <c r="L72" s="23">
        <f t="shared" si="38"/>
        <v>0</v>
      </c>
      <c r="N72" s="5"/>
      <c r="O72" s="6"/>
      <c r="P72" s="9"/>
      <c r="Q72" s="22">
        <f t="shared" si="39"/>
        <v>0</v>
      </c>
      <c r="R72" s="24">
        <f t="shared" si="40"/>
        <v>0</v>
      </c>
      <c r="S72" s="3"/>
      <c r="T72" s="5"/>
      <c r="U72" s="6"/>
      <c r="V72" s="9"/>
      <c r="W72" s="22">
        <f t="shared" si="41"/>
        <v>0</v>
      </c>
      <c r="X72" s="23">
        <f t="shared" si="42"/>
        <v>0</v>
      </c>
      <c r="Y72" s="3"/>
      <c r="Z72" s="25">
        <f t="shared" si="43"/>
        <v>0</v>
      </c>
      <c r="AA72" s="43">
        <f t="shared" si="35"/>
        <v>0</v>
      </c>
    </row>
    <row r="73" spans="1:27" x14ac:dyDescent="0.15">
      <c r="A73" s="19">
        <v>150</v>
      </c>
      <c r="B73" s="65"/>
      <c r="C73" s="66"/>
      <c r="D73" s="67"/>
      <c r="E73" s="54">
        <f t="shared" si="30"/>
        <v>0</v>
      </c>
      <c r="F73" s="55">
        <f t="shared" si="36"/>
        <v>0</v>
      </c>
      <c r="H73" s="65">
        <v>1</v>
      </c>
      <c r="I73" s="66">
        <v>0</v>
      </c>
      <c r="J73" s="67">
        <v>0</v>
      </c>
      <c r="K73" s="54">
        <f t="shared" si="37"/>
        <v>1</v>
      </c>
      <c r="L73" s="55">
        <f t="shared" si="38"/>
        <v>150</v>
      </c>
      <c r="N73" s="65"/>
      <c r="O73" s="66"/>
      <c r="P73" s="67"/>
      <c r="Q73" s="54">
        <f t="shared" si="39"/>
        <v>0</v>
      </c>
      <c r="R73" s="56">
        <f t="shared" si="40"/>
        <v>0</v>
      </c>
      <c r="S73" s="3"/>
      <c r="T73" s="65"/>
      <c r="U73" s="66"/>
      <c r="V73" s="67"/>
      <c r="W73" s="54">
        <f t="shared" si="41"/>
        <v>0</v>
      </c>
      <c r="X73" s="55">
        <f t="shared" si="42"/>
        <v>0</v>
      </c>
      <c r="Y73" s="3"/>
      <c r="Z73" s="57">
        <f t="shared" si="43"/>
        <v>1</v>
      </c>
      <c r="AA73" s="58">
        <f t="shared" si="35"/>
        <v>150</v>
      </c>
    </row>
    <row r="74" spans="1:27" x14ac:dyDescent="0.15">
      <c r="B74" s="44">
        <f>SUM(B54:B72)</f>
        <v>0</v>
      </c>
      <c r="C74" s="45">
        <f>SUM(C54:C72)</f>
        <v>0</v>
      </c>
      <c r="D74" s="46">
        <f>SUM(D54:D72)</f>
        <v>3</v>
      </c>
      <c r="E74" s="47">
        <f>SUM(E54:E72)</f>
        <v>3</v>
      </c>
      <c r="F74" s="48">
        <f>SUM(F54:F73)</f>
        <v>240</v>
      </c>
      <c r="H74" s="44">
        <f>SUM(H54:H73)</f>
        <v>4</v>
      </c>
      <c r="I74" s="45">
        <f>SUM(I54:I73)</f>
        <v>5</v>
      </c>
      <c r="J74" s="46">
        <f>SUM(J54:J73)</f>
        <v>6</v>
      </c>
      <c r="K74" s="44">
        <f>SUM(K54:K73)</f>
        <v>15</v>
      </c>
      <c r="L74" s="48">
        <f t="shared" ref="L74:V74" si="44">SUM(L54:L72)</f>
        <v>1115</v>
      </c>
      <c r="M74" s="68"/>
      <c r="N74" s="44">
        <f t="shared" si="44"/>
        <v>4</v>
      </c>
      <c r="O74" s="45">
        <f t="shared" si="44"/>
        <v>3</v>
      </c>
      <c r="P74" s="46">
        <f t="shared" si="44"/>
        <v>1</v>
      </c>
      <c r="Q74" s="17">
        <f t="shared" si="44"/>
        <v>8</v>
      </c>
      <c r="R74" s="48">
        <f t="shared" si="44"/>
        <v>655</v>
      </c>
      <c r="S74" s="3"/>
      <c r="T74" s="44">
        <f t="shared" si="44"/>
        <v>2</v>
      </c>
      <c r="U74" s="45">
        <f t="shared" si="44"/>
        <v>2</v>
      </c>
      <c r="V74" s="46">
        <f t="shared" si="44"/>
        <v>3</v>
      </c>
      <c r="W74" s="17">
        <f>SUM(W54:W73)</f>
        <v>7</v>
      </c>
      <c r="X74" s="48">
        <f>SUM(X54:X72)</f>
        <v>440</v>
      </c>
      <c r="Y74" s="3"/>
      <c r="Z74" s="49">
        <f t="shared" ref="Z74" si="45">B74+C74+D74+H74+I74+J74+N74+O74+P74+T74+U74+V74</f>
        <v>33</v>
      </c>
      <c r="AA74" s="50">
        <f>SUM(AA54:AA72)</f>
        <v>2450</v>
      </c>
    </row>
    <row r="75" spans="1:27" x14ac:dyDescent="0.15">
      <c r="B75" s="5"/>
      <c r="C75" s="6"/>
      <c r="D75" s="6"/>
      <c r="E75" s="6"/>
      <c r="F75" s="7"/>
      <c r="H75" s="5"/>
      <c r="I75" s="6"/>
      <c r="J75" s="6"/>
      <c r="K75" s="6"/>
      <c r="L75" s="7"/>
      <c r="N75" s="5"/>
      <c r="O75" s="6"/>
      <c r="P75" s="6"/>
      <c r="Q75" s="6"/>
      <c r="R75" s="7"/>
      <c r="S75" s="3"/>
      <c r="T75" s="5"/>
      <c r="U75" s="6"/>
      <c r="V75" s="6"/>
      <c r="W75" s="6"/>
      <c r="X75" s="7"/>
      <c r="Y75" s="3"/>
      <c r="Z75" s="51"/>
      <c r="AA75" s="43"/>
    </row>
    <row r="76" spans="1:27" x14ac:dyDescent="0.15">
      <c r="B76" s="28">
        <f>B51+B74</f>
        <v>348</v>
      </c>
      <c r="C76" s="29">
        <f>C51+C74</f>
        <v>420</v>
      </c>
      <c r="D76" s="30">
        <f>D51+D74</f>
        <v>461</v>
      </c>
      <c r="E76" s="28">
        <f>E51+E74</f>
        <v>1229</v>
      </c>
      <c r="F76" s="31">
        <f>F51+F74</f>
        <v>27180.100000000002</v>
      </c>
      <c r="H76" s="28">
        <f>H51+H74</f>
        <v>413</v>
      </c>
      <c r="I76" s="29">
        <f>I51+I74</f>
        <v>415</v>
      </c>
      <c r="J76" s="30">
        <f>J51+J74</f>
        <v>401</v>
      </c>
      <c r="K76" s="28">
        <f>K74+K51</f>
        <v>1229</v>
      </c>
      <c r="L76" s="31">
        <f>L51+L74</f>
        <v>27308.250000000004</v>
      </c>
      <c r="N76" s="28">
        <f>N51+N74</f>
        <v>428</v>
      </c>
      <c r="O76" s="29">
        <f>O51+O74</f>
        <v>288</v>
      </c>
      <c r="P76" s="30">
        <f>P51+P74</f>
        <v>513</v>
      </c>
      <c r="Q76" s="28">
        <f>Q74+Q51</f>
        <v>1229</v>
      </c>
      <c r="R76" s="31">
        <f>R51+R74</f>
        <v>26847.4</v>
      </c>
      <c r="S76" s="3"/>
      <c r="T76" s="28">
        <f>T51+T74</f>
        <v>510</v>
      </c>
      <c r="U76" s="29">
        <f>U51+U74</f>
        <v>472</v>
      </c>
      <c r="V76" s="30">
        <f>V51+V74</f>
        <v>465</v>
      </c>
      <c r="W76" s="28">
        <f>W74+W51</f>
        <v>1447</v>
      </c>
      <c r="X76" s="31">
        <f>X51+X74</f>
        <v>32322.499999999996</v>
      </c>
      <c r="Y76" s="3"/>
      <c r="Z76" s="33">
        <f>B76+C76+D76+H76+I76+J76+N76+O76+P76+T76+U76+V76</f>
        <v>5134</v>
      </c>
      <c r="AA76" s="34">
        <f>AA51+AA74</f>
        <v>113749.9</v>
      </c>
    </row>
    <row r="77" spans="1:27" s="3" customFormat="1" x14ac:dyDescent="0.15"/>
    <row r="78" spans="1:27" x14ac:dyDescent="0.15">
      <c r="N78" s="21"/>
      <c r="O78" s="21"/>
      <c r="P78" s="21"/>
    </row>
  </sheetData>
  <sheetProtection algorithmName="SHA-512" hashValue="ZeT4FK/Mufz9TVuQOmwv3f5/dh/3y5F4KpuB4dmJaxYRPwGr/8RGOruswafOG9GwMTmuXvQb8k3C20vrBDGHxw==" saltValue="KxK7X6kYOdggWVMRyoW3fg==" spinCount="100000" sheet="1" objects="1" scenarios="1"/>
  <mergeCells count="4">
    <mergeCell ref="B1:F1"/>
    <mergeCell ref="H1:L1"/>
    <mergeCell ref="N1:R1"/>
    <mergeCell ref="T1:X1"/>
  </mergeCells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FAA9-6C03-454C-9495-99CDC1F07791}">
  <dimension ref="A1:AA85"/>
  <sheetViews>
    <sheetView tabSelected="1" zoomScaleNormal="100" workbookViewId="0">
      <selection activeCell="P5" sqref="P5"/>
    </sheetView>
  </sheetViews>
  <sheetFormatPr defaultColWidth="8.75" defaultRowHeight="11.25" x14ac:dyDescent="0.15"/>
  <cols>
    <col min="1" max="1" width="13.75" style="4" customWidth="1"/>
    <col min="2" max="2" width="6.875" style="4" customWidth="1"/>
    <col min="3" max="3" width="5.75" style="4" customWidth="1"/>
    <col min="4" max="4" width="5.625" style="4" customWidth="1"/>
    <col min="5" max="5" width="9" style="4" customWidth="1"/>
    <col min="6" max="6" width="15.5" style="4" customWidth="1"/>
    <col min="7" max="7" width="2.375" style="4" customWidth="1"/>
    <col min="8" max="8" width="7.25" style="4" customWidth="1"/>
    <col min="9" max="9" width="6" style="4" customWidth="1"/>
    <col min="10" max="10" width="5.875" style="4" customWidth="1"/>
    <col min="11" max="11" width="7.75" style="4" customWidth="1"/>
    <col min="12" max="12" width="14.375" style="4" customWidth="1"/>
    <col min="13" max="13" width="2.5" style="4" customWidth="1"/>
    <col min="14" max="14" width="6.5" style="4" customWidth="1"/>
    <col min="15" max="15" width="6.75" style="4" customWidth="1"/>
    <col min="16" max="16" width="6.625" style="4" customWidth="1"/>
    <col min="17" max="17" width="10.625" style="4" customWidth="1"/>
    <col min="18" max="18" width="12.875" style="4" customWidth="1"/>
    <col min="19" max="19" width="2.375" style="4" customWidth="1"/>
    <col min="20" max="20" width="6.375" style="4" customWidth="1"/>
    <col min="21" max="21" width="5.75" style="4" customWidth="1"/>
    <col min="22" max="22" width="5.875" style="4" customWidth="1"/>
    <col min="23" max="23" width="5.75" style="4" customWidth="1"/>
    <col min="24" max="24" width="7" style="4" customWidth="1"/>
    <col min="25" max="25" width="3.625" style="4" customWidth="1"/>
    <col min="26" max="26" width="10.375" style="4" customWidth="1"/>
    <col min="27" max="27" width="13.5" style="4" customWidth="1"/>
    <col min="28" max="16384" width="8.75" style="4"/>
  </cols>
  <sheetData>
    <row r="1" spans="1:27" x14ac:dyDescent="0.15">
      <c r="A1" s="1" t="s">
        <v>19</v>
      </c>
      <c r="B1" s="96" t="s">
        <v>14</v>
      </c>
      <c r="C1" s="97"/>
      <c r="D1" s="97"/>
      <c r="E1" s="97"/>
      <c r="F1" s="98"/>
      <c r="G1" s="2"/>
      <c r="H1" s="96" t="s">
        <v>15</v>
      </c>
      <c r="I1" s="97"/>
      <c r="J1" s="97"/>
      <c r="K1" s="97"/>
      <c r="L1" s="98"/>
      <c r="M1" s="3"/>
      <c r="N1" s="96" t="s">
        <v>16</v>
      </c>
      <c r="O1" s="97"/>
      <c r="P1" s="97"/>
      <c r="Q1" s="97"/>
      <c r="R1" s="98"/>
      <c r="S1" s="2"/>
      <c r="T1" s="96" t="s">
        <v>17</v>
      </c>
      <c r="U1" s="97"/>
      <c r="V1" s="97"/>
      <c r="W1" s="97"/>
      <c r="X1" s="98"/>
      <c r="AA1" s="3"/>
    </row>
    <row r="2" spans="1:27" ht="9.75" customHeight="1" x14ac:dyDescent="0.15">
      <c r="A2" s="2"/>
      <c r="B2" s="5"/>
      <c r="C2" s="6"/>
      <c r="D2" s="6"/>
      <c r="E2" s="6"/>
      <c r="F2" s="7"/>
      <c r="G2" s="2"/>
      <c r="H2" s="5"/>
      <c r="I2" s="6"/>
      <c r="J2" s="6"/>
      <c r="K2" s="6"/>
      <c r="L2" s="7"/>
      <c r="M2" s="3"/>
      <c r="N2" s="5"/>
      <c r="O2" s="6"/>
      <c r="P2" s="6"/>
      <c r="Q2" s="6"/>
      <c r="R2" s="8"/>
      <c r="S2" s="2"/>
      <c r="T2" s="102" t="s">
        <v>23</v>
      </c>
      <c r="U2" s="103"/>
      <c r="V2" s="103"/>
      <c r="W2" s="103"/>
      <c r="X2" s="104"/>
      <c r="Z2" s="10" t="s">
        <v>11</v>
      </c>
      <c r="AA2" s="11" t="s">
        <v>11</v>
      </c>
    </row>
    <row r="3" spans="1:27" ht="25.5" customHeight="1" x14ac:dyDescent="0.15">
      <c r="A3" s="12" t="s">
        <v>21</v>
      </c>
      <c r="B3" s="13" t="s">
        <v>0</v>
      </c>
      <c r="C3" s="14" t="s">
        <v>1</v>
      </c>
      <c r="D3" s="15" t="s">
        <v>2</v>
      </c>
      <c r="E3" s="13" t="s">
        <v>20</v>
      </c>
      <c r="F3" s="16" t="s">
        <v>22</v>
      </c>
      <c r="G3" s="2"/>
      <c r="H3" s="13" t="s">
        <v>3</v>
      </c>
      <c r="I3" s="14" t="s">
        <v>24</v>
      </c>
      <c r="J3" s="15" t="s">
        <v>4</v>
      </c>
      <c r="K3" s="14" t="s">
        <v>20</v>
      </c>
      <c r="L3" s="16" t="s">
        <v>22</v>
      </c>
      <c r="M3" s="3"/>
      <c r="N3" s="13" t="s">
        <v>5</v>
      </c>
      <c r="O3" s="14" t="s">
        <v>6</v>
      </c>
      <c r="P3" s="15" t="s">
        <v>7</v>
      </c>
      <c r="Q3" s="14" t="s">
        <v>20</v>
      </c>
      <c r="R3" s="16" t="s">
        <v>22</v>
      </c>
      <c r="S3" s="3"/>
      <c r="T3" s="13" t="s">
        <v>25</v>
      </c>
      <c r="U3" s="14" t="s">
        <v>8</v>
      </c>
      <c r="V3" s="15" t="s">
        <v>9</v>
      </c>
      <c r="W3" s="14" t="s">
        <v>20</v>
      </c>
      <c r="X3" s="16" t="s">
        <v>22</v>
      </c>
      <c r="Y3" s="3"/>
      <c r="Z3" s="69" t="s">
        <v>26</v>
      </c>
      <c r="AA3" s="18" t="s">
        <v>27</v>
      </c>
    </row>
    <row r="4" spans="1:27" x14ac:dyDescent="0.15">
      <c r="A4" s="19">
        <v>0</v>
      </c>
      <c r="B4" s="36"/>
      <c r="C4" s="37"/>
      <c r="D4" s="38"/>
      <c r="E4" s="52"/>
      <c r="F4" s="70"/>
      <c r="G4" s="2"/>
      <c r="H4" s="36"/>
      <c r="I4" s="37"/>
      <c r="J4" s="38"/>
      <c r="K4" s="39">
        <f t="shared" ref="K4:K56" si="0">H4+I4+J4</f>
        <v>0</v>
      </c>
      <c r="L4" s="40">
        <f t="shared" ref="L4:L56" si="1">K4*A4</f>
        <v>0</v>
      </c>
      <c r="M4" s="3"/>
      <c r="N4" s="36"/>
      <c r="O4" s="37"/>
      <c r="P4" s="38"/>
      <c r="Q4" s="39">
        <f>N4+O4+P4</f>
        <v>0</v>
      </c>
      <c r="R4" s="40">
        <f t="shared" ref="R4:R56" si="2">Q4*A4</f>
        <v>0</v>
      </c>
      <c r="S4" s="3"/>
      <c r="T4" s="99"/>
      <c r="U4" s="100"/>
      <c r="V4" s="101"/>
      <c r="W4" s="39">
        <f>T4+U4+V4</f>
        <v>0</v>
      </c>
      <c r="X4" s="71">
        <f t="shared" ref="X4:X56" si="3">W4*A4</f>
        <v>0</v>
      </c>
      <c r="Y4" s="3"/>
      <c r="Z4" s="41">
        <f>E4+K4+Q4+W4</f>
        <v>0</v>
      </c>
      <c r="AA4" s="72">
        <f t="shared" ref="AA4:AA56" si="4">Z4*A4</f>
        <v>0</v>
      </c>
    </row>
    <row r="5" spans="1:27" x14ac:dyDescent="0.15">
      <c r="A5" s="19">
        <v>14.95</v>
      </c>
      <c r="B5" s="20"/>
      <c r="C5" s="21"/>
      <c r="D5" s="64"/>
      <c r="E5" s="22">
        <f>B5+C5+D5</f>
        <v>0</v>
      </c>
      <c r="F5" s="23">
        <f>E5*A5</f>
        <v>0</v>
      </c>
      <c r="G5" s="2"/>
      <c r="H5" s="5"/>
      <c r="I5" s="6"/>
      <c r="J5" s="9"/>
      <c r="K5" s="22">
        <f t="shared" si="0"/>
        <v>0</v>
      </c>
      <c r="L5" s="23">
        <f t="shared" si="1"/>
        <v>0</v>
      </c>
      <c r="M5" s="3"/>
      <c r="N5" s="5">
        <v>1</v>
      </c>
      <c r="O5" s="6">
        <v>3</v>
      </c>
      <c r="P5" s="9">
        <v>6</v>
      </c>
      <c r="Q5" s="22">
        <f t="shared" ref="Q5:Q56" si="5">N5+O5+P5</f>
        <v>10</v>
      </c>
      <c r="R5" s="23">
        <f t="shared" si="2"/>
        <v>149.5</v>
      </c>
      <c r="S5" s="3"/>
      <c r="T5" s="5"/>
      <c r="U5" s="6"/>
      <c r="V5" s="9"/>
      <c r="W5" s="22">
        <f t="shared" ref="W5:W56" si="6">T5+U5+V5</f>
        <v>0</v>
      </c>
      <c r="X5" s="70">
        <f t="shared" si="3"/>
        <v>0</v>
      </c>
      <c r="Y5" s="3"/>
      <c r="Z5" s="25">
        <f t="shared" ref="Z5:Z56" si="7">E5+K5+Q5+W5</f>
        <v>10</v>
      </c>
      <c r="AA5" s="72">
        <f t="shared" si="4"/>
        <v>149.5</v>
      </c>
    </row>
    <row r="6" spans="1:27" x14ac:dyDescent="0.15">
      <c r="A6" s="19">
        <v>15</v>
      </c>
      <c r="B6" s="20">
        <v>36</v>
      </c>
      <c r="C6" s="21">
        <v>63</v>
      </c>
      <c r="D6" s="64">
        <v>61</v>
      </c>
      <c r="E6" s="22">
        <f>B6+C6+D6</f>
        <v>160</v>
      </c>
      <c r="F6" s="23">
        <f>E6*A6</f>
        <v>2400</v>
      </c>
      <c r="G6" s="2"/>
      <c r="H6" s="5">
        <v>96</v>
      </c>
      <c r="I6" s="6">
        <v>46</v>
      </c>
      <c r="J6" s="9">
        <v>41</v>
      </c>
      <c r="K6" s="22">
        <f t="shared" si="0"/>
        <v>183</v>
      </c>
      <c r="L6" s="23">
        <f t="shared" si="1"/>
        <v>2745</v>
      </c>
      <c r="M6" s="3"/>
      <c r="N6" s="5">
        <v>29</v>
      </c>
      <c r="O6" s="6">
        <v>44</v>
      </c>
      <c r="P6" s="9">
        <v>72</v>
      </c>
      <c r="Q6" s="22">
        <f t="shared" si="5"/>
        <v>145</v>
      </c>
      <c r="R6" s="23">
        <f t="shared" si="2"/>
        <v>2175</v>
      </c>
      <c r="S6" s="3"/>
      <c r="T6" s="5"/>
      <c r="U6" s="6"/>
      <c r="V6" s="9"/>
      <c r="W6" s="22">
        <f t="shared" si="6"/>
        <v>0</v>
      </c>
      <c r="X6" s="70">
        <f t="shared" si="3"/>
        <v>0</v>
      </c>
      <c r="Y6" s="3"/>
      <c r="Z6" s="25">
        <f t="shared" si="7"/>
        <v>488</v>
      </c>
      <c r="AA6" s="72">
        <f t="shared" si="4"/>
        <v>7320</v>
      </c>
    </row>
    <row r="7" spans="1:27" x14ac:dyDescent="0.15">
      <c r="A7" s="19">
        <v>15.43</v>
      </c>
      <c r="B7" s="20">
        <v>0</v>
      </c>
      <c r="C7" s="21">
        <v>0</v>
      </c>
      <c r="D7" s="64">
        <v>2</v>
      </c>
      <c r="E7" s="22">
        <f>B7+C7+D7</f>
        <v>2</v>
      </c>
      <c r="F7" s="23">
        <f>E7*A7</f>
        <v>30.86</v>
      </c>
      <c r="G7" s="2"/>
      <c r="H7" s="5"/>
      <c r="I7" s="6"/>
      <c r="J7" s="9"/>
      <c r="K7" s="22">
        <f t="shared" si="0"/>
        <v>0</v>
      </c>
      <c r="L7" s="23">
        <f t="shared" si="1"/>
        <v>0</v>
      </c>
      <c r="M7" s="3"/>
      <c r="N7" s="5"/>
      <c r="O7" s="6"/>
      <c r="P7" s="9"/>
      <c r="Q7" s="22">
        <f t="shared" si="5"/>
        <v>0</v>
      </c>
      <c r="R7" s="23">
        <f t="shared" si="2"/>
        <v>0</v>
      </c>
      <c r="S7" s="3"/>
      <c r="T7" s="5"/>
      <c r="U7" s="6"/>
      <c r="V7" s="9"/>
      <c r="W7" s="22">
        <f t="shared" si="6"/>
        <v>0</v>
      </c>
      <c r="X7" s="70">
        <f t="shared" si="3"/>
        <v>0</v>
      </c>
      <c r="Y7" s="3"/>
      <c r="Z7" s="25">
        <f t="shared" si="7"/>
        <v>2</v>
      </c>
      <c r="AA7" s="72">
        <f t="shared" si="4"/>
        <v>30.86</v>
      </c>
    </row>
    <row r="8" spans="1:27" x14ac:dyDescent="0.15">
      <c r="A8" s="19">
        <v>15.95</v>
      </c>
      <c r="B8" s="20">
        <v>0</v>
      </c>
      <c r="C8" s="21">
        <v>0</v>
      </c>
      <c r="D8" s="64">
        <v>0</v>
      </c>
      <c r="E8" s="22">
        <f>B8+C8+D8</f>
        <v>0</v>
      </c>
      <c r="F8" s="23">
        <f>E8*A8</f>
        <v>0</v>
      </c>
      <c r="G8" s="2"/>
      <c r="H8" s="5"/>
      <c r="I8" s="6"/>
      <c r="J8" s="9"/>
      <c r="K8" s="22">
        <f t="shared" si="0"/>
        <v>0</v>
      </c>
      <c r="L8" s="23">
        <f t="shared" si="1"/>
        <v>0</v>
      </c>
      <c r="M8" s="3"/>
      <c r="N8" s="5">
        <v>0</v>
      </c>
      <c r="O8" s="6">
        <v>1</v>
      </c>
      <c r="P8" s="9">
        <v>3</v>
      </c>
      <c r="Q8" s="22">
        <f t="shared" si="5"/>
        <v>4</v>
      </c>
      <c r="R8" s="23">
        <f t="shared" si="2"/>
        <v>63.8</v>
      </c>
      <c r="S8" s="3"/>
      <c r="T8" s="5"/>
      <c r="U8" s="6"/>
      <c r="V8" s="9"/>
      <c r="W8" s="22">
        <f t="shared" si="6"/>
        <v>0</v>
      </c>
      <c r="X8" s="70">
        <f t="shared" si="3"/>
        <v>0</v>
      </c>
      <c r="Y8" s="3"/>
      <c r="Z8" s="25">
        <f t="shared" si="7"/>
        <v>4</v>
      </c>
      <c r="AA8" s="72">
        <f t="shared" si="4"/>
        <v>63.8</v>
      </c>
    </row>
    <row r="9" spans="1:27" x14ac:dyDescent="0.15">
      <c r="A9" s="19">
        <v>16.350000000000001</v>
      </c>
      <c r="B9" s="20"/>
      <c r="C9" s="21"/>
      <c r="D9" s="64"/>
      <c r="E9" s="22">
        <f>B9+C9+D9</f>
        <v>0</v>
      </c>
      <c r="F9" s="23">
        <f>E9*A9</f>
        <v>0</v>
      </c>
      <c r="G9" s="2"/>
      <c r="H9" s="5"/>
      <c r="I9" s="6"/>
      <c r="J9" s="9"/>
      <c r="K9" s="22">
        <f t="shared" si="0"/>
        <v>0</v>
      </c>
      <c r="L9" s="23">
        <f t="shared" si="1"/>
        <v>0</v>
      </c>
      <c r="M9" s="3"/>
      <c r="N9" s="5"/>
      <c r="O9" s="6"/>
      <c r="P9" s="9"/>
      <c r="Q9" s="22">
        <f t="shared" si="5"/>
        <v>0</v>
      </c>
      <c r="R9" s="23">
        <f t="shared" si="2"/>
        <v>0</v>
      </c>
      <c r="S9" s="3"/>
      <c r="T9" s="5"/>
      <c r="U9" s="6"/>
      <c r="V9" s="9"/>
      <c r="W9" s="22">
        <f t="shared" si="6"/>
        <v>0</v>
      </c>
      <c r="X9" s="70">
        <f t="shared" si="3"/>
        <v>0</v>
      </c>
      <c r="Y9" s="3"/>
      <c r="Z9" s="25">
        <f t="shared" si="7"/>
        <v>0</v>
      </c>
      <c r="AA9" s="72">
        <f t="shared" si="4"/>
        <v>0</v>
      </c>
    </row>
    <row r="10" spans="1:27" x14ac:dyDescent="0.15">
      <c r="A10" s="19">
        <v>16.95</v>
      </c>
      <c r="B10" s="20"/>
      <c r="C10" s="21"/>
      <c r="D10" s="64"/>
      <c r="E10" s="22">
        <f t="shared" ref="E10:E56" si="8">B10+C10+D10</f>
        <v>0</v>
      </c>
      <c r="F10" s="23">
        <f t="shared" ref="F10:F56" si="9">E10*A10</f>
        <v>0</v>
      </c>
      <c r="G10" s="2"/>
      <c r="H10" s="5"/>
      <c r="I10" s="6"/>
      <c r="J10" s="9"/>
      <c r="K10" s="22">
        <f t="shared" si="0"/>
        <v>0</v>
      </c>
      <c r="L10" s="23">
        <f t="shared" si="1"/>
        <v>0</v>
      </c>
      <c r="M10" s="3"/>
      <c r="N10" s="5"/>
      <c r="O10" s="6"/>
      <c r="P10" s="9"/>
      <c r="Q10" s="22">
        <f t="shared" si="5"/>
        <v>0</v>
      </c>
      <c r="R10" s="23">
        <f t="shared" si="2"/>
        <v>0</v>
      </c>
      <c r="S10" s="3"/>
      <c r="T10" s="5"/>
      <c r="U10" s="6"/>
      <c r="V10" s="9"/>
      <c r="W10" s="22">
        <f t="shared" si="6"/>
        <v>0</v>
      </c>
      <c r="X10" s="70">
        <f t="shared" si="3"/>
        <v>0</v>
      </c>
      <c r="Y10" s="3"/>
      <c r="Z10" s="25">
        <f t="shared" si="7"/>
        <v>0</v>
      </c>
      <c r="AA10" s="72">
        <f t="shared" si="4"/>
        <v>0</v>
      </c>
    </row>
    <row r="11" spans="1:27" x14ac:dyDescent="0.15">
      <c r="A11" s="19">
        <v>17.5</v>
      </c>
      <c r="B11" s="20"/>
      <c r="C11" s="21"/>
      <c r="D11" s="64"/>
      <c r="E11" s="22">
        <f t="shared" si="8"/>
        <v>0</v>
      </c>
      <c r="F11" s="23">
        <f t="shared" si="9"/>
        <v>0</v>
      </c>
      <c r="G11" s="2"/>
      <c r="H11" s="5"/>
      <c r="I11" s="6"/>
      <c r="J11" s="9"/>
      <c r="K11" s="22">
        <v>0</v>
      </c>
      <c r="L11" s="23">
        <f t="shared" si="1"/>
        <v>0</v>
      </c>
      <c r="M11" s="3"/>
      <c r="N11" s="5"/>
      <c r="O11" s="6"/>
      <c r="P11" s="9"/>
      <c r="Q11" s="22">
        <f t="shared" si="5"/>
        <v>0</v>
      </c>
      <c r="R11" s="23">
        <f t="shared" si="2"/>
        <v>0</v>
      </c>
      <c r="S11" s="3"/>
      <c r="T11" s="5"/>
      <c r="U11" s="6"/>
      <c r="V11" s="9"/>
      <c r="W11" s="22">
        <f t="shared" si="6"/>
        <v>0</v>
      </c>
      <c r="X11" s="70">
        <f t="shared" si="3"/>
        <v>0</v>
      </c>
      <c r="Y11" s="3"/>
      <c r="Z11" s="25">
        <f t="shared" si="7"/>
        <v>0</v>
      </c>
      <c r="AA11" s="72">
        <f t="shared" si="4"/>
        <v>0</v>
      </c>
    </row>
    <row r="12" spans="1:27" x14ac:dyDescent="0.15">
      <c r="A12" s="19">
        <v>17.95</v>
      </c>
      <c r="B12" s="20">
        <v>30</v>
      </c>
      <c r="C12" s="21">
        <v>28</v>
      </c>
      <c r="D12" s="64">
        <v>28</v>
      </c>
      <c r="E12" s="22">
        <f t="shared" si="8"/>
        <v>86</v>
      </c>
      <c r="F12" s="23">
        <f t="shared" si="9"/>
        <v>1543.7</v>
      </c>
      <c r="G12" s="2"/>
      <c r="H12" s="5">
        <v>44</v>
      </c>
      <c r="I12" s="6">
        <v>41</v>
      </c>
      <c r="J12" s="9">
        <v>45</v>
      </c>
      <c r="K12" s="22">
        <f t="shared" si="0"/>
        <v>130</v>
      </c>
      <c r="L12" s="23">
        <f t="shared" si="1"/>
        <v>2333.5</v>
      </c>
      <c r="M12" s="3"/>
      <c r="N12" s="5">
        <v>30</v>
      </c>
      <c r="O12" s="6">
        <v>17</v>
      </c>
      <c r="P12" s="9">
        <v>58</v>
      </c>
      <c r="Q12" s="22">
        <f t="shared" si="5"/>
        <v>105</v>
      </c>
      <c r="R12" s="23">
        <f t="shared" si="2"/>
        <v>1884.75</v>
      </c>
      <c r="S12" s="3"/>
      <c r="T12" s="5"/>
      <c r="U12" s="6"/>
      <c r="V12" s="9"/>
      <c r="W12" s="22">
        <f t="shared" si="6"/>
        <v>0</v>
      </c>
      <c r="X12" s="70">
        <f t="shared" si="3"/>
        <v>0</v>
      </c>
      <c r="Y12" s="3"/>
      <c r="Z12" s="25">
        <f t="shared" si="7"/>
        <v>321</v>
      </c>
      <c r="AA12" s="72">
        <f t="shared" si="4"/>
        <v>5761.95</v>
      </c>
    </row>
    <row r="13" spans="1:27" x14ac:dyDescent="0.15">
      <c r="A13" s="19">
        <v>18.7</v>
      </c>
      <c r="B13" s="20"/>
      <c r="C13" s="21"/>
      <c r="D13" s="64"/>
      <c r="E13" s="22">
        <f t="shared" si="8"/>
        <v>0</v>
      </c>
      <c r="F13" s="23">
        <f t="shared" si="9"/>
        <v>0</v>
      </c>
      <c r="G13" s="2"/>
      <c r="H13" s="5"/>
      <c r="I13" s="6"/>
      <c r="J13" s="9"/>
      <c r="K13" s="22">
        <f t="shared" si="0"/>
        <v>0</v>
      </c>
      <c r="L13" s="23">
        <f t="shared" si="1"/>
        <v>0</v>
      </c>
      <c r="M13" s="3"/>
      <c r="N13" s="5"/>
      <c r="O13" s="6"/>
      <c r="P13" s="9"/>
      <c r="Q13" s="22">
        <f t="shared" si="5"/>
        <v>0</v>
      </c>
      <c r="R13" s="23">
        <f t="shared" si="2"/>
        <v>0</v>
      </c>
      <c r="S13" s="3"/>
      <c r="T13" s="5"/>
      <c r="U13" s="6"/>
      <c r="V13" s="9"/>
      <c r="W13" s="22">
        <f t="shared" si="6"/>
        <v>0</v>
      </c>
      <c r="X13" s="70">
        <f t="shared" si="3"/>
        <v>0</v>
      </c>
      <c r="Y13" s="3"/>
      <c r="Z13" s="25">
        <f t="shared" si="7"/>
        <v>0</v>
      </c>
      <c r="AA13" s="72">
        <f t="shared" si="4"/>
        <v>0</v>
      </c>
    </row>
    <row r="14" spans="1:27" x14ac:dyDescent="0.15">
      <c r="A14" s="19">
        <v>18.899999999999999</v>
      </c>
      <c r="B14" s="20"/>
      <c r="C14" s="21"/>
      <c r="D14" s="64"/>
      <c r="E14" s="22">
        <f t="shared" si="8"/>
        <v>0</v>
      </c>
      <c r="F14" s="23">
        <f t="shared" si="9"/>
        <v>0</v>
      </c>
      <c r="G14" s="2"/>
      <c r="H14" s="5"/>
      <c r="I14" s="6"/>
      <c r="J14" s="9"/>
      <c r="K14" s="22">
        <f t="shared" si="0"/>
        <v>0</v>
      </c>
      <c r="L14" s="23">
        <f t="shared" si="1"/>
        <v>0</v>
      </c>
      <c r="M14" s="3"/>
      <c r="N14" s="5">
        <v>4</v>
      </c>
      <c r="O14" s="6">
        <v>12</v>
      </c>
      <c r="P14" s="9">
        <v>14</v>
      </c>
      <c r="Q14" s="22">
        <f t="shared" si="5"/>
        <v>30</v>
      </c>
      <c r="R14" s="23">
        <f t="shared" si="2"/>
        <v>567</v>
      </c>
      <c r="S14" s="3"/>
      <c r="T14" s="5"/>
      <c r="U14" s="6"/>
      <c r="V14" s="9"/>
      <c r="W14" s="22">
        <f t="shared" si="6"/>
        <v>0</v>
      </c>
      <c r="X14" s="70">
        <f t="shared" si="3"/>
        <v>0</v>
      </c>
      <c r="Y14" s="3"/>
      <c r="Z14" s="25">
        <f t="shared" si="7"/>
        <v>30</v>
      </c>
      <c r="AA14" s="72">
        <f t="shared" si="4"/>
        <v>567</v>
      </c>
    </row>
    <row r="15" spans="1:27" x14ac:dyDescent="0.15">
      <c r="A15" s="19">
        <v>18.95</v>
      </c>
      <c r="B15" s="20"/>
      <c r="C15" s="21"/>
      <c r="D15" s="64"/>
      <c r="E15" s="22">
        <f t="shared" si="8"/>
        <v>0</v>
      </c>
      <c r="F15" s="23">
        <f t="shared" si="9"/>
        <v>0</v>
      </c>
      <c r="G15" s="2"/>
      <c r="H15" s="5"/>
      <c r="I15" s="6"/>
      <c r="J15" s="9"/>
      <c r="K15" s="22">
        <f t="shared" si="0"/>
        <v>0</v>
      </c>
      <c r="L15" s="23">
        <f t="shared" si="1"/>
        <v>0</v>
      </c>
      <c r="M15" s="3"/>
      <c r="N15" s="5"/>
      <c r="O15" s="6"/>
      <c r="P15" s="9"/>
      <c r="Q15" s="22">
        <f t="shared" si="5"/>
        <v>0</v>
      </c>
      <c r="R15" s="23">
        <f t="shared" si="2"/>
        <v>0</v>
      </c>
      <c r="S15" s="3"/>
      <c r="T15" s="5"/>
      <c r="U15" s="6"/>
      <c r="V15" s="9"/>
      <c r="W15" s="22">
        <f t="shared" si="6"/>
        <v>0</v>
      </c>
      <c r="X15" s="70">
        <f t="shared" si="3"/>
        <v>0</v>
      </c>
      <c r="Y15" s="3"/>
      <c r="Z15" s="25">
        <f t="shared" si="7"/>
        <v>0</v>
      </c>
      <c r="AA15" s="72">
        <f t="shared" si="4"/>
        <v>0</v>
      </c>
    </row>
    <row r="16" spans="1:27" x14ac:dyDescent="0.15">
      <c r="A16" s="19">
        <v>19.95</v>
      </c>
      <c r="B16" s="20">
        <v>22</v>
      </c>
      <c r="C16" s="21">
        <v>34</v>
      </c>
      <c r="D16" s="64">
        <v>48</v>
      </c>
      <c r="E16" s="22">
        <f t="shared" si="8"/>
        <v>104</v>
      </c>
      <c r="F16" s="23">
        <f t="shared" si="9"/>
        <v>2074.7999999999997</v>
      </c>
      <c r="G16" s="2"/>
      <c r="H16" s="5">
        <v>108</v>
      </c>
      <c r="I16" s="6">
        <v>58</v>
      </c>
      <c r="J16" s="9">
        <v>44</v>
      </c>
      <c r="K16" s="22">
        <f t="shared" si="0"/>
        <v>210</v>
      </c>
      <c r="L16" s="23">
        <f t="shared" si="1"/>
        <v>4189.5</v>
      </c>
      <c r="M16" s="3"/>
      <c r="N16" s="5">
        <v>37</v>
      </c>
      <c r="O16" s="6">
        <v>9</v>
      </c>
      <c r="P16" s="9">
        <v>12</v>
      </c>
      <c r="Q16" s="22">
        <f t="shared" si="5"/>
        <v>58</v>
      </c>
      <c r="R16" s="23">
        <f t="shared" si="2"/>
        <v>1157.0999999999999</v>
      </c>
      <c r="S16" s="3"/>
      <c r="T16" s="5"/>
      <c r="U16" s="6"/>
      <c r="V16" s="9"/>
      <c r="W16" s="22">
        <f t="shared" si="6"/>
        <v>0</v>
      </c>
      <c r="X16" s="70">
        <f t="shared" si="3"/>
        <v>0</v>
      </c>
      <c r="Y16" s="3"/>
      <c r="Z16" s="25">
        <f t="shared" si="7"/>
        <v>372</v>
      </c>
      <c r="AA16" s="72">
        <f t="shared" si="4"/>
        <v>7421.4</v>
      </c>
    </row>
    <row r="17" spans="1:27" x14ac:dyDescent="0.15">
      <c r="A17" s="19">
        <v>20</v>
      </c>
      <c r="B17" s="20">
        <v>97</v>
      </c>
      <c r="C17" s="21">
        <v>111</v>
      </c>
      <c r="D17" s="64">
        <v>137</v>
      </c>
      <c r="E17" s="22">
        <f t="shared" si="8"/>
        <v>345</v>
      </c>
      <c r="F17" s="23">
        <f t="shared" si="9"/>
        <v>6900</v>
      </c>
      <c r="G17" s="2"/>
      <c r="H17" s="5">
        <v>242</v>
      </c>
      <c r="I17" s="6">
        <v>105</v>
      </c>
      <c r="J17" s="9">
        <v>103</v>
      </c>
      <c r="K17" s="22">
        <f t="shared" si="0"/>
        <v>450</v>
      </c>
      <c r="L17" s="23">
        <f t="shared" si="1"/>
        <v>9000</v>
      </c>
      <c r="M17" s="3"/>
      <c r="N17" s="5">
        <v>144</v>
      </c>
      <c r="O17" s="6">
        <v>123</v>
      </c>
      <c r="P17" s="9">
        <v>168</v>
      </c>
      <c r="Q17" s="22">
        <f t="shared" si="5"/>
        <v>435</v>
      </c>
      <c r="R17" s="23">
        <f t="shared" si="2"/>
        <v>8700</v>
      </c>
      <c r="S17" s="3"/>
      <c r="T17" s="5"/>
      <c r="U17" s="6"/>
      <c r="V17" s="9"/>
      <c r="W17" s="22">
        <f t="shared" si="6"/>
        <v>0</v>
      </c>
      <c r="X17" s="70">
        <f t="shared" si="3"/>
        <v>0</v>
      </c>
      <c r="Y17" s="3"/>
      <c r="Z17" s="25">
        <f t="shared" si="7"/>
        <v>1230</v>
      </c>
      <c r="AA17" s="72">
        <f t="shared" si="4"/>
        <v>24600</v>
      </c>
    </row>
    <row r="18" spans="1:27" x14ac:dyDescent="0.15">
      <c r="A18" s="19">
        <v>20.9</v>
      </c>
      <c r="B18" s="20"/>
      <c r="C18" s="21"/>
      <c r="D18" s="64"/>
      <c r="E18" s="22">
        <f t="shared" si="8"/>
        <v>0</v>
      </c>
      <c r="F18" s="23">
        <f t="shared" si="9"/>
        <v>0</v>
      </c>
      <c r="G18" s="2"/>
      <c r="H18" s="5"/>
      <c r="I18" s="6"/>
      <c r="J18" s="9"/>
      <c r="K18" s="22">
        <f t="shared" si="0"/>
        <v>0</v>
      </c>
      <c r="L18" s="23">
        <f t="shared" si="1"/>
        <v>0</v>
      </c>
      <c r="M18" s="3"/>
      <c r="N18" s="5">
        <v>0</v>
      </c>
      <c r="O18" s="6">
        <v>5</v>
      </c>
      <c r="P18" s="9">
        <v>9</v>
      </c>
      <c r="Q18" s="22">
        <f t="shared" si="5"/>
        <v>14</v>
      </c>
      <c r="R18" s="23">
        <f t="shared" si="2"/>
        <v>292.59999999999997</v>
      </c>
      <c r="S18" s="3"/>
      <c r="T18" s="5"/>
      <c r="U18" s="6"/>
      <c r="V18" s="9"/>
      <c r="W18" s="22">
        <f t="shared" si="6"/>
        <v>0</v>
      </c>
      <c r="X18" s="70">
        <f t="shared" si="3"/>
        <v>0</v>
      </c>
      <c r="Y18" s="3"/>
      <c r="Z18" s="25">
        <f t="shared" si="7"/>
        <v>14</v>
      </c>
      <c r="AA18" s="72">
        <f t="shared" si="4"/>
        <v>292.59999999999997</v>
      </c>
    </row>
    <row r="19" spans="1:27" x14ac:dyDescent="0.15">
      <c r="A19" s="19">
        <v>20.95</v>
      </c>
      <c r="B19" s="20">
        <v>17</v>
      </c>
      <c r="C19" s="21">
        <v>19</v>
      </c>
      <c r="D19" s="64">
        <v>36</v>
      </c>
      <c r="E19" s="22">
        <f t="shared" si="8"/>
        <v>72</v>
      </c>
      <c r="F19" s="23">
        <f t="shared" si="9"/>
        <v>1508.3999999999999</v>
      </c>
      <c r="G19" s="2"/>
      <c r="H19" s="5">
        <v>58</v>
      </c>
      <c r="I19" s="6">
        <v>37</v>
      </c>
      <c r="J19" s="9">
        <v>44</v>
      </c>
      <c r="K19" s="22">
        <f t="shared" si="0"/>
        <v>139</v>
      </c>
      <c r="L19" s="23">
        <f t="shared" si="1"/>
        <v>2912.0499999999997</v>
      </c>
      <c r="M19" s="3"/>
      <c r="N19" s="5">
        <v>26</v>
      </c>
      <c r="O19" s="6">
        <v>1</v>
      </c>
      <c r="P19" s="9">
        <v>0</v>
      </c>
      <c r="Q19" s="22">
        <f t="shared" si="5"/>
        <v>27</v>
      </c>
      <c r="R19" s="23">
        <f t="shared" si="2"/>
        <v>565.65</v>
      </c>
      <c r="S19" s="3"/>
      <c r="T19" s="5"/>
      <c r="U19" s="6"/>
      <c r="V19" s="9"/>
      <c r="W19" s="22">
        <f t="shared" si="6"/>
        <v>0</v>
      </c>
      <c r="X19" s="70">
        <f t="shared" si="3"/>
        <v>0</v>
      </c>
      <c r="Y19" s="3"/>
      <c r="Z19" s="25">
        <f t="shared" si="7"/>
        <v>238</v>
      </c>
      <c r="AA19" s="72">
        <f t="shared" si="4"/>
        <v>4986.0999999999995</v>
      </c>
    </row>
    <row r="20" spans="1:27" x14ac:dyDescent="0.15">
      <c r="A20" s="19">
        <v>21.9</v>
      </c>
      <c r="B20" s="20"/>
      <c r="C20" s="21"/>
      <c r="D20" s="64"/>
      <c r="E20" s="22">
        <f t="shared" si="8"/>
        <v>0</v>
      </c>
      <c r="F20" s="23">
        <f t="shared" si="9"/>
        <v>0</v>
      </c>
      <c r="G20" s="2"/>
      <c r="H20" s="5"/>
      <c r="I20" s="6"/>
      <c r="J20" s="9"/>
      <c r="K20" s="22">
        <f t="shared" si="0"/>
        <v>0</v>
      </c>
      <c r="L20" s="23">
        <f t="shared" si="1"/>
        <v>0</v>
      </c>
      <c r="M20" s="3"/>
      <c r="N20" s="5">
        <v>1</v>
      </c>
      <c r="O20" s="6">
        <v>28</v>
      </c>
      <c r="P20" s="9">
        <v>47</v>
      </c>
      <c r="Q20" s="22">
        <f t="shared" si="5"/>
        <v>76</v>
      </c>
      <c r="R20" s="23">
        <f t="shared" si="2"/>
        <v>1664.3999999999999</v>
      </c>
      <c r="S20" s="3"/>
      <c r="T20" s="5"/>
      <c r="U20" s="6"/>
      <c r="V20" s="9"/>
      <c r="W20" s="22">
        <f t="shared" si="6"/>
        <v>0</v>
      </c>
      <c r="X20" s="70">
        <f t="shared" si="3"/>
        <v>0</v>
      </c>
      <c r="Y20" s="3"/>
      <c r="Z20" s="25">
        <f t="shared" si="7"/>
        <v>76</v>
      </c>
      <c r="AA20" s="72">
        <f t="shared" si="4"/>
        <v>1664.3999999999999</v>
      </c>
    </row>
    <row r="21" spans="1:27" x14ac:dyDescent="0.15">
      <c r="A21" s="19">
        <v>21.95</v>
      </c>
      <c r="B21" s="20"/>
      <c r="C21" s="21"/>
      <c r="D21" s="64"/>
      <c r="E21" s="22">
        <f t="shared" si="8"/>
        <v>0</v>
      </c>
      <c r="F21" s="23">
        <f t="shared" si="9"/>
        <v>0</v>
      </c>
      <c r="G21" s="2"/>
      <c r="H21" s="5"/>
      <c r="I21" s="6"/>
      <c r="J21" s="9"/>
      <c r="K21" s="22">
        <f t="shared" si="0"/>
        <v>0</v>
      </c>
      <c r="L21" s="23">
        <f t="shared" si="1"/>
        <v>0</v>
      </c>
      <c r="M21" s="3"/>
      <c r="N21" s="5"/>
      <c r="O21" s="6"/>
      <c r="P21" s="9"/>
      <c r="Q21" s="22">
        <f t="shared" si="5"/>
        <v>0</v>
      </c>
      <c r="R21" s="23">
        <f t="shared" si="2"/>
        <v>0</v>
      </c>
      <c r="S21" s="3"/>
      <c r="T21" s="5"/>
      <c r="U21" s="6"/>
      <c r="V21" s="9"/>
      <c r="W21" s="22">
        <f t="shared" si="6"/>
        <v>0</v>
      </c>
      <c r="X21" s="70">
        <f t="shared" si="3"/>
        <v>0</v>
      </c>
      <c r="Y21" s="3"/>
      <c r="Z21" s="25">
        <f t="shared" si="7"/>
        <v>0</v>
      </c>
      <c r="AA21" s="72">
        <f t="shared" si="4"/>
        <v>0</v>
      </c>
    </row>
    <row r="22" spans="1:27" x14ac:dyDescent="0.15">
      <c r="A22" s="19">
        <v>22.5</v>
      </c>
      <c r="B22" s="20"/>
      <c r="C22" s="21"/>
      <c r="D22" s="64"/>
      <c r="E22" s="22">
        <f t="shared" si="8"/>
        <v>0</v>
      </c>
      <c r="F22" s="23">
        <f t="shared" si="9"/>
        <v>0</v>
      </c>
      <c r="G22" s="2"/>
      <c r="H22" s="5"/>
      <c r="I22" s="6"/>
      <c r="J22" s="9"/>
      <c r="K22" s="22">
        <f t="shared" si="0"/>
        <v>0</v>
      </c>
      <c r="L22" s="23">
        <f t="shared" si="1"/>
        <v>0</v>
      </c>
      <c r="M22" s="3"/>
      <c r="N22" s="5"/>
      <c r="O22" s="6"/>
      <c r="P22" s="9"/>
      <c r="Q22" s="22">
        <f t="shared" si="5"/>
        <v>0</v>
      </c>
      <c r="R22" s="23">
        <f t="shared" si="2"/>
        <v>0</v>
      </c>
      <c r="S22" s="3"/>
      <c r="T22" s="5"/>
      <c r="U22" s="6"/>
      <c r="V22" s="9"/>
      <c r="W22" s="22">
        <f t="shared" si="6"/>
        <v>0</v>
      </c>
      <c r="X22" s="70">
        <f t="shared" si="3"/>
        <v>0</v>
      </c>
      <c r="Y22" s="3"/>
      <c r="Z22" s="25">
        <f t="shared" si="7"/>
        <v>0</v>
      </c>
      <c r="AA22" s="72">
        <f t="shared" si="4"/>
        <v>0</v>
      </c>
    </row>
    <row r="23" spans="1:27" x14ac:dyDescent="0.15">
      <c r="A23" s="19">
        <v>22.9</v>
      </c>
      <c r="B23" s="20">
        <v>30</v>
      </c>
      <c r="C23" s="21">
        <v>24</v>
      </c>
      <c r="D23" s="64">
        <v>14</v>
      </c>
      <c r="E23" s="22">
        <f t="shared" si="8"/>
        <v>68</v>
      </c>
      <c r="F23" s="23">
        <f t="shared" si="9"/>
        <v>1557.1999999999998</v>
      </c>
      <c r="G23" s="2"/>
      <c r="H23" s="5">
        <v>22</v>
      </c>
      <c r="I23" s="6">
        <v>29</v>
      </c>
      <c r="J23" s="9">
        <v>14</v>
      </c>
      <c r="K23" s="22">
        <f t="shared" si="0"/>
        <v>65</v>
      </c>
      <c r="L23" s="23">
        <f t="shared" si="1"/>
        <v>1488.5</v>
      </c>
      <c r="M23" s="3"/>
      <c r="N23" s="5">
        <v>10</v>
      </c>
      <c r="O23" s="6">
        <v>7</v>
      </c>
      <c r="P23" s="9">
        <v>8</v>
      </c>
      <c r="Q23" s="22">
        <f t="shared" si="5"/>
        <v>25</v>
      </c>
      <c r="R23" s="23">
        <f t="shared" si="2"/>
        <v>572.5</v>
      </c>
      <c r="S23" s="3"/>
      <c r="T23" s="5"/>
      <c r="U23" s="6"/>
      <c r="V23" s="9"/>
      <c r="W23" s="22">
        <f t="shared" si="6"/>
        <v>0</v>
      </c>
      <c r="X23" s="70">
        <f t="shared" si="3"/>
        <v>0</v>
      </c>
      <c r="Y23" s="3"/>
      <c r="Z23" s="25">
        <f t="shared" si="7"/>
        <v>158</v>
      </c>
      <c r="AA23" s="72">
        <f t="shared" si="4"/>
        <v>3618.2</v>
      </c>
    </row>
    <row r="24" spans="1:27" x14ac:dyDescent="0.15">
      <c r="A24" s="19">
        <v>22.95</v>
      </c>
      <c r="B24" s="20">
        <v>7</v>
      </c>
      <c r="C24" s="21">
        <v>14</v>
      </c>
      <c r="D24" s="64">
        <v>23</v>
      </c>
      <c r="E24" s="22">
        <f t="shared" si="8"/>
        <v>44</v>
      </c>
      <c r="F24" s="23">
        <f t="shared" si="9"/>
        <v>1009.8</v>
      </c>
      <c r="G24" s="2"/>
      <c r="H24" s="5">
        <v>48</v>
      </c>
      <c r="I24" s="6">
        <v>32</v>
      </c>
      <c r="J24" s="9">
        <v>36</v>
      </c>
      <c r="K24" s="22">
        <f t="shared" si="0"/>
        <v>116</v>
      </c>
      <c r="L24" s="23">
        <f t="shared" si="1"/>
        <v>2662.2</v>
      </c>
      <c r="M24" s="3"/>
      <c r="N24" s="5">
        <v>26</v>
      </c>
      <c r="O24" s="6">
        <v>1</v>
      </c>
      <c r="P24" s="9">
        <v>0</v>
      </c>
      <c r="Q24" s="22">
        <f t="shared" si="5"/>
        <v>27</v>
      </c>
      <c r="R24" s="23">
        <f t="shared" si="2"/>
        <v>619.65</v>
      </c>
      <c r="S24" s="3"/>
      <c r="T24" s="5"/>
      <c r="U24" s="6"/>
      <c r="V24" s="9"/>
      <c r="W24" s="22">
        <f t="shared" si="6"/>
        <v>0</v>
      </c>
      <c r="X24" s="70">
        <f t="shared" si="3"/>
        <v>0</v>
      </c>
      <c r="Y24" s="3"/>
      <c r="Z24" s="25">
        <f t="shared" si="7"/>
        <v>187</v>
      </c>
      <c r="AA24" s="72">
        <f t="shared" si="4"/>
        <v>4291.6499999999996</v>
      </c>
    </row>
    <row r="25" spans="1:27" x14ac:dyDescent="0.15">
      <c r="A25" s="19">
        <v>23.9</v>
      </c>
      <c r="B25" s="20"/>
      <c r="C25" s="21"/>
      <c r="D25" s="64"/>
      <c r="E25" s="22">
        <f t="shared" si="8"/>
        <v>0</v>
      </c>
      <c r="F25" s="23">
        <f t="shared" si="9"/>
        <v>0</v>
      </c>
      <c r="G25" s="2"/>
      <c r="H25" s="5"/>
      <c r="I25" s="6"/>
      <c r="J25" s="9"/>
      <c r="K25" s="22">
        <f t="shared" si="0"/>
        <v>0</v>
      </c>
      <c r="L25" s="23">
        <f t="shared" si="1"/>
        <v>0</v>
      </c>
      <c r="M25" s="3"/>
      <c r="N25" s="5"/>
      <c r="O25" s="6"/>
      <c r="P25" s="9"/>
      <c r="Q25" s="22">
        <f t="shared" si="5"/>
        <v>0</v>
      </c>
      <c r="R25" s="23">
        <f t="shared" si="2"/>
        <v>0</v>
      </c>
      <c r="S25" s="3"/>
      <c r="T25" s="5"/>
      <c r="U25" s="6"/>
      <c r="V25" s="9"/>
      <c r="W25" s="22">
        <f t="shared" si="6"/>
        <v>0</v>
      </c>
      <c r="X25" s="70">
        <f t="shared" si="3"/>
        <v>0</v>
      </c>
      <c r="Y25" s="3"/>
      <c r="Z25" s="25">
        <f t="shared" si="7"/>
        <v>0</v>
      </c>
      <c r="AA25" s="72">
        <f t="shared" si="4"/>
        <v>0</v>
      </c>
    </row>
    <row r="26" spans="1:27" x14ac:dyDescent="0.15">
      <c r="A26" s="19">
        <v>23.95</v>
      </c>
      <c r="B26" s="20"/>
      <c r="C26" s="21"/>
      <c r="D26" s="64"/>
      <c r="E26" s="22">
        <f t="shared" si="8"/>
        <v>0</v>
      </c>
      <c r="F26" s="23">
        <f t="shared" si="9"/>
        <v>0</v>
      </c>
      <c r="G26" s="2"/>
      <c r="H26" s="5"/>
      <c r="I26" s="6"/>
      <c r="J26" s="9"/>
      <c r="K26" s="22">
        <f t="shared" si="0"/>
        <v>0</v>
      </c>
      <c r="L26" s="23">
        <f t="shared" si="1"/>
        <v>0</v>
      </c>
      <c r="M26" s="3"/>
      <c r="N26" s="5"/>
      <c r="O26" s="6"/>
      <c r="P26" s="9"/>
      <c r="Q26" s="22">
        <f t="shared" si="5"/>
        <v>0</v>
      </c>
      <c r="R26" s="23">
        <f t="shared" si="2"/>
        <v>0</v>
      </c>
      <c r="S26" s="3"/>
      <c r="T26" s="5"/>
      <c r="U26" s="6"/>
      <c r="V26" s="9"/>
      <c r="W26" s="22">
        <f t="shared" si="6"/>
        <v>0</v>
      </c>
      <c r="X26" s="70">
        <f t="shared" si="3"/>
        <v>0</v>
      </c>
      <c r="Y26" s="3"/>
      <c r="Z26" s="25">
        <f t="shared" si="7"/>
        <v>0</v>
      </c>
      <c r="AA26" s="72">
        <f t="shared" si="4"/>
        <v>0</v>
      </c>
    </row>
    <row r="27" spans="1:27" x14ac:dyDescent="0.15">
      <c r="A27" s="19">
        <v>24.9</v>
      </c>
      <c r="B27" s="20">
        <v>16</v>
      </c>
      <c r="C27" s="21">
        <v>29</v>
      </c>
      <c r="D27" s="64">
        <v>29</v>
      </c>
      <c r="E27" s="22">
        <f t="shared" si="8"/>
        <v>74</v>
      </c>
      <c r="F27" s="23">
        <f t="shared" si="9"/>
        <v>1842.6</v>
      </c>
      <c r="G27" s="2"/>
      <c r="H27" s="5">
        <v>33</v>
      </c>
      <c r="I27" s="6">
        <v>40</v>
      </c>
      <c r="J27" s="9">
        <v>49</v>
      </c>
      <c r="K27" s="22">
        <f t="shared" si="0"/>
        <v>122</v>
      </c>
      <c r="L27" s="23">
        <f t="shared" si="1"/>
        <v>3037.7999999999997</v>
      </c>
      <c r="M27" s="3"/>
      <c r="N27" s="5">
        <v>30</v>
      </c>
      <c r="O27" s="6">
        <v>27</v>
      </c>
      <c r="P27" s="9">
        <v>45</v>
      </c>
      <c r="Q27" s="22">
        <f t="shared" si="5"/>
        <v>102</v>
      </c>
      <c r="R27" s="23">
        <f t="shared" si="2"/>
        <v>2539.7999999999997</v>
      </c>
      <c r="S27" s="3"/>
      <c r="T27" s="5"/>
      <c r="U27" s="6"/>
      <c r="V27" s="9"/>
      <c r="W27" s="22">
        <f t="shared" si="6"/>
        <v>0</v>
      </c>
      <c r="X27" s="70">
        <f t="shared" si="3"/>
        <v>0</v>
      </c>
      <c r="Y27" s="3"/>
      <c r="Z27" s="25">
        <f t="shared" si="7"/>
        <v>298</v>
      </c>
      <c r="AA27" s="72">
        <f t="shared" si="4"/>
        <v>7420.2</v>
      </c>
    </row>
    <row r="28" spans="1:27" x14ac:dyDescent="0.15">
      <c r="A28" s="19">
        <v>24.95</v>
      </c>
      <c r="B28" s="20"/>
      <c r="C28" s="21"/>
      <c r="D28" s="64"/>
      <c r="E28" s="22">
        <f t="shared" si="8"/>
        <v>0</v>
      </c>
      <c r="F28" s="23">
        <f t="shared" si="9"/>
        <v>0</v>
      </c>
      <c r="G28" s="2"/>
      <c r="H28" s="5"/>
      <c r="I28" s="6"/>
      <c r="J28" s="9"/>
      <c r="K28" s="22">
        <f t="shared" si="0"/>
        <v>0</v>
      </c>
      <c r="L28" s="23">
        <f t="shared" si="1"/>
        <v>0</v>
      </c>
      <c r="M28" s="3"/>
      <c r="N28" s="5">
        <v>1</v>
      </c>
      <c r="O28" s="6">
        <v>1</v>
      </c>
      <c r="P28" s="9">
        <v>0</v>
      </c>
      <c r="Q28" s="22">
        <f t="shared" si="5"/>
        <v>2</v>
      </c>
      <c r="R28" s="23">
        <f t="shared" si="2"/>
        <v>49.9</v>
      </c>
      <c r="S28" s="3"/>
      <c r="T28" s="5"/>
      <c r="U28" s="6"/>
      <c r="V28" s="9"/>
      <c r="W28" s="22">
        <f t="shared" si="6"/>
        <v>0</v>
      </c>
      <c r="X28" s="70">
        <f t="shared" si="3"/>
        <v>0</v>
      </c>
      <c r="Y28" s="3"/>
      <c r="Z28" s="25">
        <f t="shared" si="7"/>
        <v>2</v>
      </c>
      <c r="AA28" s="72">
        <f t="shared" si="4"/>
        <v>49.9</v>
      </c>
    </row>
    <row r="29" spans="1:27" x14ac:dyDescent="0.15">
      <c r="A29" s="19">
        <v>25</v>
      </c>
      <c r="B29" s="20">
        <v>63</v>
      </c>
      <c r="C29" s="21">
        <v>83</v>
      </c>
      <c r="D29" s="64">
        <v>97</v>
      </c>
      <c r="E29" s="22">
        <f t="shared" si="8"/>
        <v>243</v>
      </c>
      <c r="F29" s="23">
        <f t="shared" si="9"/>
        <v>6075</v>
      </c>
      <c r="G29" s="2"/>
      <c r="H29" s="5">
        <v>225</v>
      </c>
      <c r="I29" s="6">
        <v>109</v>
      </c>
      <c r="J29" s="9">
        <v>109</v>
      </c>
      <c r="K29" s="22">
        <f t="shared" si="0"/>
        <v>443</v>
      </c>
      <c r="L29" s="23">
        <f t="shared" si="1"/>
        <v>11075</v>
      </c>
      <c r="M29" s="3"/>
      <c r="N29" s="5">
        <v>125</v>
      </c>
      <c r="O29" s="6">
        <v>114</v>
      </c>
      <c r="P29" s="9">
        <v>210</v>
      </c>
      <c r="Q29" s="22">
        <f t="shared" si="5"/>
        <v>449</v>
      </c>
      <c r="R29" s="23">
        <f t="shared" si="2"/>
        <v>11225</v>
      </c>
      <c r="S29" s="3"/>
      <c r="T29" s="5"/>
      <c r="U29" s="6"/>
      <c r="V29" s="9"/>
      <c r="W29" s="22">
        <f t="shared" si="6"/>
        <v>0</v>
      </c>
      <c r="X29" s="70">
        <f t="shared" si="3"/>
        <v>0</v>
      </c>
      <c r="Y29" s="3"/>
      <c r="Z29" s="25">
        <f t="shared" si="7"/>
        <v>1135</v>
      </c>
      <c r="AA29" s="72">
        <f t="shared" si="4"/>
        <v>28375</v>
      </c>
    </row>
    <row r="30" spans="1:27" x14ac:dyDescent="0.15">
      <c r="A30" s="19">
        <v>25.9</v>
      </c>
      <c r="B30" s="20"/>
      <c r="C30" s="21"/>
      <c r="D30" s="64"/>
      <c r="E30" s="22">
        <f t="shared" si="8"/>
        <v>0</v>
      </c>
      <c r="F30" s="23">
        <f t="shared" si="9"/>
        <v>0</v>
      </c>
      <c r="G30" s="2"/>
      <c r="H30" s="5"/>
      <c r="I30" s="6"/>
      <c r="J30" s="9"/>
      <c r="K30" s="22">
        <f t="shared" si="0"/>
        <v>0</v>
      </c>
      <c r="L30" s="23">
        <f t="shared" si="1"/>
        <v>0</v>
      </c>
      <c r="M30" s="3"/>
      <c r="N30" s="5">
        <v>1</v>
      </c>
      <c r="O30" s="6">
        <v>3</v>
      </c>
      <c r="P30" s="9">
        <v>5</v>
      </c>
      <c r="Q30" s="22">
        <f t="shared" si="5"/>
        <v>9</v>
      </c>
      <c r="R30" s="23">
        <f t="shared" si="2"/>
        <v>233.1</v>
      </c>
      <c r="S30" s="3"/>
      <c r="T30" s="5"/>
      <c r="U30" s="6"/>
      <c r="V30" s="9"/>
      <c r="W30" s="22">
        <f t="shared" si="6"/>
        <v>0</v>
      </c>
      <c r="X30" s="70">
        <f t="shared" si="3"/>
        <v>0</v>
      </c>
      <c r="Y30" s="3"/>
      <c r="Z30" s="25">
        <f t="shared" si="7"/>
        <v>9</v>
      </c>
      <c r="AA30" s="72">
        <f t="shared" si="4"/>
        <v>233.1</v>
      </c>
    </row>
    <row r="31" spans="1:27" x14ac:dyDescent="0.15">
      <c r="A31" s="19">
        <v>25.95</v>
      </c>
      <c r="B31" s="20">
        <v>9</v>
      </c>
      <c r="C31" s="21">
        <v>19</v>
      </c>
      <c r="D31" s="64">
        <v>27</v>
      </c>
      <c r="E31" s="22">
        <f t="shared" si="8"/>
        <v>55</v>
      </c>
      <c r="F31" s="23">
        <f t="shared" si="9"/>
        <v>1427.25</v>
      </c>
      <c r="G31" s="2"/>
      <c r="H31" s="5">
        <v>32</v>
      </c>
      <c r="I31" s="6">
        <v>26</v>
      </c>
      <c r="J31" s="9">
        <v>28</v>
      </c>
      <c r="K31" s="22">
        <f t="shared" si="0"/>
        <v>86</v>
      </c>
      <c r="L31" s="23">
        <f t="shared" si="1"/>
        <v>2231.6999999999998</v>
      </c>
      <c r="M31" s="3"/>
      <c r="N31" s="5">
        <v>12</v>
      </c>
      <c r="O31" s="6">
        <v>1</v>
      </c>
      <c r="P31" s="9">
        <v>0</v>
      </c>
      <c r="Q31" s="22">
        <f t="shared" si="5"/>
        <v>13</v>
      </c>
      <c r="R31" s="23">
        <f t="shared" si="2"/>
        <v>337.34999999999997</v>
      </c>
      <c r="S31" s="3"/>
      <c r="T31" s="5"/>
      <c r="U31" s="6"/>
      <c r="V31" s="9"/>
      <c r="W31" s="22">
        <f t="shared" si="6"/>
        <v>0</v>
      </c>
      <c r="X31" s="70">
        <f t="shared" si="3"/>
        <v>0</v>
      </c>
      <c r="Y31" s="3"/>
      <c r="Z31" s="25">
        <f t="shared" si="7"/>
        <v>154</v>
      </c>
      <c r="AA31" s="72">
        <f t="shared" si="4"/>
        <v>3996.2999999999997</v>
      </c>
    </row>
    <row r="32" spans="1:27" x14ac:dyDescent="0.15">
      <c r="A32" s="19">
        <v>27.9</v>
      </c>
      <c r="B32" s="20">
        <v>20</v>
      </c>
      <c r="C32" s="21">
        <v>13</v>
      </c>
      <c r="D32" s="64">
        <v>31</v>
      </c>
      <c r="E32" s="22">
        <f t="shared" si="8"/>
        <v>64</v>
      </c>
      <c r="F32" s="23">
        <f t="shared" si="9"/>
        <v>1785.6</v>
      </c>
      <c r="G32" s="2"/>
      <c r="H32" s="5">
        <v>38</v>
      </c>
      <c r="I32" s="6">
        <v>59</v>
      </c>
      <c r="J32" s="9">
        <v>29</v>
      </c>
      <c r="K32" s="22">
        <f t="shared" si="0"/>
        <v>126</v>
      </c>
      <c r="L32" s="23">
        <f t="shared" si="1"/>
        <v>3515.3999999999996</v>
      </c>
      <c r="M32" s="3"/>
      <c r="N32" s="5">
        <v>22</v>
      </c>
      <c r="O32" s="6">
        <v>5</v>
      </c>
      <c r="P32" s="9">
        <v>1</v>
      </c>
      <c r="Q32" s="22">
        <f t="shared" si="5"/>
        <v>28</v>
      </c>
      <c r="R32" s="23">
        <f t="shared" si="2"/>
        <v>781.19999999999993</v>
      </c>
      <c r="S32" s="3"/>
      <c r="T32" s="5"/>
      <c r="U32" s="6"/>
      <c r="V32" s="9"/>
      <c r="W32" s="22">
        <f t="shared" si="6"/>
        <v>0</v>
      </c>
      <c r="X32" s="70">
        <f t="shared" si="3"/>
        <v>0</v>
      </c>
      <c r="Y32" s="3"/>
      <c r="Z32" s="25">
        <f t="shared" si="7"/>
        <v>218</v>
      </c>
      <c r="AA32" s="72">
        <f t="shared" si="4"/>
        <v>6082.2</v>
      </c>
    </row>
    <row r="33" spans="1:27" x14ac:dyDescent="0.15">
      <c r="A33" s="19">
        <v>27.95</v>
      </c>
      <c r="B33" s="20">
        <v>0</v>
      </c>
      <c r="C33" s="21">
        <v>3</v>
      </c>
      <c r="D33" s="64">
        <v>1</v>
      </c>
      <c r="E33" s="22">
        <f t="shared" si="8"/>
        <v>4</v>
      </c>
      <c r="F33" s="23">
        <f t="shared" si="9"/>
        <v>111.8</v>
      </c>
      <c r="G33" s="2"/>
      <c r="H33" s="5">
        <v>3</v>
      </c>
      <c r="I33" s="6">
        <v>0</v>
      </c>
      <c r="J33" s="9">
        <v>2</v>
      </c>
      <c r="K33" s="22">
        <f t="shared" si="0"/>
        <v>5</v>
      </c>
      <c r="L33" s="23">
        <f t="shared" si="1"/>
        <v>139.75</v>
      </c>
      <c r="M33" s="3"/>
      <c r="N33" s="5">
        <v>1</v>
      </c>
      <c r="O33" s="6">
        <v>0</v>
      </c>
      <c r="P33" s="9">
        <v>0</v>
      </c>
      <c r="Q33" s="22">
        <f t="shared" si="5"/>
        <v>1</v>
      </c>
      <c r="R33" s="23">
        <f t="shared" si="2"/>
        <v>27.95</v>
      </c>
      <c r="S33" s="3"/>
      <c r="T33" s="5"/>
      <c r="U33" s="6"/>
      <c r="V33" s="9"/>
      <c r="W33" s="22">
        <f t="shared" si="6"/>
        <v>0</v>
      </c>
      <c r="X33" s="70">
        <f t="shared" si="3"/>
        <v>0</v>
      </c>
      <c r="Y33" s="3"/>
      <c r="Z33" s="25">
        <f t="shared" si="7"/>
        <v>10</v>
      </c>
      <c r="AA33" s="72">
        <f t="shared" si="4"/>
        <v>279.5</v>
      </c>
    </row>
    <row r="34" spans="1:27" x14ac:dyDescent="0.15">
      <c r="A34" s="19">
        <v>28</v>
      </c>
      <c r="B34" s="20"/>
      <c r="C34" s="21"/>
      <c r="D34" s="64"/>
      <c r="E34" s="22">
        <f t="shared" si="8"/>
        <v>0</v>
      </c>
      <c r="F34" s="23">
        <f t="shared" si="9"/>
        <v>0</v>
      </c>
      <c r="G34" s="2"/>
      <c r="H34" s="5">
        <v>0</v>
      </c>
      <c r="I34" s="6">
        <v>0</v>
      </c>
      <c r="J34" s="9">
        <v>7</v>
      </c>
      <c r="K34" s="22">
        <f t="shared" si="0"/>
        <v>7</v>
      </c>
      <c r="L34" s="23">
        <f t="shared" si="1"/>
        <v>196</v>
      </c>
      <c r="M34" s="3"/>
      <c r="N34" s="5">
        <v>1</v>
      </c>
      <c r="O34" s="6">
        <v>0</v>
      </c>
      <c r="P34" s="9">
        <v>0</v>
      </c>
      <c r="Q34" s="22">
        <f t="shared" si="5"/>
        <v>1</v>
      </c>
      <c r="R34" s="23">
        <f t="shared" si="2"/>
        <v>28</v>
      </c>
      <c r="S34" s="3"/>
      <c r="T34" s="5"/>
      <c r="U34" s="6"/>
      <c r="V34" s="9"/>
      <c r="W34" s="22">
        <f t="shared" si="6"/>
        <v>0</v>
      </c>
      <c r="X34" s="70">
        <f t="shared" si="3"/>
        <v>0</v>
      </c>
      <c r="Y34" s="3"/>
      <c r="Z34" s="25">
        <f t="shared" si="7"/>
        <v>8</v>
      </c>
      <c r="AA34" s="72">
        <f t="shared" si="4"/>
        <v>224</v>
      </c>
    </row>
    <row r="35" spans="1:27" x14ac:dyDescent="0.15">
      <c r="A35" s="19">
        <v>28.95</v>
      </c>
      <c r="B35" s="20"/>
      <c r="C35" s="21"/>
      <c r="D35" s="64"/>
      <c r="E35" s="22">
        <f t="shared" si="8"/>
        <v>0</v>
      </c>
      <c r="F35" s="23">
        <f t="shared" si="9"/>
        <v>0</v>
      </c>
      <c r="G35" s="2"/>
      <c r="H35" s="5"/>
      <c r="I35" s="6"/>
      <c r="J35" s="9"/>
      <c r="K35" s="22">
        <f t="shared" si="0"/>
        <v>0</v>
      </c>
      <c r="L35" s="23">
        <f t="shared" si="1"/>
        <v>0</v>
      </c>
      <c r="M35" s="3"/>
      <c r="N35" s="5">
        <v>4</v>
      </c>
      <c r="O35" s="6">
        <v>6</v>
      </c>
      <c r="P35" s="9">
        <v>4</v>
      </c>
      <c r="Q35" s="22">
        <f t="shared" si="5"/>
        <v>14</v>
      </c>
      <c r="R35" s="23">
        <f t="shared" si="2"/>
        <v>405.3</v>
      </c>
      <c r="S35" s="3"/>
      <c r="T35" s="5"/>
      <c r="U35" s="6"/>
      <c r="V35" s="9"/>
      <c r="W35" s="22">
        <f t="shared" si="6"/>
        <v>0</v>
      </c>
      <c r="X35" s="70">
        <f t="shared" si="3"/>
        <v>0</v>
      </c>
      <c r="Y35" s="3"/>
      <c r="Z35" s="25">
        <f t="shared" si="7"/>
        <v>14</v>
      </c>
      <c r="AA35" s="72">
        <f t="shared" si="4"/>
        <v>405.3</v>
      </c>
    </row>
    <row r="36" spans="1:27" x14ac:dyDescent="0.15">
      <c r="A36" s="19">
        <v>29.9</v>
      </c>
      <c r="B36" s="20">
        <v>18</v>
      </c>
      <c r="C36" s="21">
        <v>13</v>
      </c>
      <c r="D36" s="64">
        <v>28</v>
      </c>
      <c r="E36" s="22">
        <f t="shared" si="8"/>
        <v>59</v>
      </c>
      <c r="F36" s="23">
        <f t="shared" si="9"/>
        <v>1764.1</v>
      </c>
      <c r="G36" s="2"/>
      <c r="H36" s="5">
        <v>34</v>
      </c>
      <c r="I36" s="6">
        <v>39</v>
      </c>
      <c r="J36" s="9">
        <v>11</v>
      </c>
      <c r="K36" s="22">
        <f t="shared" si="0"/>
        <v>84</v>
      </c>
      <c r="L36" s="23">
        <f t="shared" si="1"/>
        <v>2511.6</v>
      </c>
      <c r="M36" s="3"/>
      <c r="N36" s="5">
        <v>11</v>
      </c>
      <c r="O36" s="6">
        <v>8</v>
      </c>
      <c r="P36" s="9">
        <v>5</v>
      </c>
      <c r="Q36" s="22">
        <f t="shared" si="5"/>
        <v>24</v>
      </c>
      <c r="R36" s="23">
        <f t="shared" si="2"/>
        <v>717.59999999999991</v>
      </c>
      <c r="S36" s="3"/>
      <c r="T36" s="5"/>
      <c r="U36" s="6"/>
      <c r="V36" s="9"/>
      <c r="W36" s="22">
        <f t="shared" si="6"/>
        <v>0</v>
      </c>
      <c r="X36" s="70">
        <f t="shared" si="3"/>
        <v>0</v>
      </c>
      <c r="Y36" s="3"/>
      <c r="Z36" s="25">
        <f t="shared" si="7"/>
        <v>167</v>
      </c>
      <c r="AA36" s="72">
        <f t="shared" si="4"/>
        <v>4993.3</v>
      </c>
    </row>
    <row r="37" spans="1:27" x14ac:dyDescent="0.15">
      <c r="A37" s="19">
        <v>30</v>
      </c>
      <c r="B37" s="20">
        <v>0</v>
      </c>
      <c r="C37" s="21">
        <v>0</v>
      </c>
      <c r="D37" s="64">
        <v>1</v>
      </c>
      <c r="E37" s="22">
        <f t="shared" si="8"/>
        <v>1</v>
      </c>
      <c r="F37" s="23">
        <f t="shared" si="9"/>
        <v>30</v>
      </c>
      <c r="G37" s="2"/>
      <c r="H37" s="5">
        <v>2</v>
      </c>
      <c r="I37" s="6">
        <v>0</v>
      </c>
      <c r="J37" s="9">
        <v>0</v>
      </c>
      <c r="K37" s="22">
        <f t="shared" si="0"/>
        <v>2</v>
      </c>
      <c r="L37" s="23">
        <f t="shared" si="1"/>
        <v>60</v>
      </c>
      <c r="M37" s="3"/>
      <c r="N37" s="5"/>
      <c r="O37" s="6"/>
      <c r="P37" s="9"/>
      <c r="Q37" s="22">
        <f t="shared" si="5"/>
        <v>0</v>
      </c>
      <c r="R37" s="23">
        <f t="shared" si="2"/>
        <v>0</v>
      </c>
      <c r="S37" s="3"/>
      <c r="T37" s="5"/>
      <c r="U37" s="6"/>
      <c r="V37" s="9"/>
      <c r="W37" s="22">
        <f t="shared" si="6"/>
        <v>0</v>
      </c>
      <c r="X37" s="70">
        <f t="shared" si="3"/>
        <v>0</v>
      </c>
      <c r="Y37" s="3"/>
      <c r="Z37" s="25">
        <f t="shared" si="7"/>
        <v>3</v>
      </c>
      <c r="AA37" s="72">
        <f t="shared" si="4"/>
        <v>90</v>
      </c>
    </row>
    <row r="38" spans="1:27" x14ac:dyDescent="0.15">
      <c r="A38" s="19">
        <v>30.9</v>
      </c>
      <c r="B38" s="20">
        <v>5</v>
      </c>
      <c r="C38" s="21">
        <v>9</v>
      </c>
      <c r="D38" s="64">
        <v>2</v>
      </c>
      <c r="E38" s="22">
        <f t="shared" si="8"/>
        <v>16</v>
      </c>
      <c r="F38" s="23">
        <f t="shared" si="9"/>
        <v>494.4</v>
      </c>
      <c r="G38" s="2"/>
      <c r="H38" s="5">
        <v>9</v>
      </c>
      <c r="I38" s="6">
        <v>6</v>
      </c>
      <c r="J38" s="9">
        <v>0</v>
      </c>
      <c r="K38" s="22">
        <f t="shared" si="0"/>
        <v>15</v>
      </c>
      <c r="L38" s="23">
        <f t="shared" si="1"/>
        <v>463.5</v>
      </c>
      <c r="M38" s="3"/>
      <c r="N38" s="5">
        <v>7</v>
      </c>
      <c r="O38" s="6">
        <v>0</v>
      </c>
      <c r="P38" s="9">
        <v>0</v>
      </c>
      <c r="Q38" s="22">
        <f t="shared" si="5"/>
        <v>7</v>
      </c>
      <c r="R38" s="23">
        <f t="shared" si="2"/>
        <v>216.29999999999998</v>
      </c>
      <c r="S38" s="3"/>
      <c r="T38" s="5"/>
      <c r="U38" s="6"/>
      <c r="V38" s="9"/>
      <c r="W38" s="22">
        <f t="shared" si="6"/>
        <v>0</v>
      </c>
      <c r="X38" s="70">
        <f t="shared" si="3"/>
        <v>0</v>
      </c>
      <c r="Y38" s="3"/>
      <c r="Z38" s="25">
        <f t="shared" si="7"/>
        <v>38</v>
      </c>
      <c r="AA38" s="72">
        <f t="shared" si="4"/>
        <v>1174.2</v>
      </c>
    </row>
    <row r="39" spans="1:27" x14ac:dyDescent="0.15">
      <c r="A39" s="19">
        <v>32.5</v>
      </c>
      <c r="B39" s="20"/>
      <c r="C39" s="21"/>
      <c r="D39" s="64"/>
      <c r="E39" s="22">
        <f t="shared" si="8"/>
        <v>0</v>
      </c>
      <c r="F39" s="23">
        <f t="shared" si="9"/>
        <v>0</v>
      </c>
      <c r="G39" s="2"/>
      <c r="H39" s="5"/>
      <c r="I39" s="6"/>
      <c r="J39" s="9"/>
      <c r="K39" s="22">
        <f t="shared" si="0"/>
        <v>0</v>
      </c>
      <c r="L39" s="23">
        <f t="shared" si="1"/>
        <v>0</v>
      </c>
      <c r="M39" s="3"/>
      <c r="N39" s="5"/>
      <c r="O39" s="6"/>
      <c r="P39" s="9"/>
      <c r="Q39" s="22">
        <f t="shared" si="5"/>
        <v>0</v>
      </c>
      <c r="R39" s="23">
        <f t="shared" si="2"/>
        <v>0</v>
      </c>
      <c r="S39" s="3"/>
      <c r="T39" s="5"/>
      <c r="U39" s="6"/>
      <c r="V39" s="9"/>
      <c r="W39" s="22">
        <f t="shared" si="6"/>
        <v>0</v>
      </c>
      <c r="X39" s="70">
        <f t="shared" si="3"/>
        <v>0</v>
      </c>
      <c r="Y39" s="3"/>
      <c r="Z39" s="25">
        <f t="shared" si="7"/>
        <v>0</v>
      </c>
      <c r="AA39" s="72">
        <f t="shared" si="4"/>
        <v>0</v>
      </c>
    </row>
    <row r="40" spans="1:27" x14ac:dyDescent="0.15">
      <c r="A40" s="19">
        <v>32.9</v>
      </c>
      <c r="B40" s="20">
        <v>4</v>
      </c>
      <c r="C40" s="21">
        <v>1</v>
      </c>
      <c r="D40" s="64">
        <v>1</v>
      </c>
      <c r="E40" s="22">
        <f t="shared" si="8"/>
        <v>6</v>
      </c>
      <c r="F40" s="23">
        <f t="shared" si="9"/>
        <v>197.39999999999998</v>
      </c>
      <c r="G40" s="2"/>
      <c r="H40" s="5">
        <v>2</v>
      </c>
      <c r="I40" s="6">
        <v>1</v>
      </c>
      <c r="J40" s="9">
        <v>0</v>
      </c>
      <c r="K40" s="22">
        <f t="shared" si="0"/>
        <v>3</v>
      </c>
      <c r="L40" s="23">
        <f t="shared" si="1"/>
        <v>98.699999999999989</v>
      </c>
      <c r="M40" s="3"/>
      <c r="N40" s="5"/>
      <c r="O40" s="6"/>
      <c r="P40" s="9"/>
      <c r="Q40" s="22">
        <f t="shared" si="5"/>
        <v>0</v>
      </c>
      <c r="R40" s="23">
        <f t="shared" si="2"/>
        <v>0</v>
      </c>
      <c r="S40" s="3"/>
      <c r="T40" s="5"/>
      <c r="U40" s="6"/>
      <c r="V40" s="9"/>
      <c r="W40" s="22">
        <f t="shared" si="6"/>
        <v>0</v>
      </c>
      <c r="X40" s="70">
        <f t="shared" si="3"/>
        <v>0</v>
      </c>
      <c r="Y40" s="3"/>
      <c r="Z40" s="25">
        <f t="shared" si="7"/>
        <v>9</v>
      </c>
      <c r="AA40" s="72">
        <f t="shared" si="4"/>
        <v>296.09999999999997</v>
      </c>
    </row>
    <row r="41" spans="1:27" x14ac:dyDescent="0.15">
      <c r="A41" s="19">
        <v>33.9</v>
      </c>
      <c r="B41" s="20">
        <v>12</v>
      </c>
      <c r="C41" s="21">
        <v>3</v>
      </c>
      <c r="D41" s="64">
        <v>12</v>
      </c>
      <c r="E41" s="22">
        <f t="shared" si="8"/>
        <v>27</v>
      </c>
      <c r="F41" s="23">
        <f t="shared" si="9"/>
        <v>915.3</v>
      </c>
      <c r="G41" s="2"/>
      <c r="H41" s="5">
        <v>12</v>
      </c>
      <c r="I41" s="6">
        <v>15</v>
      </c>
      <c r="J41" s="9">
        <v>5</v>
      </c>
      <c r="K41" s="22">
        <f t="shared" si="0"/>
        <v>32</v>
      </c>
      <c r="L41" s="23">
        <f t="shared" si="1"/>
        <v>1084.8</v>
      </c>
      <c r="M41" s="3"/>
      <c r="N41" s="5">
        <v>15</v>
      </c>
      <c r="O41" s="6">
        <v>20</v>
      </c>
      <c r="P41" s="9">
        <v>14</v>
      </c>
      <c r="Q41" s="22">
        <f t="shared" si="5"/>
        <v>49</v>
      </c>
      <c r="R41" s="23">
        <f t="shared" si="2"/>
        <v>1661.1</v>
      </c>
      <c r="S41" s="3"/>
      <c r="T41" s="5"/>
      <c r="U41" s="6"/>
      <c r="V41" s="9"/>
      <c r="W41" s="22">
        <f t="shared" si="6"/>
        <v>0</v>
      </c>
      <c r="X41" s="70">
        <f t="shared" si="3"/>
        <v>0</v>
      </c>
      <c r="Y41" s="3"/>
      <c r="Z41" s="25">
        <f t="shared" si="7"/>
        <v>108</v>
      </c>
      <c r="AA41" s="72">
        <f t="shared" si="4"/>
        <v>3661.2</v>
      </c>
    </row>
    <row r="42" spans="1:27" x14ac:dyDescent="0.15">
      <c r="A42" s="19">
        <v>34.9</v>
      </c>
      <c r="B42" s="5"/>
      <c r="C42" s="6"/>
      <c r="D42" s="9"/>
      <c r="E42" s="22">
        <f t="shared" si="8"/>
        <v>0</v>
      </c>
      <c r="F42" s="23">
        <f t="shared" si="9"/>
        <v>0</v>
      </c>
      <c r="G42" s="2"/>
      <c r="H42" s="5"/>
      <c r="I42" s="6"/>
      <c r="J42" s="9"/>
      <c r="K42" s="22">
        <f t="shared" si="0"/>
        <v>0</v>
      </c>
      <c r="L42" s="23">
        <f t="shared" si="1"/>
        <v>0</v>
      </c>
      <c r="M42" s="3"/>
      <c r="N42" s="5"/>
      <c r="O42" s="6"/>
      <c r="P42" s="9"/>
      <c r="Q42" s="22">
        <f t="shared" si="5"/>
        <v>0</v>
      </c>
      <c r="R42" s="23">
        <f t="shared" si="2"/>
        <v>0</v>
      </c>
      <c r="S42" s="3"/>
      <c r="T42" s="5"/>
      <c r="U42" s="6"/>
      <c r="V42" s="9"/>
      <c r="W42" s="22">
        <f t="shared" si="6"/>
        <v>0</v>
      </c>
      <c r="X42" s="70">
        <f t="shared" si="3"/>
        <v>0</v>
      </c>
      <c r="Y42" s="3"/>
      <c r="Z42" s="25">
        <f t="shared" si="7"/>
        <v>0</v>
      </c>
      <c r="AA42" s="72">
        <f t="shared" si="4"/>
        <v>0</v>
      </c>
    </row>
    <row r="43" spans="1:27" x14ac:dyDescent="0.15">
      <c r="A43" s="19">
        <v>34.950000000000003</v>
      </c>
      <c r="B43" s="5"/>
      <c r="C43" s="6"/>
      <c r="D43" s="9"/>
      <c r="E43" s="22">
        <f t="shared" si="8"/>
        <v>0</v>
      </c>
      <c r="F43" s="23">
        <f t="shared" si="9"/>
        <v>0</v>
      </c>
      <c r="G43" s="2"/>
      <c r="H43" s="5"/>
      <c r="I43" s="6"/>
      <c r="J43" s="9"/>
      <c r="K43" s="22">
        <f t="shared" si="0"/>
        <v>0</v>
      </c>
      <c r="L43" s="23">
        <f t="shared" si="1"/>
        <v>0</v>
      </c>
      <c r="M43" s="3"/>
      <c r="N43" s="5"/>
      <c r="O43" s="6"/>
      <c r="P43" s="9"/>
      <c r="Q43" s="22">
        <f t="shared" si="5"/>
        <v>0</v>
      </c>
      <c r="R43" s="23">
        <f t="shared" si="2"/>
        <v>0</v>
      </c>
      <c r="S43" s="3"/>
      <c r="T43" s="5"/>
      <c r="U43" s="6"/>
      <c r="V43" s="9"/>
      <c r="W43" s="22">
        <f t="shared" si="6"/>
        <v>0</v>
      </c>
      <c r="X43" s="70">
        <f t="shared" si="3"/>
        <v>0</v>
      </c>
      <c r="Y43" s="3"/>
      <c r="Z43" s="25">
        <f t="shared" si="7"/>
        <v>0</v>
      </c>
      <c r="AA43" s="72">
        <f t="shared" si="4"/>
        <v>0</v>
      </c>
    </row>
    <row r="44" spans="1:27" x14ac:dyDescent="0.15">
      <c r="A44" s="19">
        <v>35</v>
      </c>
      <c r="B44" s="5">
        <v>0</v>
      </c>
      <c r="C44" s="6">
        <v>2</v>
      </c>
      <c r="D44" s="9">
        <v>1</v>
      </c>
      <c r="E44" s="22">
        <f t="shared" si="8"/>
        <v>3</v>
      </c>
      <c r="F44" s="23">
        <f t="shared" si="9"/>
        <v>105</v>
      </c>
      <c r="G44" s="2"/>
      <c r="H44" s="5">
        <v>1</v>
      </c>
      <c r="I44" s="6">
        <v>0</v>
      </c>
      <c r="J44" s="9">
        <v>0</v>
      </c>
      <c r="K44" s="22">
        <f t="shared" si="0"/>
        <v>1</v>
      </c>
      <c r="L44" s="23">
        <f t="shared" si="1"/>
        <v>35</v>
      </c>
      <c r="M44" s="3"/>
      <c r="N44" s="5">
        <v>2</v>
      </c>
      <c r="O44" s="6">
        <v>1</v>
      </c>
      <c r="P44" s="9">
        <v>1</v>
      </c>
      <c r="Q44" s="22">
        <f t="shared" si="5"/>
        <v>4</v>
      </c>
      <c r="R44" s="23">
        <f t="shared" si="2"/>
        <v>140</v>
      </c>
      <c r="S44" s="3"/>
      <c r="T44" s="5"/>
      <c r="U44" s="6"/>
      <c r="V44" s="9"/>
      <c r="W44" s="22">
        <f t="shared" si="6"/>
        <v>0</v>
      </c>
      <c r="X44" s="70">
        <f t="shared" si="3"/>
        <v>0</v>
      </c>
      <c r="Y44" s="3"/>
      <c r="Z44" s="25">
        <f t="shared" si="7"/>
        <v>8</v>
      </c>
      <c r="AA44" s="72">
        <f t="shared" si="4"/>
        <v>280</v>
      </c>
    </row>
    <row r="45" spans="1:27" x14ac:dyDescent="0.15">
      <c r="A45" s="19">
        <v>35.9</v>
      </c>
      <c r="B45" s="5">
        <v>0</v>
      </c>
      <c r="C45" s="6">
        <v>2</v>
      </c>
      <c r="D45" s="9">
        <v>3</v>
      </c>
      <c r="E45" s="22">
        <f t="shared" si="8"/>
        <v>5</v>
      </c>
      <c r="F45" s="23">
        <f t="shared" si="9"/>
        <v>179.5</v>
      </c>
      <c r="G45" s="2"/>
      <c r="H45" s="5">
        <v>2</v>
      </c>
      <c r="I45" s="6">
        <v>1</v>
      </c>
      <c r="J45" s="9">
        <v>0</v>
      </c>
      <c r="K45" s="22">
        <f t="shared" si="0"/>
        <v>3</v>
      </c>
      <c r="L45" s="23">
        <f t="shared" si="1"/>
        <v>107.69999999999999</v>
      </c>
      <c r="M45" s="3"/>
      <c r="N45" s="5">
        <v>1</v>
      </c>
      <c r="O45" s="6">
        <v>0</v>
      </c>
      <c r="P45" s="9">
        <v>0</v>
      </c>
      <c r="Q45" s="22">
        <f t="shared" si="5"/>
        <v>1</v>
      </c>
      <c r="R45" s="23">
        <f t="shared" si="2"/>
        <v>35.9</v>
      </c>
      <c r="S45" s="3"/>
      <c r="T45" s="5"/>
      <c r="U45" s="6"/>
      <c r="V45" s="9"/>
      <c r="W45" s="22">
        <f t="shared" si="6"/>
        <v>0</v>
      </c>
      <c r="X45" s="70">
        <f t="shared" si="3"/>
        <v>0</v>
      </c>
      <c r="Y45" s="3"/>
      <c r="Z45" s="25">
        <f t="shared" si="7"/>
        <v>9</v>
      </c>
      <c r="AA45" s="72">
        <f t="shared" si="4"/>
        <v>323.09999999999997</v>
      </c>
    </row>
    <row r="46" spans="1:27" x14ac:dyDescent="0.15">
      <c r="A46" s="19">
        <v>36.9</v>
      </c>
      <c r="B46" s="5">
        <v>1</v>
      </c>
      <c r="C46" s="6">
        <v>0</v>
      </c>
      <c r="D46" s="9">
        <v>3</v>
      </c>
      <c r="E46" s="22">
        <f t="shared" si="8"/>
        <v>4</v>
      </c>
      <c r="F46" s="23">
        <f t="shared" si="9"/>
        <v>147.6</v>
      </c>
      <c r="G46" s="2"/>
      <c r="H46" s="5">
        <v>2</v>
      </c>
      <c r="I46" s="6">
        <v>3</v>
      </c>
      <c r="J46" s="9">
        <v>0</v>
      </c>
      <c r="K46" s="22">
        <f t="shared" si="0"/>
        <v>5</v>
      </c>
      <c r="L46" s="23">
        <f t="shared" si="1"/>
        <v>184.5</v>
      </c>
      <c r="M46" s="3"/>
      <c r="N46" s="5">
        <v>1</v>
      </c>
      <c r="O46" s="6">
        <v>0</v>
      </c>
      <c r="P46" s="9">
        <v>0</v>
      </c>
      <c r="Q46" s="22">
        <f t="shared" si="5"/>
        <v>1</v>
      </c>
      <c r="R46" s="23">
        <f t="shared" si="2"/>
        <v>36.9</v>
      </c>
      <c r="S46" s="3"/>
      <c r="T46" s="5"/>
      <c r="U46" s="6"/>
      <c r="V46" s="9"/>
      <c r="W46" s="22">
        <f t="shared" si="6"/>
        <v>0</v>
      </c>
      <c r="X46" s="70">
        <f t="shared" si="3"/>
        <v>0</v>
      </c>
      <c r="Y46" s="3"/>
      <c r="Z46" s="25">
        <f t="shared" si="7"/>
        <v>10</v>
      </c>
      <c r="AA46" s="72">
        <f t="shared" si="4"/>
        <v>369</v>
      </c>
    </row>
    <row r="47" spans="1:27" x14ac:dyDescent="0.15">
      <c r="A47" s="19">
        <v>37.9</v>
      </c>
      <c r="B47" s="5">
        <v>0</v>
      </c>
      <c r="C47" s="6">
        <v>1</v>
      </c>
      <c r="D47" s="9">
        <v>0</v>
      </c>
      <c r="E47" s="22">
        <f t="shared" si="8"/>
        <v>1</v>
      </c>
      <c r="F47" s="23">
        <f t="shared" si="9"/>
        <v>37.9</v>
      </c>
      <c r="G47" s="2"/>
      <c r="H47" s="5"/>
      <c r="I47" s="6"/>
      <c r="J47" s="9"/>
      <c r="K47" s="22">
        <f t="shared" si="0"/>
        <v>0</v>
      </c>
      <c r="L47" s="23">
        <f t="shared" si="1"/>
        <v>0</v>
      </c>
      <c r="M47" s="3"/>
      <c r="N47" s="5"/>
      <c r="O47" s="6"/>
      <c r="P47" s="9"/>
      <c r="Q47" s="22">
        <f t="shared" si="5"/>
        <v>0</v>
      </c>
      <c r="R47" s="23">
        <f t="shared" si="2"/>
        <v>0</v>
      </c>
      <c r="S47" s="3"/>
      <c r="T47" s="5"/>
      <c r="U47" s="6"/>
      <c r="V47" s="9"/>
      <c r="W47" s="22">
        <f t="shared" si="6"/>
        <v>0</v>
      </c>
      <c r="X47" s="70">
        <f t="shared" si="3"/>
        <v>0</v>
      </c>
      <c r="Y47" s="3"/>
      <c r="Z47" s="25">
        <f t="shared" si="7"/>
        <v>1</v>
      </c>
      <c r="AA47" s="72">
        <f t="shared" si="4"/>
        <v>37.9</v>
      </c>
    </row>
    <row r="48" spans="1:27" x14ac:dyDescent="0.15">
      <c r="A48" s="19">
        <v>40</v>
      </c>
      <c r="B48" s="5"/>
      <c r="C48" s="6"/>
      <c r="D48" s="9"/>
      <c r="E48" s="22">
        <f t="shared" si="8"/>
        <v>0</v>
      </c>
      <c r="F48" s="23">
        <f t="shared" si="9"/>
        <v>0</v>
      </c>
      <c r="G48" s="2"/>
      <c r="H48" s="5">
        <v>0</v>
      </c>
      <c r="I48" s="6">
        <v>0</v>
      </c>
      <c r="J48" s="9">
        <v>1</v>
      </c>
      <c r="K48" s="22">
        <f t="shared" si="0"/>
        <v>1</v>
      </c>
      <c r="L48" s="23">
        <f t="shared" si="1"/>
        <v>40</v>
      </c>
      <c r="M48" s="3"/>
      <c r="N48" s="5"/>
      <c r="O48" s="6"/>
      <c r="P48" s="9"/>
      <c r="Q48" s="22">
        <f t="shared" si="5"/>
        <v>0</v>
      </c>
      <c r="R48" s="23">
        <f t="shared" si="2"/>
        <v>0</v>
      </c>
      <c r="S48" s="3"/>
      <c r="T48" s="5"/>
      <c r="U48" s="6"/>
      <c r="V48" s="9"/>
      <c r="W48" s="22">
        <f t="shared" si="6"/>
        <v>0</v>
      </c>
      <c r="X48" s="70">
        <f t="shared" si="3"/>
        <v>0</v>
      </c>
      <c r="Y48" s="3"/>
      <c r="Z48" s="25">
        <f t="shared" si="7"/>
        <v>1</v>
      </c>
      <c r="AA48" s="72">
        <f t="shared" si="4"/>
        <v>40</v>
      </c>
    </row>
    <row r="49" spans="1:27" x14ac:dyDescent="0.15">
      <c r="A49" s="19">
        <v>40.9</v>
      </c>
      <c r="B49" s="5">
        <v>2</v>
      </c>
      <c r="C49" s="6">
        <v>1</v>
      </c>
      <c r="D49" s="9">
        <v>1</v>
      </c>
      <c r="E49" s="22">
        <f t="shared" si="8"/>
        <v>4</v>
      </c>
      <c r="F49" s="23">
        <f t="shared" si="9"/>
        <v>163.6</v>
      </c>
      <c r="G49" s="2"/>
      <c r="H49" s="5"/>
      <c r="I49" s="6"/>
      <c r="J49" s="9"/>
      <c r="K49" s="22">
        <f t="shared" si="0"/>
        <v>0</v>
      </c>
      <c r="L49" s="23">
        <f t="shared" si="1"/>
        <v>0</v>
      </c>
      <c r="M49" s="3"/>
      <c r="N49" s="5">
        <v>1</v>
      </c>
      <c r="O49" s="6">
        <v>0</v>
      </c>
      <c r="P49" s="9">
        <v>0</v>
      </c>
      <c r="Q49" s="22">
        <f t="shared" si="5"/>
        <v>1</v>
      </c>
      <c r="R49" s="23">
        <f t="shared" si="2"/>
        <v>40.9</v>
      </c>
      <c r="S49" s="3"/>
      <c r="T49" s="5"/>
      <c r="U49" s="6"/>
      <c r="V49" s="9"/>
      <c r="W49" s="22">
        <f t="shared" si="6"/>
        <v>0</v>
      </c>
      <c r="X49" s="70">
        <f t="shared" si="3"/>
        <v>0</v>
      </c>
      <c r="Y49" s="3"/>
      <c r="Z49" s="25">
        <f t="shared" si="7"/>
        <v>5</v>
      </c>
      <c r="AA49" s="72">
        <f t="shared" si="4"/>
        <v>204.5</v>
      </c>
    </row>
    <row r="50" spans="1:27" x14ac:dyDescent="0.15">
      <c r="A50" s="19">
        <v>41.9</v>
      </c>
      <c r="B50" s="5"/>
      <c r="C50" s="6"/>
      <c r="D50" s="9"/>
      <c r="E50" s="22">
        <f t="shared" si="8"/>
        <v>0</v>
      </c>
      <c r="F50" s="23">
        <f t="shared" si="9"/>
        <v>0</v>
      </c>
      <c r="G50" s="2"/>
      <c r="H50" s="5"/>
      <c r="I50" s="6"/>
      <c r="J50" s="9"/>
      <c r="K50" s="22">
        <f t="shared" si="0"/>
        <v>0</v>
      </c>
      <c r="L50" s="23">
        <f t="shared" si="1"/>
        <v>0</v>
      </c>
      <c r="M50" s="3"/>
      <c r="N50" s="5">
        <v>2</v>
      </c>
      <c r="O50" s="6">
        <v>5</v>
      </c>
      <c r="P50" s="9">
        <v>1</v>
      </c>
      <c r="Q50" s="22">
        <f t="shared" si="5"/>
        <v>8</v>
      </c>
      <c r="R50" s="23">
        <f t="shared" si="2"/>
        <v>335.2</v>
      </c>
      <c r="S50" s="3"/>
      <c r="T50" s="5"/>
      <c r="U50" s="6"/>
      <c r="V50" s="9"/>
      <c r="W50" s="22">
        <f t="shared" si="6"/>
        <v>0</v>
      </c>
      <c r="X50" s="70">
        <f t="shared" si="3"/>
        <v>0</v>
      </c>
      <c r="Y50" s="3"/>
      <c r="Z50" s="25">
        <f t="shared" si="7"/>
        <v>8</v>
      </c>
      <c r="AA50" s="72">
        <f t="shared" si="4"/>
        <v>335.2</v>
      </c>
    </row>
    <row r="51" spans="1:27" x14ac:dyDescent="0.15">
      <c r="A51" s="19">
        <v>44.9</v>
      </c>
      <c r="B51" s="5"/>
      <c r="C51" s="6"/>
      <c r="D51" s="9"/>
      <c r="E51" s="22">
        <f t="shared" si="8"/>
        <v>0</v>
      </c>
      <c r="F51" s="23">
        <f t="shared" si="9"/>
        <v>0</v>
      </c>
      <c r="G51" s="2"/>
      <c r="H51" s="5"/>
      <c r="I51" s="6"/>
      <c r="J51" s="9"/>
      <c r="K51" s="22">
        <f t="shared" si="0"/>
        <v>0</v>
      </c>
      <c r="L51" s="23">
        <f t="shared" si="1"/>
        <v>0</v>
      </c>
      <c r="M51" s="3"/>
      <c r="N51" s="5"/>
      <c r="O51" s="6"/>
      <c r="P51" s="9"/>
      <c r="Q51" s="22">
        <f t="shared" si="5"/>
        <v>0</v>
      </c>
      <c r="R51" s="23">
        <f t="shared" si="2"/>
        <v>0</v>
      </c>
      <c r="S51" s="3"/>
      <c r="T51" s="5"/>
      <c r="U51" s="6"/>
      <c r="V51" s="9"/>
      <c r="W51" s="22">
        <f t="shared" si="6"/>
        <v>0</v>
      </c>
      <c r="X51" s="70">
        <f t="shared" si="3"/>
        <v>0</v>
      </c>
      <c r="Y51" s="3"/>
      <c r="Z51" s="25">
        <f t="shared" si="7"/>
        <v>0</v>
      </c>
      <c r="AA51" s="72">
        <f t="shared" si="4"/>
        <v>0</v>
      </c>
    </row>
    <row r="52" spans="1:27" x14ac:dyDescent="0.15">
      <c r="A52" s="19">
        <v>45</v>
      </c>
      <c r="B52" s="5"/>
      <c r="C52" s="6"/>
      <c r="D52" s="9"/>
      <c r="E52" s="22">
        <f t="shared" si="8"/>
        <v>0</v>
      </c>
      <c r="F52" s="23">
        <f t="shared" si="9"/>
        <v>0</v>
      </c>
      <c r="G52" s="2"/>
      <c r="H52" s="5"/>
      <c r="I52" s="6"/>
      <c r="J52" s="9"/>
      <c r="K52" s="22">
        <f t="shared" si="0"/>
        <v>0</v>
      </c>
      <c r="L52" s="23">
        <f t="shared" si="1"/>
        <v>0</v>
      </c>
      <c r="M52" s="3"/>
      <c r="N52" s="5"/>
      <c r="O52" s="6"/>
      <c r="P52" s="9"/>
      <c r="Q52" s="22">
        <f t="shared" si="5"/>
        <v>0</v>
      </c>
      <c r="R52" s="23">
        <f t="shared" si="2"/>
        <v>0</v>
      </c>
      <c r="S52" s="3"/>
      <c r="T52" s="5"/>
      <c r="U52" s="6"/>
      <c r="V52" s="9"/>
      <c r="W52" s="22">
        <f t="shared" si="6"/>
        <v>0</v>
      </c>
      <c r="X52" s="70">
        <f t="shared" si="3"/>
        <v>0</v>
      </c>
      <c r="Y52" s="3"/>
      <c r="Z52" s="25">
        <f t="shared" si="7"/>
        <v>0</v>
      </c>
      <c r="AA52" s="72">
        <f t="shared" si="4"/>
        <v>0</v>
      </c>
    </row>
    <row r="53" spans="1:27" x14ac:dyDescent="0.15">
      <c r="A53" s="19">
        <v>50</v>
      </c>
      <c r="B53" s="5">
        <v>0</v>
      </c>
      <c r="C53" s="6">
        <v>2</v>
      </c>
      <c r="D53" s="9">
        <v>0</v>
      </c>
      <c r="E53" s="22">
        <f t="shared" si="8"/>
        <v>2</v>
      </c>
      <c r="F53" s="23">
        <f t="shared" si="9"/>
        <v>100</v>
      </c>
      <c r="G53" s="2"/>
      <c r="H53" s="5">
        <v>1</v>
      </c>
      <c r="I53" s="6">
        <v>1</v>
      </c>
      <c r="J53" s="9">
        <v>2</v>
      </c>
      <c r="K53" s="22">
        <f t="shared" si="0"/>
        <v>4</v>
      </c>
      <c r="L53" s="23">
        <f t="shared" si="1"/>
        <v>200</v>
      </c>
      <c r="M53" s="3"/>
      <c r="N53" s="5">
        <v>1</v>
      </c>
      <c r="O53" s="6">
        <v>0</v>
      </c>
      <c r="P53" s="9">
        <v>0</v>
      </c>
      <c r="Q53" s="22">
        <f t="shared" si="5"/>
        <v>1</v>
      </c>
      <c r="R53" s="23">
        <f t="shared" si="2"/>
        <v>50</v>
      </c>
      <c r="S53" s="3"/>
      <c r="T53" s="5"/>
      <c r="U53" s="6"/>
      <c r="V53" s="9"/>
      <c r="W53" s="22">
        <f t="shared" si="6"/>
        <v>0</v>
      </c>
      <c r="X53" s="70">
        <f t="shared" si="3"/>
        <v>0</v>
      </c>
      <c r="Y53" s="3"/>
      <c r="Z53" s="25">
        <f t="shared" si="7"/>
        <v>7</v>
      </c>
      <c r="AA53" s="72">
        <f t="shared" si="4"/>
        <v>350</v>
      </c>
    </row>
    <row r="54" spans="1:27" x14ac:dyDescent="0.15">
      <c r="A54" s="19">
        <v>60</v>
      </c>
      <c r="B54" s="5"/>
      <c r="C54" s="6"/>
      <c r="D54" s="9"/>
      <c r="E54" s="22">
        <f t="shared" si="8"/>
        <v>0</v>
      </c>
      <c r="F54" s="23">
        <f t="shared" si="9"/>
        <v>0</v>
      </c>
      <c r="G54" s="2"/>
      <c r="H54" s="5"/>
      <c r="I54" s="6"/>
      <c r="J54" s="9"/>
      <c r="K54" s="22">
        <f t="shared" si="0"/>
        <v>0</v>
      </c>
      <c r="L54" s="23">
        <f t="shared" si="1"/>
        <v>0</v>
      </c>
      <c r="M54" s="3"/>
      <c r="N54" s="5"/>
      <c r="O54" s="6"/>
      <c r="P54" s="9"/>
      <c r="Q54" s="22">
        <f t="shared" si="5"/>
        <v>0</v>
      </c>
      <c r="R54" s="23">
        <f t="shared" si="2"/>
        <v>0</v>
      </c>
      <c r="S54" s="3"/>
      <c r="T54" s="5"/>
      <c r="U54" s="6"/>
      <c r="V54" s="9"/>
      <c r="W54" s="22">
        <f t="shared" si="6"/>
        <v>0</v>
      </c>
      <c r="X54" s="70">
        <f t="shared" si="3"/>
        <v>0</v>
      </c>
      <c r="Y54" s="3"/>
      <c r="Z54" s="25">
        <f t="shared" si="7"/>
        <v>0</v>
      </c>
      <c r="AA54" s="72">
        <f t="shared" si="4"/>
        <v>0</v>
      </c>
    </row>
    <row r="55" spans="1:27" x14ac:dyDescent="0.15">
      <c r="A55" s="19">
        <v>80</v>
      </c>
      <c r="B55" s="5"/>
      <c r="C55" s="6"/>
      <c r="D55" s="9"/>
      <c r="E55" s="22">
        <f t="shared" si="8"/>
        <v>0</v>
      </c>
      <c r="F55" s="23">
        <f t="shared" si="9"/>
        <v>0</v>
      </c>
      <c r="G55" s="2"/>
      <c r="H55" s="5"/>
      <c r="I55" s="6"/>
      <c r="J55" s="9"/>
      <c r="K55" s="22">
        <f t="shared" si="0"/>
        <v>0</v>
      </c>
      <c r="L55" s="23">
        <f t="shared" si="1"/>
        <v>0</v>
      </c>
      <c r="M55" s="3"/>
      <c r="N55" s="5"/>
      <c r="O55" s="6"/>
      <c r="P55" s="9"/>
      <c r="Q55" s="22">
        <f t="shared" si="5"/>
        <v>0</v>
      </c>
      <c r="R55" s="23">
        <f t="shared" si="2"/>
        <v>0</v>
      </c>
      <c r="S55" s="3"/>
      <c r="T55" s="5"/>
      <c r="U55" s="6"/>
      <c r="V55" s="9"/>
      <c r="W55" s="22">
        <f t="shared" si="6"/>
        <v>0</v>
      </c>
      <c r="X55" s="70">
        <f t="shared" si="3"/>
        <v>0</v>
      </c>
      <c r="Y55" s="3"/>
      <c r="Z55" s="25">
        <f t="shared" si="7"/>
        <v>0</v>
      </c>
      <c r="AA55" s="72">
        <f t="shared" si="4"/>
        <v>0</v>
      </c>
    </row>
    <row r="56" spans="1:27" x14ac:dyDescent="0.15">
      <c r="A56" s="19">
        <v>91.65</v>
      </c>
      <c r="B56" s="65"/>
      <c r="C56" s="66"/>
      <c r="D56" s="67"/>
      <c r="E56" s="54">
        <f t="shared" si="8"/>
        <v>0</v>
      </c>
      <c r="F56" s="23">
        <f t="shared" si="9"/>
        <v>0</v>
      </c>
      <c r="G56" s="2"/>
      <c r="H56" s="65"/>
      <c r="I56" s="66"/>
      <c r="J56" s="67"/>
      <c r="K56" s="54">
        <f t="shared" si="0"/>
        <v>0</v>
      </c>
      <c r="L56" s="73">
        <f t="shared" si="1"/>
        <v>0</v>
      </c>
      <c r="M56" s="3"/>
      <c r="N56" s="65"/>
      <c r="O56" s="66"/>
      <c r="P56" s="67"/>
      <c r="Q56" s="54">
        <f t="shared" si="5"/>
        <v>0</v>
      </c>
      <c r="R56" s="55">
        <f t="shared" si="2"/>
        <v>0</v>
      </c>
      <c r="S56" s="3"/>
      <c r="T56" s="65"/>
      <c r="U56" s="66"/>
      <c r="V56" s="67"/>
      <c r="W56" s="54">
        <f t="shared" si="6"/>
        <v>0</v>
      </c>
      <c r="X56" s="74">
        <f t="shared" si="3"/>
        <v>0</v>
      </c>
      <c r="Y56" s="3"/>
      <c r="Z56" s="57">
        <f t="shared" si="7"/>
        <v>0</v>
      </c>
      <c r="AA56" s="75">
        <f t="shared" si="4"/>
        <v>0</v>
      </c>
    </row>
    <row r="57" spans="1:27" x14ac:dyDescent="0.15">
      <c r="A57" s="60"/>
      <c r="B57" s="28">
        <f>SUM(B4:B55)</f>
        <v>389</v>
      </c>
      <c r="C57" s="29">
        <f>SUM(C4:C55)</f>
        <v>474</v>
      </c>
      <c r="D57" s="30">
        <f>SUM(D4:D55)</f>
        <v>586</v>
      </c>
      <c r="E57" s="28">
        <f>SUM(E4:E55)</f>
        <v>1449</v>
      </c>
      <c r="F57" s="76">
        <f>SUM(F5:F55)</f>
        <v>32401.809999999994</v>
      </c>
      <c r="G57" s="2"/>
      <c r="H57" s="28">
        <f>SUM(H4:H56)</f>
        <v>1014</v>
      </c>
      <c r="I57" s="29">
        <f>SUM(I4:I56)</f>
        <v>648</v>
      </c>
      <c r="J57" s="30">
        <f>SUM(J4:J56)</f>
        <v>570</v>
      </c>
      <c r="K57" s="28">
        <f>SUM(K4:K56)</f>
        <v>2232</v>
      </c>
      <c r="L57" s="77">
        <f>SUM(L5:L55)</f>
        <v>50312.2</v>
      </c>
      <c r="M57" s="3"/>
      <c r="N57" s="28">
        <f>SUM(N4:N56)</f>
        <v>546</v>
      </c>
      <c r="O57" s="29">
        <f>SUM(O4:O56)</f>
        <v>442</v>
      </c>
      <c r="P57" s="30">
        <f>SUM(P4:P56)</f>
        <v>683</v>
      </c>
      <c r="Q57" s="28">
        <f>SUM(Q4:Q56)</f>
        <v>1671</v>
      </c>
      <c r="R57" s="77">
        <f>SUM(R4:R55)</f>
        <v>37273.449999999997</v>
      </c>
      <c r="S57" s="3"/>
      <c r="T57" s="17">
        <f>SUM(T5:T55)</f>
        <v>0</v>
      </c>
      <c r="U57" s="47">
        <f>SUM(U5:U55)</f>
        <v>0</v>
      </c>
      <c r="V57" s="78">
        <f>SUM(V5:V55)</f>
        <v>0</v>
      </c>
      <c r="W57" s="17">
        <f>SUM(W4:W55)</f>
        <v>0</v>
      </c>
      <c r="X57" s="18">
        <f>SUM(X4:X55)</f>
        <v>0</v>
      </c>
      <c r="Y57" s="3"/>
      <c r="Z57" s="33">
        <f>E57+K57+Q57+W57</f>
        <v>5352</v>
      </c>
      <c r="AA57" s="79">
        <f>SUM(AA4:AA56)</f>
        <v>119987.46</v>
      </c>
    </row>
    <row r="58" spans="1:27" x14ac:dyDescent="0.15">
      <c r="A58" s="60"/>
      <c r="E58" s="27"/>
      <c r="F58" s="3"/>
      <c r="G58" s="2"/>
      <c r="K58" s="27"/>
      <c r="L58" s="3"/>
      <c r="M58" s="3"/>
      <c r="Q58" s="27"/>
      <c r="R58" s="3"/>
      <c r="S58" s="3"/>
      <c r="W58" s="27">
        <f>T57+U57+V57</f>
        <v>0</v>
      </c>
      <c r="X58" s="3"/>
      <c r="Y58" s="3"/>
      <c r="Z58" s="80"/>
      <c r="AA58" s="81"/>
    </row>
    <row r="59" spans="1:27" x14ac:dyDescent="0.15">
      <c r="A59" s="35" t="s">
        <v>10</v>
      </c>
      <c r="F59" s="3"/>
      <c r="G59" s="2"/>
      <c r="L59" s="3"/>
      <c r="M59" s="3"/>
      <c r="R59" s="3"/>
      <c r="S59" s="3"/>
      <c r="X59" s="3"/>
      <c r="Y59" s="3"/>
      <c r="Z59" s="80"/>
      <c r="AA59" s="81"/>
    </row>
    <row r="60" spans="1:27" x14ac:dyDescent="0.15">
      <c r="A60" s="19">
        <v>44.95</v>
      </c>
      <c r="B60" s="36"/>
      <c r="C60" s="37"/>
      <c r="D60" s="38"/>
      <c r="E60" s="82">
        <f t="shared" ref="E60:E82" si="10">B60+C60+D60</f>
        <v>0</v>
      </c>
      <c r="F60" s="40">
        <f>E60*A60</f>
        <v>0</v>
      </c>
      <c r="G60" s="2"/>
      <c r="H60" s="36"/>
      <c r="I60" s="37"/>
      <c r="J60" s="38"/>
      <c r="K60" s="82">
        <f t="shared" ref="K60:K82" si="11">H60+I60+J60</f>
        <v>0</v>
      </c>
      <c r="L60" s="40">
        <f>K60*A60</f>
        <v>0</v>
      </c>
      <c r="M60" s="3"/>
      <c r="N60" s="36"/>
      <c r="O60" s="37"/>
      <c r="P60" s="38"/>
      <c r="Q60" s="82">
        <f t="shared" ref="Q60:Q82" si="12">N60+O60+P60</f>
        <v>0</v>
      </c>
      <c r="R60" s="40">
        <f>Q60*A60</f>
        <v>0</v>
      </c>
      <c r="S60" s="3"/>
      <c r="T60" s="36"/>
      <c r="U60" s="37"/>
      <c r="V60" s="38"/>
      <c r="W60" s="82">
        <f t="shared" ref="W60:W82" si="13">SUM(T60:V60)</f>
        <v>0</v>
      </c>
      <c r="X60" s="40">
        <f t="shared" ref="X60:X82" si="14">W60*A60</f>
        <v>0</v>
      </c>
      <c r="Y60" s="3"/>
      <c r="Z60" s="83">
        <f>E60+K60+Q60+W60</f>
        <v>0</v>
      </c>
      <c r="AA60" s="84">
        <f t="shared" ref="AA60:AA82" si="15">Z60*A60</f>
        <v>0</v>
      </c>
    </row>
    <row r="61" spans="1:27" x14ac:dyDescent="0.15">
      <c r="A61" s="19">
        <v>45</v>
      </c>
      <c r="B61" s="5">
        <v>0</v>
      </c>
      <c r="C61" s="6">
        <v>1</v>
      </c>
      <c r="D61" s="9">
        <v>1</v>
      </c>
      <c r="E61" s="20">
        <f t="shared" si="10"/>
        <v>2</v>
      </c>
      <c r="F61" s="23">
        <f t="shared" ref="F61:F82" si="16">E61*A61</f>
        <v>90</v>
      </c>
      <c r="G61" s="2"/>
      <c r="H61" s="5">
        <v>1</v>
      </c>
      <c r="I61" s="6">
        <v>2</v>
      </c>
      <c r="J61" s="9">
        <v>0</v>
      </c>
      <c r="K61" s="20">
        <f t="shared" si="11"/>
        <v>3</v>
      </c>
      <c r="L61" s="23">
        <f t="shared" ref="L61:L82" si="17">K61*A61</f>
        <v>135</v>
      </c>
      <c r="M61" s="3"/>
      <c r="N61" s="5">
        <v>1</v>
      </c>
      <c r="O61" s="6">
        <v>0</v>
      </c>
      <c r="P61" s="9">
        <v>1</v>
      </c>
      <c r="Q61" s="20">
        <f t="shared" si="12"/>
        <v>2</v>
      </c>
      <c r="R61" s="23">
        <f t="shared" ref="R61:R82" si="18">Q61*A61</f>
        <v>90</v>
      </c>
      <c r="S61" s="3"/>
      <c r="T61" s="5"/>
      <c r="U61" s="6"/>
      <c r="V61" s="9"/>
      <c r="W61" s="20">
        <f t="shared" si="13"/>
        <v>0</v>
      </c>
      <c r="X61" s="23">
        <f t="shared" si="14"/>
        <v>0</v>
      </c>
      <c r="Y61" s="3"/>
      <c r="Z61" s="85">
        <f t="shared" ref="Z61:Z82" si="19">E61+K61+Q61+W61</f>
        <v>7</v>
      </c>
      <c r="AA61" s="72">
        <f t="shared" si="15"/>
        <v>315</v>
      </c>
    </row>
    <row r="62" spans="1:27" x14ac:dyDescent="0.15">
      <c r="A62" s="19">
        <v>49.95</v>
      </c>
      <c r="B62" s="5"/>
      <c r="C62" s="6"/>
      <c r="D62" s="9"/>
      <c r="E62" s="20">
        <f t="shared" si="10"/>
        <v>0</v>
      </c>
      <c r="F62" s="23">
        <f t="shared" si="16"/>
        <v>0</v>
      </c>
      <c r="G62" s="2"/>
      <c r="H62" s="5"/>
      <c r="I62" s="6"/>
      <c r="J62" s="9"/>
      <c r="K62" s="20">
        <f t="shared" si="11"/>
        <v>0</v>
      </c>
      <c r="L62" s="23">
        <f t="shared" si="17"/>
        <v>0</v>
      </c>
      <c r="M62" s="3"/>
      <c r="N62" s="5"/>
      <c r="O62" s="6"/>
      <c r="P62" s="9"/>
      <c r="Q62" s="20">
        <f t="shared" si="12"/>
        <v>0</v>
      </c>
      <c r="R62" s="23">
        <f t="shared" si="18"/>
        <v>0</v>
      </c>
      <c r="S62" s="3"/>
      <c r="T62" s="5"/>
      <c r="U62" s="6"/>
      <c r="V62" s="9"/>
      <c r="W62" s="20">
        <f t="shared" si="13"/>
        <v>0</v>
      </c>
      <c r="X62" s="23">
        <f t="shared" si="14"/>
        <v>0</v>
      </c>
      <c r="Y62" s="3"/>
      <c r="Z62" s="85">
        <f t="shared" si="19"/>
        <v>0</v>
      </c>
      <c r="AA62" s="72">
        <f t="shared" si="15"/>
        <v>0</v>
      </c>
    </row>
    <row r="63" spans="1:27" x14ac:dyDescent="0.15">
      <c r="A63" s="19">
        <v>50</v>
      </c>
      <c r="B63" s="5">
        <v>1</v>
      </c>
      <c r="C63" s="6">
        <v>0</v>
      </c>
      <c r="D63" s="9">
        <v>0</v>
      </c>
      <c r="E63" s="20">
        <f t="shared" si="10"/>
        <v>1</v>
      </c>
      <c r="F63" s="23">
        <f t="shared" si="16"/>
        <v>50</v>
      </c>
      <c r="G63" s="2"/>
      <c r="H63" s="5">
        <v>2</v>
      </c>
      <c r="I63" s="6">
        <v>1</v>
      </c>
      <c r="J63" s="9">
        <v>1</v>
      </c>
      <c r="K63" s="20">
        <f t="shared" si="11"/>
        <v>4</v>
      </c>
      <c r="L63" s="23">
        <f t="shared" si="17"/>
        <v>200</v>
      </c>
      <c r="M63" s="3"/>
      <c r="N63" s="5"/>
      <c r="O63" s="6"/>
      <c r="P63" s="9"/>
      <c r="Q63" s="20">
        <f t="shared" si="12"/>
        <v>0</v>
      </c>
      <c r="R63" s="23">
        <f t="shared" si="18"/>
        <v>0</v>
      </c>
      <c r="S63" s="3"/>
      <c r="T63" s="5"/>
      <c r="U63" s="6"/>
      <c r="V63" s="9"/>
      <c r="W63" s="20">
        <f t="shared" si="13"/>
        <v>0</v>
      </c>
      <c r="X63" s="23">
        <f t="shared" si="14"/>
        <v>0</v>
      </c>
      <c r="Y63" s="3"/>
      <c r="Z63" s="85">
        <f t="shared" si="19"/>
        <v>5</v>
      </c>
      <c r="AA63" s="72">
        <f t="shared" si="15"/>
        <v>250</v>
      </c>
    </row>
    <row r="64" spans="1:27" x14ac:dyDescent="0.15">
      <c r="A64" s="19">
        <v>60</v>
      </c>
      <c r="B64" s="5">
        <v>0</v>
      </c>
      <c r="C64" s="6">
        <v>0</v>
      </c>
      <c r="D64" s="9">
        <v>1</v>
      </c>
      <c r="E64" s="20">
        <f t="shared" si="10"/>
        <v>1</v>
      </c>
      <c r="F64" s="23">
        <f t="shared" si="16"/>
        <v>60</v>
      </c>
      <c r="G64" s="2"/>
      <c r="H64" s="5">
        <v>0</v>
      </c>
      <c r="I64" s="6">
        <v>2</v>
      </c>
      <c r="J64" s="9">
        <v>0</v>
      </c>
      <c r="K64" s="20">
        <f t="shared" si="11"/>
        <v>2</v>
      </c>
      <c r="L64" s="23">
        <f t="shared" si="17"/>
        <v>120</v>
      </c>
      <c r="M64" s="3"/>
      <c r="N64" s="5">
        <v>0</v>
      </c>
      <c r="O64" s="6">
        <v>1</v>
      </c>
      <c r="P64" s="9">
        <v>0</v>
      </c>
      <c r="Q64" s="20">
        <f t="shared" si="12"/>
        <v>1</v>
      </c>
      <c r="R64" s="23">
        <f t="shared" si="18"/>
        <v>60</v>
      </c>
      <c r="S64" s="3"/>
      <c r="T64" s="5"/>
      <c r="U64" s="6"/>
      <c r="V64" s="9"/>
      <c r="W64" s="20">
        <f t="shared" si="13"/>
        <v>0</v>
      </c>
      <c r="X64" s="23">
        <f t="shared" si="14"/>
        <v>0</v>
      </c>
      <c r="Y64" s="3"/>
      <c r="Z64" s="85">
        <f t="shared" si="19"/>
        <v>4</v>
      </c>
      <c r="AA64" s="72">
        <f t="shared" si="15"/>
        <v>240</v>
      </c>
    </row>
    <row r="65" spans="1:27" x14ac:dyDescent="0.15">
      <c r="A65" s="19">
        <v>69.95</v>
      </c>
      <c r="B65" s="5"/>
      <c r="C65" s="6"/>
      <c r="D65" s="9"/>
      <c r="E65" s="20">
        <f t="shared" si="10"/>
        <v>0</v>
      </c>
      <c r="F65" s="23">
        <f t="shared" si="16"/>
        <v>0</v>
      </c>
      <c r="G65" s="2"/>
      <c r="H65" s="5"/>
      <c r="I65" s="6"/>
      <c r="J65" s="9"/>
      <c r="K65" s="20">
        <f t="shared" si="11"/>
        <v>0</v>
      </c>
      <c r="L65" s="23">
        <f t="shared" si="17"/>
        <v>0</v>
      </c>
      <c r="M65" s="3"/>
      <c r="N65" s="5"/>
      <c r="O65" s="6"/>
      <c r="P65" s="9"/>
      <c r="Q65" s="20">
        <f t="shared" si="12"/>
        <v>0</v>
      </c>
      <c r="R65" s="23">
        <f t="shared" si="18"/>
        <v>0</v>
      </c>
      <c r="S65" s="3"/>
      <c r="T65" s="5"/>
      <c r="U65" s="6"/>
      <c r="V65" s="9"/>
      <c r="W65" s="20">
        <f t="shared" si="13"/>
        <v>0</v>
      </c>
      <c r="X65" s="23">
        <f t="shared" si="14"/>
        <v>0</v>
      </c>
      <c r="Y65" s="3"/>
      <c r="Z65" s="85">
        <f t="shared" si="19"/>
        <v>0</v>
      </c>
      <c r="AA65" s="72">
        <f t="shared" si="15"/>
        <v>0</v>
      </c>
    </row>
    <row r="66" spans="1:27" x14ac:dyDescent="0.15">
      <c r="A66" s="19">
        <v>70</v>
      </c>
      <c r="B66" s="5">
        <v>0</v>
      </c>
      <c r="C66" s="6">
        <v>0</v>
      </c>
      <c r="D66" s="9">
        <v>1</v>
      </c>
      <c r="E66" s="20">
        <f t="shared" si="10"/>
        <v>1</v>
      </c>
      <c r="F66" s="23">
        <f t="shared" si="16"/>
        <v>70</v>
      </c>
      <c r="G66" s="2"/>
      <c r="H66" s="5"/>
      <c r="I66" s="6"/>
      <c r="J66" s="9"/>
      <c r="K66" s="20">
        <f t="shared" si="11"/>
        <v>0</v>
      </c>
      <c r="L66" s="23">
        <f t="shared" si="17"/>
        <v>0</v>
      </c>
      <c r="M66" s="3"/>
      <c r="N66" s="5"/>
      <c r="O66" s="6"/>
      <c r="P66" s="9"/>
      <c r="Q66" s="20">
        <f t="shared" si="12"/>
        <v>0</v>
      </c>
      <c r="R66" s="23">
        <f t="shared" si="18"/>
        <v>0</v>
      </c>
      <c r="S66" s="3"/>
      <c r="T66" s="5"/>
      <c r="U66" s="6"/>
      <c r="V66" s="9"/>
      <c r="W66" s="20">
        <f t="shared" si="13"/>
        <v>0</v>
      </c>
      <c r="X66" s="23">
        <f t="shared" si="14"/>
        <v>0</v>
      </c>
      <c r="Y66" s="3"/>
      <c r="Z66" s="85">
        <f t="shared" si="19"/>
        <v>1</v>
      </c>
      <c r="AA66" s="72">
        <f t="shared" si="15"/>
        <v>70</v>
      </c>
    </row>
    <row r="67" spans="1:27" x14ac:dyDescent="0.15">
      <c r="A67" s="19">
        <v>75</v>
      </c>
      <c r="B67" s="5">
        <v>0</v>
      </c>
      <c r="C67" s="6">
        <v>0</v>
      </c>
      <c r="D67" s="9">
        <v>1</v>
      </c>
      <c r="E67" s="20">
        <f t="shared" si="10"/>
        <v>1</v>
      </c>
      <c r="F67" s="23">
        <f t="shared" si="16"/>
        <v>75</v>
      </c>
      <c r="G67" s="2"/>
      <c r="H67" s="5"/>
      <c r="I67" s="6"/>
      <c r="J67" s="9"/>
      <c r="K67" s="20">
        <f t="shared" si="11"/>
        <v>0</v>
      </c>
      <c r="L67" s="23">
        <f t="shared" si="17"/>
        <v>0</v>
      </c>
      <c r="M67" s="3"/>
      <c r="N67" s="5"/>
      <c r="O67" s="6"/>
      <c r="P67" s="9"/>
      <c r="Q67" s="20">
        <f t="shared" si="12"/>
        <v>0</v>
      </c>
      <c r="R67" s="23">
        <f t="shared" si="18"/>
        <v>0</v>
      </c>
      <c r="S67" s="3"/>
      <c r="T67" s="5"/>
      <c r="U67" s="6"/>
      <c r="V67" s="9"/>
      <c r="W67" s="20">
        <f t="shared" si="13"/>
        <v>0</v>
      </c>
      <c r="X67" s="23">
        <f t="shared" si="14"/>
        <v>0</v>
      </c>
      <c r="Y67" s="3"/>
      <c r="Z67" s="85">
        <f t="shared" si="19"/>
        <v>1</v>
      </c>
      <c r="AA67" s="72">
        <f t="shared" si="15"/>
        <v>75</v>
      </c>
    </row>
    <row r="68" spans="1:27" x14ac:dyDescent="0.15">
      <c r="A68" s="19">
        <v>79.95</v>
      </c>
      <c r="B68" s="5"/>
      <c r="C68" s="6"/>
      <c r="D68" s="9"/>
      <c r="E68" s="20">
        <f t="shared" si="10"/>
        <v>0</v>
      </c>
      <c r="F68" s="23">
        <f t="shared" si="16"/>
        <v>0</v>
      </c>
      <c r="G68" s="2"/>
      <c r="H68" s="5"/>
      <c r="I68" s="6"/>
      <c r="J68" s="9"/>
      <c r="K68" s="20">
        <f t="shared" si="11"/>
        <v>0</v>
      </c>
      <c r="L68" s="23">
        <f t="shared" si="17"/>
        <v>0</v>
      </c>
      <c r="M68" s="3"/>
      <c r="N68" s="5"/>
      <c r="O68" s="6"/>
      <c r="P68" s="9"/>
      <c r="Q68" s="20">
        <f t="shared" si="12"/>
        <v>0</v>
      </c>
      <c r="R68" s="23">
        <f t="shared" si="18"/>
        <v>0</v>
      </c>
      <c r="S68" s="3"/>
      <c r="T68" s="5"/>
      <c r="U68" s="6"/>
      <c r="V68" s="9"/>
      <c r="W68" s="20">
        <f t="shared" si="13"/>
        <v>0</v>
      </c>
      <c r="X68" s="23">
        <f t="shared" si="14"/>
        <v>0</v>
      </c>
      <c r="Y68" s="3"/>
      <c r="Z68" s="85">
        <f t="shared" si="19"/>
        <v>0</v>
      </c>
      <c r="AA68" s="72">
        <f t="shared" si="15"/>
        <v>0</v>
      </c>
    </row>
    <row r="69" spans="1:27" x14ac:dyDescent="0.15">
      <c r="A69" s="19">
        <v>80</v>
      </c>
      <c r="B69" s="5"/>
      <c r="C69" s="6"/>
      <c r="D69" s="9"/>
      <c r="E69" s="20">
        <f t="shared" si="10"/>
        <v>0</v>
      </c>
      <c r="F69" s="23">
        <f t="shared" si="16"/>
        <v>0</v>
      </c>
      <c r="G69" s="2"/>
      <c r="H69" s="5"/>
      <c r="I69" s="6"/>
      <c r="J69" s="9"/>
      <c r="K69" s="20">
        <f t="shared" si="11"/>
        <v>0</v>
      </c>
      <c r="L69" s="23">
        <f t="shared" si="17"/>
        <v>0</v>
      </c>
      <c r="M69" s="3"/>
      <c r="N69" s="5"/>
      <c r="O69" s="6"/>
      <c r="P69" s="9"/>
      <c r="Q69" s="20">
        <f t="shared" si="12"/>
        <v>0</v>
      </c>
      <c r="R69" s="23">
        <f t="shared" si="18"/>
        <v>0</v>
      </c>
      <c r="S69" s="3"/>
      <c r="T69" s="5"/>
      <c r="U69" s="6"/>
      <c r="V69" s="9"/>
      <c r="W69" s="20">
        <f t="shared" si="13"/>
        <v>0</v>
      </c>
      <c r="X69" s="23">
        <f t="shared" si="14"/>
        <v>0</v>
      </c>
      <c r="Y69" s="3"/>
      <c r="Z69" s="85">
        <f t="shared" si="19"/>
        <v>0</v>
      </c>
      <c r="AA69" s="72">
        <f t="shared" si="15"/>
        <v>0</v>
      </c>
    </row>
    <row r="70" spans="1:27" x14ac:dyDescent="0.15">
      <c r="A70" s="19">
        <v>90</v>
      </c>
      <c r="B70" s="5">
        <v>1</v>
      </c>
      <c r="C70" s="6">
        <v>1</v>
      </c>
      <c r="D70" s="9">
        <v>0</v>
      </c>
      <c r="E70" s="20">
        <f t="shared" si="10"/>
        <v>2</v>
      </c>
      <c r="F70" s="23">
        <f t="shared" si="16"/>
        <v>180</v>
      </c>
      <c r="G70" s="2"/>
      <c r="H70" s="5">
        <v>0</v>
      </c>
      <c r="I70" s="6">
        <v>1</v>
      </c>
      <c r="J70" s="9">
        <v>0</v>
      </c>
      <c r="K70" s="20">
        <f t="shared" si="11"/>
        <v>1</v>
      </c>
      <c r="L70" s="23">
        <f t="shared" si="17"/>
        <v>90</v>
      </c>
      <c r="M70" s="3"/>
      <c r="N70" s="5">
        <v>1</v>
      </c>
      <c r="O70" s="6">
        <v>1</v>
      </c>
      <c r="P70" s="9">
        <v>0</v>
      </c>
      <c r="Q70" s="20">
        <f t="shared" si="12"/>
        <v>2</v>
      </c>
      <c r="R70" s="23">
        <f t="shared" si="18"/>
        <v>180</v>
      </c>
      <c r="S70" s="3"/>
      <c r="T70" s="5"/>
      <c r="U70" s="6"/>
      <c r="V70" s="9"/>
      <c r="W70" s="20">
        <f t="shared" si="13"/>
        <v>0</v>
      </c>
      <c r="X70" s="23">
        <f t="shared" si="14"/>
        <v>0</v>
      </c>
      <c r="Y70" s="3"/>
      <c r="Z70" s="85">
        <f t="shared" si="19"/>
        <v>5</v>
      </c>
      <c r="AA70" s="72">
        <f t="shared" si="15"/>
        <v>450</v>
      </c>
    </row>
    <row r="71" spans="1:27" x14ac:dyDescent="0.15">
      <c r="A71" s="19">
        <v>100</v>
      </c>
      <c r="B71" s="5">
        <v>0</v>
      </c>
      <c r="C71" s="6">
        <v>0</v>
      </c>
      <c r="D71" s="9">
        <v>1</v>
      </c>
      <c r="E71" s="20">
        <f t="shared" si="10"/>
        <v>1</v>
      </c>
      <c r="F71" s="23">
        <f t="shared" si="16"/>
        <v>100</v>
      </c>
      <c r="G71" s="2"/>
      <c r="H71" s="5"/>
      <c r="I71" s="6"/>
      <c r="J71" s="9"/>
      <c r="K71" s="20">
        <f t="shared" si="11"/>
        <v>0</v>
      </c>
      <c r="L71" s="23">
        <f t="shared" si="17"/>
        <v>0</v>
      </c>
      <c r="M71" s="3"/>
      <c r="N71" s="5"/>
      <c r="O71" s="6"/>
      <c r="P71" s="9"/>
      <c r="Q71" s="20">
        <f t="shared" si="12"/>
        <v>0</v>
      </c>
      <c r="R71" s="23">
        <f t="shared" si="18"/>
        <v>0</v>
      </c>
      <c r="S71" s="3"/>
      <c r="T71" s="5"/>
      <c r="U71" s="6"/>
      <c r="V71" s="9"/>
      <c r="W71" s="20">
        <f t="shared" si="13"/>
        <v>0</v>
      </c>
      <c r="X71" s="23">
        <f t="shared" si="14"/>
        <v>0</v>
      </c>
      <c r="Y71" s="3"/>
      <c r="Z71" s="85">
        <f t="shared" si="19"/>
        <v>1</v>
      </c>
      <c r="AA71" s="72">
        <f t="shared" si="15"/>
        <v>100</v>
      </c>
    </row>
    <row r="72" spans="1:27" x14ac:dyDescent="0.15">
      <c r="A72" s="19">
        <v>109.95</v>
      </c>
      <c r="B72" s="5"/>
      <c r="C72" s="6"/>
      <c r="D72" s="9"/>
      <c r="E72" s="20">
        <f t="shared" si="10"/>
        <v>0</v>
      </c>
      <c r="F72" s="23">
        <f t="shared" si="16"/>
        <v>0</v>
      </c>
      <c r="G72" s="2"/>
      <c r="H72" s="5"/>
      <c r="I72" s="6"/>
      <c r="J72" s="9"/>
      <c r="K72" s="20">
        <f t="shared" si="11"/>
        <v>0</v>
      </c>
      <c r="L72" s="23">
        <f t="shared" si="17"/>
        <v>0</v>
      </c>
      <c r="M72" s="3"/>
      <c r="N72" s="5"/>
      <c r="O72" s="6"/>
      <c r="P72" s="9"/>
      <c r="Q72" s="20">
        <f t="shared" si="12"/>
        <v>0</v>
      </c>
      <c r="R72" s="23">
        <f t="shared" si="18"/>
        <v>0</v>
      </c>
      <c r="S72" s="3"/>
      <c r="T72" s="5"/>
      <c r="U72" s="6"/>
      <c r="V72" s="9"/>
      <c r="W72" s="20">
        <f t="shared" si="13"/>
        <v>0</v>
      </c>
      <c r="X72" s="23">
        <f t="shared" si="14"/>
        <v>0</v>
      </c>
      <c r="Y72" s="3"/>
      <c r="Z72" s="85">
        <f t="shared" si="19"/>
        <v>0</v>
      </c>
      <c r="AA72" s="72">
        <f t="shared" si="15"/>
        <v>0</v>
      </c>
    </row>
    <row r="73" spans="1:27" x14ac:dyDescent="0.15">
      <c r="A73" s="19">
        <v>110</v>
      </c>
      <c r="B73" s="5"/>
      <c r="C73" s="6"/>
      <c r="D73" s="9"/>
      <c r="E73" s="20">
        <f t="shared" si="10"/>
        <v>0</v>
      </c>
      <c r="F73" s="23">
        <f t="shared" si="16"/>
        <v>0</v>
      </c>
      <c r="G73" s="2"/>
      <c r="H73" s="5">
        <v>2</v>
      </c>
      <c r="I73" s="6">
        <v>0</v>
      </c>
      <c r="J73" s="9">
        <v>0</v>
      </c>
      <c r="K73" s="20">
        <f t="shared" si="11"/>
        <v>2</v>
      </c>
      <c r="L73" s="23">
        <f t="shared" si="17"/>
        <v>220</v>
      </c>
      <c r="M73" s="3"/>
      <c r="N73" s="5"/>
      <c r="O73" s="6"/>
      <c r="P73" s="9"/>
      <c r="Q73" s="20">
        <f t="shared" si="12"/>
        <v>0</v>
      </c>
      <c r="R73" s="23">
        <f t="shared" si="18"/>
        <v>0</v>
      </c>
      <c r="S73" s="3"/>
      <c r="T73" s="5"/>
      <c r="U73" s="6"/>
      <c r="V73" s="9"/>
      <c r="W73" s="20">
        <f t="shared" si="13"/>
        <v>0</v>
      </c>
      <c r="X73" s="23">
        <f t="shared" si="14"/>
        <v>0</v>
      </c>
      <c r="Y73" s="3"/>
      <c r="Z73" s="85">
        <f t="shared" si="19"/>
        <v>2</v>
      </c>
      <c r="AA73" s="72">
        <f t="shared" si="15"/>
        <v>220</v>
      </c>
    </row>
    <row r="74" spans="1:27" x14ac:dyDescent="0.15">
      <c r="A74" s="19">
        <v>124.95</v>
      </c>
      <c r="B74" s="5"/>
      <c r="C74" s="6"/>
      <c r="D74" s="9"/>
      <c r="E74" s="20">
        <f t="shared" si="10"/>
        <v>0</v>
      </c>
      <c r="F74" s="23">
        <f t="shared" si="16"/>
        <v>0</v>
      </c>
      <c r="G74" s="2"/>
      <c r="H74" s="5"/>
      <c r="I74" s="6"/>
      <c r="J74" s="9"/>
      <c r="K74" s="20">
        <f t="shared" si="11"/>
        <v>0</v>
      </c>
      <c r="L74" s="23">
        <f t="shared" si="17"/>
        <v>0</v>
      </c>
      <c r="M74" s="3"/>
      <c r="N74" s="5"/>
      <c r="O74" s="6"/>
      <c r="P74" s="9"/>
      <c r="Q74" s="20">
        <f t="shared" si="12"/>
        <v>0</v>
      </c>
      <c r="R74" s="23">
        <f t="shared" si="18"/>
        <v>0</v>
      </c>
      <c r="S74" s="3"/>
      <c r="T74" s="5"/>
      <c r="U74" s="6"/>
      <c r="V74" s="9"/>
      <c r="W74" s="20">
        <f t="shared" si="13"/>
        <v>0</v>
      </c>
      <c r="X74" s="23">
        <f t="shared" si="14"/>
        <v>0</v>
      </c>
      <c r="Y74" s="3"/>
      <c r="Z74" s="85">
        <f t="shared" si="19"/>
        <v>0</v>
      </c>
      <c r="AA74" s="72">
        <f t="shared" si="15"/>
        <v>0</v>
      </c>
    </row>
    <row r="75" spans="1:27" x14ac:dyDescent="0.15">
      <c r="A75" s="19">
        <v>125</v>
      </c>
      <c r="B75" s="5"/>
      <c r="C75" s="6"/>
      <c r="D75" s="9"/>
      <c r="E75" s="20">
        <f t="shared" si="10"/>
        <v>0</v>
      </c>
      <c r="F75" s="23">
        <f t="shared" si="16"/>
        <v>0</v>
      </c>
      <c r="G75" s="2"/>
      <c r="H75" s="5"/>
      <c r="I75" s="6"/>
      <c r="J75" s="9"/>
      <c r="K75" s="20">
        <f t="shared" si="11"/>
        <v>0</v>
      </c>
      <c r="L75" s="23">
        <f t="shared" si="17"/>
        <v>0</v>
      </c>
      <c r="M75" s="3"/>
      <c r="N75" s="5"/>
      <c r="O75" s="6"/>
      <c r="P75" s="9"/>
      <c r="Q75" s="20">
        <f t="shared" si="12"/>
        <v>0</v>
      </c>
      <c r="R75" s="23">
        <f t="shared" si="18"/>
        <v>0</v>
      </c>
      <c r="S75" s="3"/>
      <c r="T75" s="5"/>
      <c r="U75" s="6"/>
      <c r="V75" s="9"/>
      <c r="W75" s="20">
        <f t="shared" si="13"/>
        <v>0</v>
      </c>
      <c r="X75" s="23">
        <f t="shared" si="14"/>
        <v>0</v>
      </c>
      <c r="Y75" s="3"/>
      <c r="Z75" s="85">
        <f t="shared" si="19"/>
        <v>0</v>
      </c>
      <c r="AA75" s="72">
        <f t="shared" si="15"/>
        <v>0</v>
      </c>
    </row>
    <row r="76" spans="1:27" x14ac:dyDescent="0.15">
      <c r="A76" s="19">
        <v>130</v>
      </c>
      <c r="B76" s="5"/>
      <c r="C76" s="6"/>
      <c r="D76" s="9"/>
      <c r="E76" s="20">
        <f t="shared" si="10"/>
        <v>0</v>
      </c>
      <c r="F76" s="23">
        <f t="shared" si="16"/>
        <v>0</v>
      </c>
      <c r="G76" s="2"/>
      <c r="H76" s="5"/>
      <c r="I76" s="6"/>
      <c r="J76" s="9"/>
      <c r="K76" s="20">
        <f t="shared" si="11"/>
        <v>0</v>
      </c>
      <c r="L76" s="23">
        <f t="shared" si="17"/>
        <v>0</v>
      </c>
      <c r="M76" s="3"/>
      <c r="N76" s="5"/>
      <c r="O76" s="6"/>
      <c r="P76" s="9"/>
      <c r="Q76" s="20">
        <f t="shared" si="12"/>
        <v>0</v>
      </c>
      <c r="R76" s="23">
        <f t="shared" si="18"/>
        <v>0</v>
      </c>
      <c r="S76" s="3"/>
      <c r="T76" s="5"/>
      <c r="U76" s="6"/>
      <c r="V76" s="9"/>
      <c r="W76" s="20">
        <f t="shared" si="13"/>
        <v>0</v>
      </c>
      <c r="X76" s="23">
        <f t="shared" si="14"/>
        <v>0</v>
      </c>
      <c r="Y76" s="3"/>
      <c r="Z76" s="85">
        <f t="shared" si="19"/>
        <v>0</v>
      </c>
      <c r="AA76" s="72">
        <f t="shared" si="15"/>
        <v>0</v>
      </c>
    </row>
    <row r="77" spans="1:27" x14ac:dyDescent="0.15">
      <c r="A77" s="19">
        <v>134.94999999999999</v>
      </c>
      <c r="B77" s="5"/>
      <c r="C77" s="6"/>
      <c r="D77" s="9"/>
      <c r="E77" s="20">
        <f t="shared" si="10"/>
        <v>0</v>
      </c>
      <c r="F77" s="23">
        <f t="shared" si="16"/>
        <v>0</v>
      </c>
      <c r="G77" s="2"/>
      <c r="H77" s="5"/>
      <c r="I77" s="6"/>
      <c r="J77" s="9"/>
      <c r="K77" s="20">
        <f t="shared" si="11"/>
        <v>0</v>
      </c>
      <c r="L77" s="23">
        <f t="shared" si="17"/>
        <v>0</v>
      </c>
      <c r="M77" s="3"/>
      <c r="N77" s="5"/>
      <c r="O77" s="6"/>
      <c r="P77" s="64"/>
      <c r="Q77" s="20">
        <f t="shared" si="12"/>
        <v>0</v>
      </c>
      <c r="R77" s="23">
        <f t="shared" si="18"/>
        <v>0</v>
      </c>
      <c r="S77" s="3"/>
      <c r="T77" s="5"/>
      <c r="U77" s="6"/>
      <c r="V77" s="9"/>
      <c r="W77" s="20">
        <f t="shared" si="13"/>
        <v>0</v>
      </c>
      <c r="X77" s="23">
        <f t="shared" si="14"/>
        <v>0</v>
      </c>
      <c r="Y77" s="3"/>
      <c r="Z77" s="85">
        <f t="shared" si="19"/>
        <v>0</v>
      </c>
      <c r="AA77" s="72">
        <f t="shared" si="15"/>
        <v>0</v>
      </c>
    </row>
    <row r="78" spans="1:27" x14ac:dyDescent="0.15">
      <c r="A78" s="19">
        <v>140</v>
      </c>
      <c r="B78" s="5"/>
      <c r="C78" s="6"/>
      <c r="D78" s="9"/>
      <c r="E78" s="20">
        <f t="shared" si="10"/>
        <v>0</v>
      </c>
      <c r="F78" s="23">
        <f t="shared" si="16"/>
        <v>0</v>
      </c>
      <c r="G78" s="2"/>
      <c r="H78" s="5"/>
      <c r="I78" s="6"/>
      <c r="J78" s="9"/>
      <c r="K78" s="20">
        <f t="shared" si="11"/>
        <v>0</v>
      </c>
      <c r="L78" s="23">
        <f t="shared" si="17"/>
        <v>0</v>
      </c>
      <c r="M78" s="3"/>
      <c r="N78" s="5">
        <v>0</v>
      </c>
      <c r="O78" s="6">
        <v>1</v>
      </c>
      <c r="P78" s="64">
        <v>0</v>
      </c>
      <c r="Q78" s="20">
        <f t="shared" si="12"/>
        <v>1</v>
      </c>
      <c r="R78" s="23">
        <f t="shared" si="18"/>
        <v>140</v>
      </c>
      <c r="S78" s="3"/>
      <c r="T78" s="5"/>
      <c r="U78" s="6"/>
      <c r="V78" s="9"/>
      <c r="W78" s="20">
        <f t="shared" si="13"/>
        <v>0</v>
      </c>
      <c r="X78" s="23">
        <f t="shared" si="14"/>
        <v>0</v>
      </c>
      <c r="Y78" s="3"/>
      <c r="Z78" s="85">
        <f t="shared" si="19"/>
        <v>1</v>
      </c>
      <c r="AA78" s="72">
        <f t="shared" si="15"/>
        <v>140</v>
      </c>
    </row>
    <row r="79" spans="1:27" x14ac:dyDescent="0.15">
      <c r="A79" s="19">
        <v>145</v>
      </c>
      <c r="B79" s="5"/>
      <c r="C79" s="6"/>
      <c r="D79" s="9"/>
      <c r="E79" s="20">
        <f t="shared" si="10"/>
        <v>0</v>
      </c>
      <c r="F79" s="23">
        <f t="shared" si="16"/>
        <v>0</v>
      </c>
      <c r="G79" s="2"/>
      <c r="H79" s="5"/>
      <c r="I79" s="6"/>
      <c r="J79" s="9"/>
      <c r="K79" s="20">
        <f t="shared" si="11"/>
        <v>0</v>
      </c>
      <c r="L79" s="23">
        <f t="shared" si="17"/>
        <v>0</v>
      </c>
      <c r="M79" s="3"/>
      <c r="N79" s="5"/>
      <c r="O79" s="6"/>
      <c r="P79" s="64"/>
      <c r="Q79" s="20">
        <f t="shared" si="12"/>
        <v>0</v>
      </c>
      <c r="R79" s="23">
        <f t="shared" si="18"/>
        <v>0</v>
      </c>
      <c r="S79" s="3"/>
      <c r="T79" s="5"/>
      <c r="U79" s="6"/>
      <c r="V79" s="9"/>
      <c r="W79" s="20">
        <f t="shared" si="13"/>
        <v>0</v>
      </c>
      <c r="X79" s="23">
        <f t="shared" si="14"/>
        <v>0</v>
      </c>
      <c r="Y79" s="3"/>
      <c r="Z79" s="85">
        <f t="shared" si="19"/>
        <v>0</v>
      </c>
      <c r="AA79" s="72">
        <f t="shared" si="15"/>
        <v>0</v>
      </c>
    </row>
    <row r="80" spans="1:27" x14ac:dyDescent="0.15">
      <c r="A80" s="19">
        <v>149.94999999999999</v>
      </c>
      <c r="B80" s="5"/>
      <c r="C80" s="6"/>
      <c r="D80" s="9"/>
      <c r="E80" s="20">
        <f t="shared" si="10"/>
        <v>0</v>
      </c>
      <c r="F80" s="23">
        <f t="shared" si="16"/>
        <v>0</v>
      </c>
      <c r="G80" s="2"/>
      <c r="H80" s="5"/>
      <c r="I80" s="6"/>
      <c r="J80" s="9"/>
      <c r="K80" s="20">
        <f t="shared" si="11"/>
        <v>0</v>
      </c>
      <c r="L80" s="23">
        <f t="shared" si="17"/>
        <v>0</v>
      </c>
      <c r="M80" s="3"/>
      <c r="N80" s="5"/>
      <c r="O80" s="6"/>
      <c r="P80" s="9"/>
      <c r="Q80" s="20">
        <f t="shared" si="12"/>
        <v>0</v>
      </c>
      <c r="R80" s="23">
        <f t="shared" si="18"/>
        <v>0</v>
      </c>
      <c r="S80" s="3"/>
      <c r="T80" s="5"/>
      <c r="U80" s="6"/>
      <c r="V80" s="9"/>
      <c r="W80" s="20">
        <f t="shared" si="13"/>
        <v>0</v>
      </c>
      <c r="X80" s="23">
        <f t="shared" si="14"/>
        <v>0</v>
      </c>
      <c r="Y80" s="3"/>
      <c r="Z80" s="85">
        <f t="shared" si="19"/>
        <v>0</v>
      </c>
      <c r="AA80" s="72">
        <f t="shared" si="15"/>
        <v>0</v>
      </c>
    </row>
    <row r="81" spans="1:27" x14ac:dyDescent="0.15">
      <c r="A81" s="19">
        <v>150</v>
      </c>
      <c r="B81" s="5">
        <v>0</v>
      </c>
      <c r="C81" s="6">
        <v>0</v>
      </c>
      <c r="D81" s="9">
        <v>1</v>
      </c>
      <c r="E81" s="20">
        <f t="shared" si="10"/>
        <v>1</v>
      </c>
      <c r="F81" s="23">
        <f t="shared" si="16"/>
        <v>150</v>
      </c>
      <c r="G81" s="2"/>
      <c r="H81" s="5"/>
      <c r="I81" s="6"/>
      <c r="J81" s="9"/>
      <c r="K81" s="20">
        <f t="shared" si="11"/>
        <v>0</v>
      </c>
      <c r="L81" s="23">
        <f t="shared" si="17"/>
        <v>0</v>
      </c>
      <c r="M81" s="3"/>
      <c r="N81" s="5"/>
      <c r="O81" s="6"/>
      <c r="P81" s="9"/>
      <c r="Q81" s="20">
        <f t="shared" si="12"/>
        <v>0</v>
      </c>
      <c r="R81" s="23">
        <f t="shared" si="18"/>
        <v>0</v>
      </c>
      <c r="S81" s="3"/>
      <c r="T81" s="5"/>
      <c r="U81" s="6"/>
      <c r="V81" s="9"/>
      <c r="W81" s="20">
        <f t="shared" si="13"/>
        <v>0</v>
      </c>
      <c r="X81" s="23">
        <f t="shared" si="14"/>
        <v>0</v>
      </c>
      <c r="Y81" s="3"/>
      <c r="Z81" s="85">
        <f t="shared" si="19"/>
        <v>1</v>
      </c>
      <c r="AA81" s="72">
        <f t="shared" si="15"/>
        <v>150</v>
      </c>
    </row>
    <row r="82" spans="1:27" x14ac:dyDescent="0.15">
      <c r="A82" s="19">
        <v>175</v>
      </c>
      <c r="B82" s="65">
        <v>1</v>
      </c>
      <c r="C82" s="66">
        <v>0</v>
      </c>
      <c r="D82" s="67">
        <v>0</v>
      </c>
      <c r="E82" s="86">
        <f t="shared" si="10"/>
        <v>1</v>
      </c>
      <c r="F82" s="55">
        <f t="shared" si="16"/>
        <v>175</v>
      </c>
      <c r="G82" s="2"/>
      <c r="H82" s="65">
        <v>1</v>
      </c>
      <c r="I82" s="66">
        <v>0</v>
      </c>
      <c r="J82" s="67">
        <v>0</v>
      </c>
      <c r="K82" s="86">
        <f t="shared" si="11"/>
        <v>1</v>
      </c>
      <c r="L82" s="55">
        <f t="shared" si="17"/>
        <v>175</v>
      </c>
      <c r="M82" s="3"/>
      <c r="N82" s="65">
        <v>1</v>
      </c>
      <c r="O82" s="66"/>
      <c r="P82" s="67"/>
      <c r="Q82" s="86">
        <f t="shared" si="12"/>
        <v>1</v>
      </c>
      <c r="R82" s="55">
        <f t="shared" si="18"/>
        <v>175</v>
      </c>
      <c r="S82" s="3"/>
      <c r="T82" s="65"/>
      <c r="U82" s="66"/>
      <c r="V82" s="67"/>
      <c r="W82" s="86">
        <f t="shared" si="13"/>
        <v>0</v>
      </c>
      <c r="X82" s="55">
        <f t="shared" si="14"/>
        <v>0</v>
      </c>
      <c r="Y82" s="3"/>
      <c r="Z82" s="87">
        <f t="shared" si="19"/>
        <v>3</v>
      </c>
      <c r="AA82" s="75">
        <f t="shared" si="15"/>
        <v>525</v>
      </c>
    </row>
    <row r="83" spans="1:27" x14ac:dyDescent="0.15">
      <c r="A83" s="2"/>
      <c r="B83" s="88">
        <f>SUM(B60:B82)</f>
        <v>3</v>
      </c>
      <c r="C83" s="89">
        <f>SUM(C60:C82)</f>
        <v>2</v>
      </c>
      <c r="D83" s="90">
        <f>SUM(D60:D82)</f>
        <v>6</v>
      </c>
      <c r="E83" s="88">
        <f>SUM(E60:E82)</f>
        <v>11</v>
      </c>
      <c r="F83" s="91">
        <f>SUM(F60:F82)</f>
        <v>950</v>
      </c>
      <c r="G83" s="2"/>
      <c r="H83" s="88">
        <f>SUM(H60:H82)</f>
        <v>6</v>
      </c>
      <c r="I83" s="89">
        <f>SUM(I60:I82)</f>
        <v>6</v>
      </c>
      <c r="J83" s="90">
        <f>SUM(J60:J82)</f>
        <v>1</v>
      </c>
      <c r="K83" s="92">
        <f>SUM(K60:K82)</f>
        <v>13</v>
      </c>
      <c r="L83" s="91">
        <f>SUM(L60:L82)</f>
        <v>940</v>
      </c>
      <c r="M83" s="3"/>
      <c r="N83" s="88">
        <f>SUM(N60:N82)</f>
        <v>3</v>
      </c>
      <c r="O83" s="89">
        <f>SUM(O60:O82)</f>
        <v>3</v>
      </c>
      <c r="P83" s="90">
        <f>SUM(P60:P82)</f>
        <v>1</v>
      </c>
      <c r="Q83" s="88">
        <f>SUM(Q60:Q82)</f>
        <v>7</v>
      </c>
      <c r="R83" s="91">
        <f>SUM(R60:R82)</f>
        <v>645</v>
      </c>
      <c r="S83" s="3"/>
      <c r="T83" s="88">
        <f t="shared" ref="T83:V83" si="20">SUM(T60:T80)</f>
        <v>0</v>
      </c>
      <c r="U83" s="89">
        <f t="shared" si="20"/>
        <v>0</v>
      </c>
      <c r="V83" s="90">
        <f t="shared" si="20"/>
        <v>0</v>
      </c>
      <c r="W83" s="92">
        <f>SUM(W60:W81)</f>
        <v>0</v>
      </c>
      <c r="X83" s="91">
        <f>SUM(X60:X80)</f>
        <v>0</v>
      </c>
      <c r="Y83" s="3"/>
      <c r="Z83" s="93">
        <f t="shared" ref="Z83" si="21">B83+C83+D83+H83+I83+J83+N83+O83+P83+T83+U83+V83</f>
        <v>31</v>
      </c>
      <c r="AA83" s="94">
        <f>SUM(AA60:AA80)</f>
        <v>1860</v>
      </c>
    </row>
    <row r="84" spans="1:27" x14ac:dyDescent="0.15">
      <c r="B84" s="13"/>
      <c r="C84" s="14"/>
      <c r="D84" s="14"/>
      <c r="E84" s="14"/>
      <c r="F84" s="15"/>
      <c r="H84" s="13"/>
      <c r="I84" s="14"/>
      <c r="J84" s="14"/>
      <c r="K84" s="14"/>
      <c r="L84" s="15"/>
      <c r="N84" s="13"/>
      <c r="O84" s="14"/>
      <c r="P84" s="14"/>
      <c r="Q84" s="14"/>
      <c r="R84" s="15"/>
      <c r="T84" s="13"/>
      <c r="U84" s="14"/>
      <c r="V84" s="14"/>
      <c r="W84" s="14"/>
      <c r="X84" s="15"/>
      <c r="Z84" s="80"/>
      <c r="AA84" s="80"/>
    </row>
    <row r="85" spans="1:27" x14ac:dyDescent="0.15">
      <c r="B85" s="28">
        <f>B57+B83</f>
        <v>392</v>
      </c>
      <c r="C85" s="29">
        <f>C57+C83</f>
        <v>476</v>
      </c>
      <c r="D85" s="30">
        <f>D57+D83</f>
        <v>592</v>
      </c>
      <c r="E85" s="28">
        <f>E57+E83</f>
        <v>1460</v>
      </c>
      <c r="F85" s="31">
        <f>F57+F83</f>
        <v>33351.81</v>
      </c>
      <c r="G85" s="2"/>
      <c r="H85" s="28">
        <f>H57+H83</f>
        <v>1020</v>
      </c>
      <c r="I85" s="29">
        <f>I57+I83</f>
        <v>654</v>
      </c>
      <c r="J85" s="30">
        <f>J57+J83</f>
        <v>571</v>
      </c>
      <c r="K85" s="28">
        <f>K83+K57</f>
        <v>2245</v>
      </c>
      <c r="L85" s="31">
        <f>L57+L83</f>
        <v>51252.2</v>
      </c>
      <c r="M85" s="3"/>
      <c r="N85" s="28">
        <f>N57+N83</f>
        <v>549</v>
      </c>
      <c r="O85" s="29">
        <f>O57+O83</f>
        <v>445</v>
      </c>
      <c r="P85" s="30">
        <f>P57+P83</f>
        <v>684</v>
      </c>
      <c r="Q85" s="28">
        <f>Q83+Q57</f>
        <v>1678</v>
      </c>
      <c r="R85" s="31">
        <f>R57+R83</f>
        <v>37918.449999999997</v>
      </c>
      <c r="S85" s="3"/>
      <c r="T85" s="28">
        <f>T57+T83</f>
        <v>0</v>
      </c>
      <c r="U85" s="29">
        <f>U57+U83</f>
        <v>0</v>
      </c>
      <c r="V85" s="30">
        <f>V57+V83</f>
        <v>0</v>
      </c>
      <c r="W85" s="28">
        <f>W83+W57</f>
        <v>0</v>
      </c>
      <c r="X85" s="95">
        <f>X57+X83</f>
        <v>0</v>
      </c>
      <c r="Y85" s="3"/>
      <c r="Z85" s="33">
        <f>B85+C85+D85+H85+I85+J85+N85+O85+P85+T85+U85+V85</f>
        <v>5383</v>
      </c>
      <c r="AA85" s="34">
        <f>AA57+AA83</f>
        <v>121847.46</v>
      </c>
    </row>
  </sheetData>
  <sheetProtection algorithmName="SHA-512" hashValue="qVsWslruNMZDn2fEm7zL8x0Aa3yhuEQ9MoG/F8jqyhP0FMgVnaXYPpEMz1OFNvAfH7xhDAyu14AVK/DGvTyrFw==" saltValue="83fPM+Rbu3+2FrDuOutTxQ==" spinCount="100000" sheet="1" objects="1" scenarios="1"/>
  <mergeCells count="6">
    <mergeCell ref="B1:F1"/>
    <mergeCell ref="H1:L1"/>
    <mergeCell ref="N1:R1"/>
    <mergeCell ref="T1:X1"/>
    <mergeCell ref="T4:V4"/>
    <mergeCell ref="T2:X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2" ma:contentTypeDescription="Een nieuw document maken." ma:contentTypeScope="" ma:versionID="5ba60a9c477bb49b3d7a5a702e20c257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8b998c89727b3ad547406fd111159152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D775EE-D599-4925-8B8C-DBA02375E666}">
  <ds:schemaRefs>
    <ds:schemaRef ds:uri="http://purl.org/dc/dcmitype/"/>
    <ds:schemaRef ds:uri="http://purl.org/dc/elements/1.1/"/>
    <ds:schemaRef ds:uri="http://schemas.microsoft.com/office/infopath/2007/PartnerControls"/>
    <ds:schemaRef ds:uri="7d137040-c6d7-479a-9ab6-27b92f9efa83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5c623482-512b-4ced-b808-b2cf290e27e6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DCB1327-20D1-4D9C-AE7D-9B9133562A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B45608-BCAE-43F6-BCC5-8A1496D07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3482-512b-4ced-b808-b2cf290e27e6"/>
    <ds:schemaRef ds:uri="7d137040-c6d7-479a-9ab6-27b92f9e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2018</vt:lpstr>
      <vt:lpstr>2019</vt:lpstr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Romy Spijker</cp:lastModifiedBy>
  <cp:lastPrinted>2020-11-19T15:32:49Z</cp:lastPrinted>
  <dcterms:modified xsi:type="dcterms:W3CDTF">2020-11-19T15:47:53Z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</Properties>
</file>