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filterPrivacy="1" codeName="ThisWorkbook" autoCompressPictures="0"/>
  <xr:revisionPtr revIDLastSave="0" documentId="13_ncr:1_{D41784B0-E8EC-8645-BC4A-C16AF93DDEF7}" xr6:coauthVersionLast="45" xr6:coauthVersionMax="45" xr10:uidLastSave="{00000000-0000-0000-0000-000000000000}"/>
  <bookViews>
    <workbookView xWindow="30680" yWindow="460" windowWidth="32720" windowHeight="20360" activeTab="5" xr2:uid="{00000000-000D-0000-FFFF-FFFF00000000}"/>
  </bookViews>
  <sheets>
    <sheet name="Beoordelen kwaliteit" sheetId="6" r:id="rId1"/>
    <sheet name="Medewerker ICT 1" sheetId="7" r:id="rId2"/>
    <sheet name="Medewerker ICT 2" sheetId="15" r:id="rId3"/>
    <sheet name="Medewerker facilitair" sheetId="16" r:id="rId4"/>
    <sheet name="Medewerker financiële admin." sheetId="17" r:id="rId5"/>
    <sheet name="Eindscores" sheetId="9" r:id="rId6"/>
  </sheets>
  <definedNames>
    <definedName name="SCORE">'Beoordelen kwaliteit'!$D$4:$D$9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8" i="9" l="1"/>
  <c r="G8" i="9"/>
  <c r="J8" i="9"/>
  <c r="J14" i="9"/>
  <c r="G14" i="9"/>
  <c r="D14" i="9"/>
  <c r="D15" i="9"/>
  <c r="J15" i="9"/>
  <c r="G15" i="9"/>
  <c r="A6" i="17"/>
  <c r="A5" i="17"/>
  <c r="A4" i="17"/>
  <c r="A3" i="17"/>
  <c r="A2" i="17"/>
  <c r="A6" i="16"/>
  <c r="A5" i="16"/>
  <c r="A4" i="16"/>
  <c r="A3" i="16"/>
  <c r="A2" i="16"/>
  <c r="A6" i="15"/>
  <c r="A5" i="15"/>
  <c r="A4" i="15"/>
  <c r="A3" i="15"/>
  <c r="A2" i="15"/>
  <c r="A4" i="7"/>
  <c r="B10" i="9"/>
  <c r="B11" i="9"/>
  <c r="B12" i="9"/>
  <c r="B9" i="9"/>
  <c r="J12" i="9"/>
  <c r="J11" i="9"/>
  <c r="J6" i="9"/>
  <c r="J5" i="9"/>
  <c r="G12" i="9"/>
  <c r="G11" i="9"/>
  <c r="G6" i="9"/>
  <c r="G5" i="9"/>
  <c r="D12" i="9"/>
  <c r="D11" i="9"/>
  <c r="D6" i="9"/>
  <c r="D5" i="9"/>
  <c r="A6" i="7"/>
  <c r="J9" i="9"/>
  <c r="G9" i="9"/>
  <c r="D9" i="9"/>
  <c r="D2" i="9"/>
  <c r="J10" i="9"/>
  <c r="G10" i="9"/>
  <c r="D10" i="9"/>
  <c r="J3" i="9"/>
  <c r="J4" i="9"/>
  <c r="G3" i="9"/>
  <c r="G4" i="9"/>
  <c r="D3" i="9"/>
  <c r="D4" i="9"/>
  <c r="J2" i="9"/>
  <c r="G2" i="9"/>
  <c r="A2" i="9"/>
  <c r="A5" i="7"/>
  <c r="A3" i="7"/>
  <c r="A9" i="9"/>
  <c r="A3" i="9"/>
  <c r="A2" i="7"/>
</calcChain>
</file>

<file path=xl/sharedStrings.xml><?xml version="1.0" encoding="utf-8"?>
<sst xmlns="http://schemas.openxmlformats.org/spreadsheetml/2006/main" count="128" uniqueCount="33">
  <si>
    <t>&lt;MOTIVATIE&gt;</t>
  </si>
  <si>
    <t>Consensus</t>
  </si>
  <si>
    <t>Score:</t>
  </si>
  <si>
    <t>De afzonderlijke items zullen worden beoordeeld met:</t>
  </si>
  <si>
    <t>Te behalen score op basis van consensus</t>
  </si>
  <si>
    <t>Inschrijver 1</t>
  </si>
  <si>
    <t>Inschrijver 2</t>
  </si>
  <si>
    <t>Inschrijver 3</t>
  </si>
  <si>
    <t>Motivatie consensus</t>
  </si>
  <si>
    <t>&lt;&lt;MOTIVATIE&gt;&gt;</t>
  </si>
  <si>
    <t>Uitmuntend</t>
  </si>
  <si>
    <t>Goed</t>
  </si>
  <si>
    <t>Voldoende</t>
  </si>
  <si>
    <t>Matig</t>
  </si>
  <si>
    <t>Onvoldoende</t>
  </si>
  <si>
    <t>Beoordeling 1. OPEN VRAGEN</t>
  </si>
  <si>
    <t>Totaalwaardes 1. OPEN VRAGEN</t>
  </si>
  <si>
    <t>Totaal behaalde waarde OPEN VRAGEN</t>
  </si>
  <si>
    <t>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kwaliteit scoort.</t>
  </si>
  <si>
    <t>Beoordelaar 1</t>
  </si>
  <si>
    <t>Beoordelaar 2</t>
  </si>
  <si>
    <t>Beoordelaar 3</t>
  </si>
  <si>
    <t>Beoordelaar 4</t>
  </si>
  <si>
    <t>OPEN VRAAG 1: DUURZAAMHEID</t>
  </si>
  <si>
    <t>OPEN VRAAG 2: PLAN VAN AANPAK IMPLEMENTATIE</t>
  </si>
  <si>
    <t>KO</t>
  </si>
  <si>
    <t>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inclusief tijdspad;
• 	hoe zij de trainingen en instructies zal verzorgen rekening houdend met de vakanties en de beschikbaarheid van de medewerkers;
• 	de benodigde communicatie met de scholen en de projectleider;
• 	de te verwachten inspanning van de opdrachtgever;
• 	ondersteuning en meedenken van de opdrachtnemer gedurende de looptijd van de raamovereenkomst;
• 	de waarborging van de afdrukkwaliteit voor alle machines (met een duidelijke uitleg welke rol de opdrachtnemer en welke rol de opdrachtgever hierin heeft).</t>
  </si>
  <si>
    <t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t>
  </si>
  <si>
    <t>2. Beantwoording open vragen</t>
  </si>
  <si>
    <t>Medewerker ICT 1</t>
  </si>
  <si>
    <t>Medewerker ICT 2</t>
  </si>
  <si>
    <t>Medewerker facilitair</t>
  </si>
  <si>
    <t>Medewerker financiële administratie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</si>
</sst>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5"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0">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8" fillId="0" borderId="0" xfId="0" applyFont="1"/>
    <xf numFmtId="0" fontId="4" fillId="2" borderId="8" xfId="0" applyFont="1" applyFill="1" applyBorder="1" applyAlignment="1" applyProtection="1">
      <alignment horizontal="left" vertical="center" indent="1"/>
    </xf>
    <xf numFmtId="0" fontId="9"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1" fillId="2" borderId="8" xfId="0" applyFont="1" applyFill="1" applyBorder="1" applyAlignment="1">
      <alignment horizontal="right" vertical="center" wrapText="1"/>
    </xf>
    <xf numFmtId="0" fontId="12"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9" fillId="2" borderId="8" xfId="0" applyFont="1" applyFill="1" applyBorder="1" applyAlignment="1" applyProtection="1">
      <alignment horizontal="left" vertical="center"/>
    </xf>
    <xf numFmtId="0" fontId="0" fillId="0" borderId="0" xfId="0" applyAlignment="1">
      <alignment horizontal="left"/>
    </xf>
    <xf numFmtId="0" fontId="2" fillId="2" borderId="8" xfId="0" applyFont="1" applyFill="1" applyBorder="1" applyAlignment="1" applyProtection="1">
      <alignment horizontal="left" vertical="center" wrapText="1"/>
    </xf>
    <xf numFmtId="0" fontId="13"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7" borderId="1" xfId="0" applyFont="1" applyFill="1" applyBorder="1" applyAlignment="1" applyProtection="1">
      <alignment horizontal="left" vertical="center" wrapText="1"/>
    </xf>
    <xf numFmtId="0" fontId="3" fillId="6" borderId="1" xfId="0" applyFont="1" applyFill="1" applyBorder="1" applyAlignment="1" applyProtection="1">
      <alignment horizontal="left" vertical="center" wrapText="1"/>
    </xf>
    <xf numFmtId="165" fontId="3" fillId="3" borderId="4" xfId="0" applyNumberFormat="1" applyFont="1" applyFill="1" applyBorder="1" applyAlignment="1" applyProtection="1">
      <alignment horizontal="center" vertical="center" wrapText="1"/>
      <protection locked="0"/>
    </xf>
    <xf numFmtId="165" fontId="3" fillId="3" borderId="3" xfId="0" applyNumberFormat="1" applyFont="1" applyFill="1" applyBorder="1" applyAlignment="1" applyProtection="1">
      <alignment horizontal="center" vertical="center" wrapText="1"/>
    </xf>
    <xf numFmtId="0" fontId="2" fillId="8" borderId="1" xfId="0" applyFont="1" applyFill="1" applyBorder="1" applyAlignment="1">
      <alignment vertical="center" wrapText="1"/>
    </xf>
    <xf numFmtId="166" fontId="2" fillId="8" borderId="1" xfId="0" applyNumberFormat="1" applyFont="1" applyFill="1" applyBorder="1" applyAlignment="1">
      <alignment horizontal="center" vertical="center"/>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7" fillId="3" borderId="5"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12" xfId="0" applyFont="1" applyFill="1" applyBorder="1" applyAlignment="1" applyProtection="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164" fontId="3" fillId="5" borderId="3"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0" fontId="14" fillId="9" borderId="3" xfId="0" applyFont="1" applyFill="1" applyBorder="1" applyAlignment="1" applyProtection="1">
      <alignment horizontal="center"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7" borderId="2"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165" fontId="3" fillId="5" borderId="9"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0" fontId="3"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164" fontId="2" fillId="8" borderId="10" xfId="0" applyNumberFormat="1" applyFont="1" applyFill="1" applyBorder="1" applyAlignment="1" applyProtection="1">
      <alignment horizontal="center" vertical="center" wrapText="1"/>
      <protection locked="0"/>
    </xf>
    <xf numFmtId="164" fontId="2" fillId="8" borderId="8" xfId="0" applyNumberFormat="1" applyFont="1" applyFill="1" applyBorder="1" applyAlignment="1" applyProtection="1">
      <alignment horizontal="center" vertical="center" wrapText="1"/>
      <protection locked="0"/>
    </xf>
    <xf numFmtId="164" fontId="2" fillId="8" borderId="12" xfId="0" applyNumberFormat="1" applyFont="1" applyFill="1" applyBorder="1" applyAlignment="1" applyProtection="1">
      <alignment horizontal="center" vertical="center" wrapText="1"/>
      <protection locked="0"/>
    </xf>
    <xf numFmtId="0" fontId="9" fillId="3" borderId="12" xfId="0" applyFont="1" applyFill="1" applyBorder="1" applyAlignment="1">
      <alignment horizontal="left" vertical="center"/>
    </xf>
    <xf numFmtId="0" fontId="9" fillId="3" borderId="13" xfId="0" applyFont="1" applyFill="1" applyBorder="1" applyAlignment="1">
      <alignment horizontal="left" vertical="center"/>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D15"/>
  <sheetViews>
    <sheetView showGridLines="0" workbookViewId="0">
      <selection activeCell="A5" sqref="A5:A9"/>
    </sheetView>
  </sheetViews>
  <sheetFormatPr baseColWidth="10" defaultColWidth="8.83203125" defaultRowHeight="15" x14ac:dyDescent="0.2"/>
  <cols>
    <col min="1" max="1" width="108.1640625" customWidth="1"/>
    <col min="2" max="2" width="25.83203125" style="1" customWidth="1"/>
    <col min="3" max="3" width="25.83203125" customWidth="1"/>
  </cols>
  <sheetData>
    <row r="1" spans="1:4" ht="30" customHeight="1" x14ac:dyDescent="0.2">
      <c r="A1" s="41" t="s">
        <v>15</v>
      </c>
      <c r="B1" s="42"/>
      <c r="C1" s="43"/>
    </row>
    <row r="2" spans="1:4" s="2" customFormat="1" ht="90" customHeight="1" x14ac:dyDescent="0.2">
      <c r="A2" s="44" t="s">
        <v>18</v>
      </c>
      <c r="B2" s="45"/>
      <c r="C2" s="46"/>
    </row>
    <row r="3" spans="1:4" s="2" customFormat="1" ht="30" customHeight="1" x14ac:dyDescent="0.2">
      <c r="A3" s="47" t="s">
        <v>28</v>
      </c>
      <c r="B3" s="48"/>
      <c r="C3" s="49"/>
    </row>
    <row r="4" spans="1:4" ht="35" customHeight="1" x14ac:dyDescent="0.2">
      <c r="A4" s="28" t="s">
        <v>23</v>
      </c>
      <c r="B4" s="28" t="s">
        <v>3</v>
      </c>
      <c r="C4" s="29" t="s">
        <v>4</v>
      </c>
      <c r="D4" s="19" t="s">
        <v>2</v>
      </c>
    </row>
    <row r="5" spans="1:4" s="17" customFormat="1" ht="33" customHeight="1" x14ac:dyDescent="0.2">
      <c r="A5" s="50" t="s">
        <v>27</v>
      </c>
      <c r="B5" s="26" t="s">
        <v>10</v>
      </c>
      <c r="C5" s="27">
        <v>15000</v>
      </c>
      <c r="D5" s="19" t="s">
        <v>10</v>
      </c>
    </row>
    <row r="6" spans="1:4" s="17" customFormat="1" ht="33" customHeight="1" x14ac:dyDescent="0.2">
      <c r="A6" s="51"/>
      <c r="B6" s="26" t="s">
        <v>11</v>
      </c>
      <c r="C6" s="27">
        <v>7500</v>
      </c>
      <c r="D6" s="19" t="s">
        <v>11</v>
      </c>
    </row>
    <row r="7" spans="1:4" s="17" customFormat="1" ht="33" customHeight="1" x14ac:dyDescent="0.2">
      <c r="A7" s="51"/>
      <c r="B7" s="26" t="s">
        <v>12</v>
      </c>
      <c r="C7" s="27">
        <v>3000</v>
      </c>
      <c r="D7" s="19" t="s">
        <v>12</v>
      </c>
    </row>
    <row r="8" spans="1:4" s="17" customFormat="1" ht="33" customHeight="1" x14ac:dyDescent="0.2">
      <c r="A8" s="51"/>
      <c r="B8" s="26" t="s">
        <v>13</v>
      </c>
      <c r="C8" s="27">
        <v>0</v>
      </c>
      <c r="D8" s="19" t="s">
        <v>13</v>
      </c>
    </row>
    <row r="9" spans="1:4" s="17" customFormat="1" ht="33" customHeight="1" x14ac:dyDescent="0.2">
      <c r="A9" s="52"/>
      <c r="B9" s="26" t="s">
        <v>14</v>
      </c>
      <c r="C9" s="27" t="s">
        <v>25</v>
      </c>
      <c r="D9" s="19" t="s">
        <v>14</v>
      </c>
    </row>
    <row r="10" spans="1:4" ht="35" customHeight="1" x14ac:dyDescent="0.2">
      <c r="A10" s="28" t="s">
        <v>24</v>
      </c>
      <c r="B10" s="28" t="s">
        <v>3</v>
      </c>
      <c r="C10" s="29" t="s">
        <v>4</v>
      </c>
    </row>
    <row r="11" spans="1:4" s="17" customFormat="1" ht="33" customHeight="1" x14ac:dyDescent="0.2">
      <c r="A11" s="50" t="s">
        <v>26</v>
      </c>
      <c r="B11" s="26" t="s">
        <v>10</v>
      </c>
      <c r="C11" s="27">
        <v>15000</v>
      </c>
    </row>
    <row r="12" spans="1:4" s="17" customFormat="1" ht="33" customHeight="1" x14ac:dyDescent="0.2">
      <c r="A12" s="51"/>
      <c r="B12" s="26" t="s">
        <v>11</v>
      </c>
      <c r="C12" s="27">
        <v>7500</v>
      </c>
    </row>
    <row r="13" spans="1:4" s="17" customFormat="1" ht="30" customHeight="1" x14ac:dyDescent="0.2">
      <c r="A13" s="51"/>
      <c r="B13" s="26" t="s">
        <v>12</v>
      </c>
      <c r="C13" s="27">
        <v>3000</v>
      </c>
    </row>
    <row r="14" spans="1:4" s="17" customFormat="1" ht="40" customHeight="1" x14ac:dyDescent="0.2">
      <c r="A14" s="51"/>
      <c r="B14" s="26" t="s">
        <v>13</v>
      </c>
      <c r="C14" s="27">
        <v>0</v>
      </c>
    </row>
    <row r="15" spans="1:4" s="17" customFormat="1" ht="47" customHeight="1" x14ac:dyDescent="0.2">
      <c r="A15" s="52"/>
      <c r="B15" s="26" t="s">
        <v>14</v>
      </c>
      <c r="C15" s="27" t="s">
        <v>25</v>
      </c>
    </row>
  </sheetData>
  <sheetProtection algorithmName="SHA-512" hashValue="4QiqSFP7SPrxYuMaKNxljPMmkIM/RK9HNh94uHQuorzsGEkXzWZA333x5Q1tktPJgD6NdyAx89DKztVtWy/WwQ==" saltValue="z/yM3m87O7gFsp15xqoQuw==" spinCount="100000" sheet="1" objects="1" scenarios="1"/>
  <mergeCells count="5">
    <mergeCell ref="A1:C1"/>
    <mergeCell ref="A2:C2"/>
    <mergeCell ref="A3:C3"/>
    <mergeCell ref="A5:A9"/>
    <mergeCell ref="A11:A15"/>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K6"/>
  <sheetViews>
    <sheetView showGridLines="0" zoomScale="85" zoomScaleNormal="85" zoomScalePageLayoutView="85" workbookViewId="0">
      <selection activeCell="F1" sqref="F1:G1"/>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0" t="s">
        <v>19</v>
      </c>
      <c r="B1" s="10"/>
      <c r="C1" s="62" t="s">
        <v>5</v>
      </c>
      <c r="D1" s="58"/>
      <c r="E1" s="10"/>
      <c r="F1" s="57" t="s">
        <v>6</v>
      </c>
      <c r="G1" s="58"/>
      <c r="H1" s="10"/>
      <c r="I1" s="57" t="s">
        <v>7</v>
      </c>
      <c r="J1" s="58"/>
      <c r="K1" s="3"/>
    </row>
    <row r="2" spans="1:11" ht="40" customHeight="1" x14ac:dyDescent="0.15">
      <c r="A2" s="21" t="str">
        <f>'Beoordelen kwaliteit'!A3</f>
        <v>2. Beantwoording open vragen</v>
      </c>
      <c r="B2" s="7"/>
      <c r="C2" s="59" t="s">
        <v>2</v>
      </c>
      <c r="D2" s="60"/>
      <c r="E2" s="7"/>
      <c r="F2" s="61" t="s">
        <v>2</v>
      </c>
      <c r="G2" s="60"/>
      <c r="H2" s="7"/>
      <c r="I2" s="61" t="s">
        <v>2</v>
      </c>
      <c r="J2" s="60"/>
    </row>
    <row r="3" spans="1:11" ht="20" customHeight="1" x14ac:dyDescent="0.15">
      <c r="A3" s="23" t="str">
        <f>'Beoordelen kwaliteit'!A4</f>
        <v>OPEN VRAAG 1: DUURZAAMHEID</v>
      </c>
      <c r="B3" s="8"/>
      <c r="C3" s="24" t="s">
        <v>2</v>
      </c>
      <c r="D3" s="25"/>
      <c r="E3" s="18"/>
      <c r="F3" s="24" t="s">
        <v>2</v>
      </c>
      <c r="G3" s="25"/>
      <c r="H3" s="18"/>
      <c r="I3" s="24" t="s">
        <v>2</v>
      </c>
      <c r="J3" s="25"/>
    </row>
    <row r="4" spans="1:11" ht="185" customHeight="1" x14ac:dyDescent="0.15">
      <c r="A4" s="22" t="str">
        <f>'Beoordelen kwaliteit'!A5</f>
        <v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v>
      </c>
      <c r="B4" s="8"/>
      <c r="C4" s="63" t="s">
        <v>0</v>
      </c>
      <c r="D4" s="56"/>
      <c r="E4" s="18"/>
      <c r="F4" s="55" t="s">
        <v>0</v>
      </c>
      <c r="G4" s="56"/>
      <c r="H4" s="18"/>
      <c r="I4" s="55" t="s">
        <v>0</v>
      </c>
      <c r="J4" s="56"/>
    </row>
    <row r="5" spans="1:11" ht="20" customHeight="1" x14ac:dyDescent="0.15">
      <c r="A5" s="23" t="str">
        <f>'Beoordelen kwaliteit'!A10</f>
        <v>OPEN VRAAG 2: PLAN VAN AANPAK IMPLEMENTATIE</v>
      </c>
      <c r="B5" s="8"/>
      <c r="C5" s="24" t="s">
        <v>2</v>
      </c>
      <c r="D5" s="25"/>
      <c r="E5" s="18"/>
      <c r="F5" s="24" t="s">
        <v>2</v>
      </c>
      <c r="G5" s="25"/>
      <c r="H5" s="18"/>
      <c r="I5" s="24" t="s">
        <v>2</v>
      </c>
      <c r="J5" s="25"/>
    </row>
    <row r="6" spans="1:11" ht="217" customHeight="1" x14ac:dyDescent="0.15">
      <c r="A6" s="22" t="str">
        <f>'Beoordelen kwaliteit'!A11</f>
        <v>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inclusief tijdspad;
• 	hoe zij de trainingen en instructies zal verzorgen rekening houdend met de vakanties en de beschikbaarheid van de medewerkers;
• 	de benodigde communicatie met de scholen en de projectleider;
• 	de te verwachten inspanning van de opdrachtgever;
• 	ondersteuning en meedenken van de opdrachtnemer gedurende de looptijd van de raamovereenkomst;
• 	de waarborging van de afdrukkwaliteit voor alle machines (met een duidelijke uitleg welke rol de opdrachtnemer en welke rol de opdrachtgever hierin heeft).</v>
      </c>
      <c r="B6" s="8"/>
      <c r="C6" s="53" t="s">
        <v>0</v>
      </c>
      <c r="D6" s="54"/>
      <c r="E6" s="18"/>
      <c r="F6" s="55" t="s">
        <v>0</v>
      </c>
      <c r="G6" s="56"/>
      <c r="H6" s="18"/>
      <c r="I6" s="55" t="s">
        <v>0</v>
      </c>
      <c r="J6" s="56"/>
    </row>
  </sheetData>
  <sheetProtection algorithmName="SHA-512" hashValue="vJiOoDoxPk8KR6xVqZSMcgZl+h7Ev8YQaDQi8uZCiMQ9ir4WQl22kYh4ilgvWUS9UXE2N6LZx5Yfn9E5o+Q36g==" saltValue="H8yoFEvecWspmCKs4sm5Hg==" spinCount="100000" sheet="1" objects="1" scenarios="1"/>
  <mergeCells count="12">
    <mergeCell ref="C6:D6"/>
    <mergeCell ref="F6:G6"/>
    <mergeCell ref="I6:J6"/>
    <mergeCell ref="I1:J1"/>
    <mergeCell ref="I4:J4"/>
    <mergeCell ref="C2:D2"/>
    <mergeCell ref="I2:J2"/>
    <mergeCell ref="C1:D1"/>
    <mergeCell ref="F1:G1"/>
    <mergeCell ref="F4:G4"/>
    <mergeCell ref="F2:G2"/>
    <mergeCell ref="C4:D4"/>
  </mergeCells>
  <dataValidations count="1">
    <dataValidation type="list" errorStyle="warning" allowBlank="1" showErrorMessage="1" error="Voer juiste waarde in. " sqref="C3 F3 I3 C5 F5 I5"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K6"/>
  <sheetViews>
    <sheetView showGridLines="0" zoomScale="85" zoomScaleNormal="85" zoomScalePageLayoutView="85" workbookViewId="0"/>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0" t="s">
        <v>20</v>
      </c>
      <c r="B1" s="10"/>
      <c r="C1" s="62" t="s">
        <v>5</v>
      </c>
      <c r="D1" s="58"/>
      <c r="E1" s="10"/>
      <c r="F1" s="57" t="s">
        <v>6</v>
      </c>
      <c r="G1" s="58"/>
      <c r="H1" s="10"/>
      <c r="I1" s="57" t="s">
        <v>7</v>
      </c>
      <c r="J1" s="58"/>
      <c r="K1" s="3"/>
    </row>
    <row r="2" spans="1:11" ht="40" customHeight="1" x14ac:dyDescent="0.15">
      <c r="A2" s="21" t="str">
        <f>'Beoordelen kwaliteit'!A3</f>
        <v>2. Beantwoording open vragen</v>
      </c>
      <c r="B2" s="7"/>
      <c r="C2" s="59" t="s">
        <v>2</v>
      </c>
      <c r="D2" s="60"/>
      <c r="E2" s="7"/>
      <c r="F2" s="61" t="s">
        <v>2</v>
      </c>
      <c r="G2" s="60"/>
      <c r="H2" s="7"/>
      <c r="I2" s="61" t="s">
        <v>2</v>
      </c>
      <c r="J2" s="60"/>
    </row>
    <row r="3" spans="1:11" ht="20" customHeight="1" x14ac:dyDescent="0.15">
      <c r="A3" s="23" t="str">
        <f>'Beoordelen kwaliteit'!A4</f>
        <v>OPEN VRAAG 1: DUURZAAMHEID</v>
      </c>
      <c r="B3" s="8"/>
      <c r="C3" s="24" t="s">
        <v>2</v>
      </c>
      <c r="D3" s="25"/>
      <c r="E3" s="18"/>
      <c r="F3" s="24" t="s">
        <v>2</v>
      </c>
      <c r="G3" s="25"/>
      <c r="H3" s="18"/>
      <c r="I3" s="24" t="s">
        <v>2</v>
      </c>
      <c r="J3" s="25"/>
    </row>
    <row r="4" spans="1:11" ht="185" customHeight="1" x14ac:dyDescent="0.15">
      <c r="A4" s="22" t="str">
        <f>'Beoordelen kwaliteit'!A5</f>
        <v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v>
      </c>
      <c r="B4" s="8"/>
      <c r="C4" s="63" t="s">
        <v>0</v>
      </c>
      <c r="D4" s="56"/>
      <c r="E4" s="18"/>
      <c r="F4" s="55" t="s">
        <v>0</v>
      </c>
      <c r="G4" s="56"/>
      <c r="H4" s="18"/>
      <c r="I4" s="55" t="s">
        <v>0</v>
      </c>
      <c r="J4" s="56"/>
    </row>
    <row r="5" spans="1:11" ht="20" customHeight="1" x14ac:dyDescent="0.15">
      <c r="A5" s="23" t="str">
        <f>'Beoordelen kwaliteit'!A10</f>
        <v>OPEN VRAAG 2: PLAN VAN AANPAK IMPLEMENTATIE</v>
      </c>
      <c r="B5" s="8"/>
      <c r="C5" s="24" t="s">
        <v>2</v>
      </c>
      <c r="D5" s="25"/>
      <c r="E5" s="18"/>
      <c r="F5" s="24" t="s">
        <v>2</v>
      </c>
      <c r="G5" s="25"/>
      <c r="H5" s="18"/>
      <c r="I5" s="24" t="s">
        <v>2</v>
      </c>
      <c r="J5" s="25"/>
    </row>
    <row r="6" spans="1:11" ht="217" customHeight="1" x14ac:dyDescent="0.15">
      <c r="A6" s="22" t="str">
        <f>'Beoordelen kwaliteit'!A11</f>
        <v>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inclusief tijdspad;
• 	hoe zij de trainingen en instructies zal verzorgen rekening houdend met de vakanties en de beschikbaarheid van de medewerkers;
• 	de benodigde communicatie met de scholen en de projectleider;
• 	de te verwachten inspanning van de opdrachtgever;
• 	ondersteuning en meedenken van de opdrachtnemer gedurende de looptijd van de raamovereenkomst;
• 	de waarborging van de afdrukkwaliteit voor alle machines (met een duidelijke uitleg welke rol de opdrachtnemer en welke rol de opdrachtgever hierin heeft).</v>
      </c>
      <c r="B6" s="8"/>
      <c r="C6" s="53" t="s">
        <v>0</v>
      </c>
      <c r="D6" s="54"/>
      <c r="E6" s="18"/>
      <c r="F6" s="55" t="s">
        <v>0</v>
      </c>
      <c r="G6" s="56"/>
      <c r="H6" s="18"/>
      <c r="I6" s="55" t="s">
        <v>0</v>
      </c>
      <c r="J6" s="56"/>
    </row>
  </sheetData>
  <sheetProtection algorithmName="SHA-512" hashValue="K7qZ1w1M3CZSiTIH4oLKbY9rUBHIY52PVD87yxJQMHVnsJi8FTRo3WdEmj9qS90pddp6G+ZSWInUlkKmE09q0w==" saltValue="nIC4IrY3ZzHzpSMBqIIJKQ==" spinCount="100000" sheet="1" objects="1" scenarios="1"/>
  <mergeCells count="12">
    <mergeCell ref="I6:J6"/>
    <mergeCell ref="C6:D6"/>
    <mergeCell ref="F6:G6"/>
    <mergeCell ref="I1:J1"/>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xr:uid="{D8181070-3A9C-E54E-86EE-F03F89B3CBD7}">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K6"/>
  <sheetViews>
    <sheetView showGridLines="0" zoomScale="85" zoomScaleNormal="85" zoomScalePageLayoutView="85" workbookViewId="0">
      <selection activeCell="I5" sqref="I5"/>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0" t="s">
        <v>21</v>
      </c>
      <c r="B1" s="10"/>
      <c r="C1" s="62" t="s">
        <v>5</v>
      </c>
      <c r="D1" s="58"/>
      <c r="E1" s="10"/>
      <c r="F1" s="57" t="s">
        <v>6</v>
      </c>
      <c r="G1" s="58"/>
      <c r="H1" s="10"/>
      <c r="I1" s="57" t="s">
        <v>7</v>
      </c>
      <c r="J1" s="58"/>
      <c r="K1" s="3"/>
    </row>
    <row r="2" spans="1:11" ht="40" customHeight="1" x14ac:dyDescent="0.15">
      <c r="A2" s="21" t="str">
        <f>'Beoordelen kwaliteit'!A3</f>
        <v>2. Beantwoording open vragen</v>
      </c>
      <c r="B2" s="7"/>
      <c r="C2" s="59" t="s">
        <v>2</v>
      </c>
      <c r="D2" s="60"/>
      <c r="E2" s="7"/>
      <c r="F2" s="61" t="s">
        <v>2</v>
      </c>
      <c r="G2" s="60"/>
      <c r="H2" s="7"/>
      <c r="I2" s="61" t="s">
        <v>2</v>
      </c>
      <c r="J2" s="60"/>
    </row>
    <row r="3" spans="1:11" ht="20" customHeight="1" x14ac:dyDescent="0.15">
      <c r="A3" s="23" t="str">
        <f>'Beoordelen kwaliteit'!A4</f>
        <v>OPEN VRAAG 1: DUURZAAMHEID</v>
      </c>
      <c r="B3" s="8"/>
      <c r="C3" s="24" t="s">
        <v>2</v>
      </c>
      <c r="D3" s="25"/>
      <c r="E3" s="18"/>
      <c r="F3" s="24" t="s">
        <v>2</v>
      </c>
      <c r="G3" s="25"/>
      <c r="H3" s="18"/>
      <c r="I3" s="24" t="s">
        <v>2</v>
      </c>
      <c r="J3" s="25"/>
    </row>
    <row r="4" spans="1:11" ht="185" customHeight="1" x14ac:dyDescent="0.15">
      <c r="A4" s="22" t="str">
        <f>'Beoordelen kwaliteit'!A5</f>
        <v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v>
      </c>
      <c r="B4" s="8"/>
      <c r="C4" s="63" t="s">
        <v>0</v>
      </c>
      <c r="D4" s="56"/>
      <c r="E4" s="18"/>
      <c r="F4" s="55" t="s">
        <v>0</v>
      </c>
      <c r="G4" s="56"/>
      <c r="H4" s="18"/>
      <c r="I4" s="55" t="s">
        <v>0</v>
      </c>
      <c r="J4" s="56"/>
    </row>
    <row r="5" spans="1:11" ht="20" customHeight="1" x14ac:dyDescent="0.15">
      <c r="A5" s="23" t="str">
        <f>'Beoordelen kwaliteit'!A10</f>
        <v>OPEN VRAAG 2: PLAN VAN AANPAK IMPLEMENTATIE</v>
      </c>
      <c r="B5" s="8"/>
      <c r="C5" s="24" t="s">
        <v>2</v>
      </c>
      <c r="D5" s="25"/>
      <c r="E5" s="18"/>
      <c r="F5" s="24" t="s">
        <v>2</v>
      </c>
      <c r="G5" s="25"/>
      <c r="H5" s="18"/>
      <c r="I5" s="24" t="s">
        <v>2</v>
      </c>
      <c r="J5" s="25"/>
    </row>
    <row r="6" spans="1:11" ht="217" customHeight="1" x14ac:dyDescent="0.15">
      <c r="A6" s="22" t="str">
        <f>'Beoordelen kwaliteit'!A11</f>
        <v>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inclusief tijdspad;
• 	hoe zij de trainingen en instructies zal verzorgen rekening houdend met de vakanties en de beschikbaarheid van de medewerkers;
• 	de benodigde communicatie met de scholen en de projectleider;
• 	de te verwachten inspanning van de opdrachtgever;
• 	ondersteuning en meedenken van de opdrachtnemer gedurende de looptijd van de raamovereenkomst;
• 	de waarborging van de afdrukkwaliteit voor alle machines (met een duidelijke uitleg welke rol de opdrachtnemer en welke rol de opdrachtgever hierin heeft).</v>
      </c>
      <c r="B6" s="8"/>
      <c r="C6" s="53" t="s">
        <v>0</v>
      </c>
      <c r="D6" s="54"/>
      <c r="E6" s="18"/>
      <c r="F6" s="55" t="s">
        <v>0</v>
      </c>
      <c r="G6" s="56"/>
      <c r="H6" s="18"/>
      <c r="I6" s="55" t="s">
        <v>0</v>
      </c>
      <c r="J6" s="56"/>
    </row>
  </sheetData>
  <sheetProtection algorithmName="SHA-512" hashValue="eV2sJHTIMEKDDjgp8AgS5uKckSFAY40kUN30srGzSKbcSowY8NjMrnIt4fhvvnxZ7i2A6gJJK/e2BijjsKcAiw==" saltValue="hCEMzgsffmvrc3jd5dNBXA==" spinCount="100000" sheet="1" objects="1" scenarios="1"/>
  <mergeCells count="12">
    <mergeCell ref="I6:J6"/>
    <mergeCell ref="C6:D6"/>
    <mergeCell ref="F6:G6"/>
    <mergeCell ref="I1:J1"/>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xr:uid="{11B2F281-268C-0840-970E-6402863087FE}">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sheetPr>
    <tabColor theme="6" tint="0.39997558519241921"/>
  </sheetPr>
  <dimension ref="A1:K6"/>
  <sheetViews>
    <sheetView showGridLines="0" workbookViewId="0">
      <selection activeCell="C4" sqref="C4:D4"/>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0" t="s">
        <v>22</v>
      </c>
      <c r="B1" s="10"/>
      <c r="C1" s="62" t="s">
        <v>5</v>
      </c>
      <c r="D1" s="58"/>
      <c r="E1" s="10"/>
      <c r="F1" s="57" t="s">
        <v>6</v>
      </c>
      <c r="G1" s="58"/>
      <c r="H1" s="10"/>
      <c r="I1" s="57" t="s">
        <v>7</v>
      </c>
      <c r="J1" s="58"/>
      <c r="K1" s="3"/>
    </row>
    <row r="2" spans="1:11" ht="40" customHeight="1" x14ac:dyDescent="0.15">
      <c r="A2" s="21" t="str">
        <f>'Beoordelen kwaliteit'!A3</f>
        <v>2. Beantwoording open vragen</v>
      </c>
      <c r="B2" s="7"/>
      <c r="C2" s="59" t="s">
        <v>2</v>
      </c>
      <c r="D2" s="60"/>
      <c r="E2" s="7"/>
      <c r="F2" s="61" t="s">
        <v>2</v>
      </c>
      <c r="G2" s="60"/>
      <c r="H2" s="7"/>
      <c r="I2" s="61" t="s">
        <v>2</v>
      </c>
      <c r="J2" s="60"/>
    </row>
    <row r="3" spans="1:11" ht="20" customHeight="1" x14ac:dyDescent="0.15">
      <c r="A3" s="23" t="str">
        <f>'Beoordelen kwaliteit'!A4</f>
        <v>OPEN VRAAG 1: DUURZAAMHEID</v>
      </c>
      <c r="B3" s="8"/>
      <c r="C3" s="24" t="s">
        <v>2</v>
      </c>
      <c r="D3" s="25"/>
      <c r="E3" s="18"/>
      <c r="F3" s="24" t="s">
        <v>2</v>
      </c>
      <c r="G3" s="25"/>
      <c r="H3" s="18"/>
      <c r="I3" s="24" t="s">
        <v>2</v>
      </c>
      <c r="J3" s="25"/>
    </row>
    <row r="4" spans="1:11" ht="185" customHeight="1" x14ac:dyDescent="0.15">
      <c r="A4" s="22" t="str">
        <f>'Beoordelen kwaliteit'!A5</f>
        <v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v>
      </c>
      <c r="B4" s="8"/>
      <c r="C4" s="63" t="s">
        <v>0</v>
      </c>
      <c r="D4" s="56"/>
      <c r="E4" s="18"/>
      <c r="F4" s="55" t="s">
        <v>0</v>
      </c>
      <c r="G4" s="56"/>
      <c r="H4" s="18"/>
      <c r="I4" s="55" t="s">
        <v>0</v>
      </c>
      <c r="J4" s="56"/>
    </row>
    <row r="5" spans="1:11" ht="20" customHeight="1" x14ac:dyDescent="0.15">
      <c r="A5" s="23" t="str">
        <f>'Beoordelen kwaliteit'!A10</f>
        <v>OPEN VRAAG 2: PLAN VAN AANPAK IMPLEMENTATIE</v>
      </c>
      <c r="B5" s="8"/>
      <c r="C5" s="24" t="s">
        <v>2</v>
      </c>
      <c r="D5" s="25"/>
      <c r="E5" s="18"/>
      <c r="F5" s="24" t="s">
        <v>2</v>
      </c>
      <c r="G5" s="25"/>
      <c r="H5" s="18"/>
      <c r="I5" s="24" t="s">
        <v>2</v>
      </c>
      <c r="J5" s="25"/>
    </row>
    <row r="6" spans="1:11" ht="217" customHeight="1" x14ac:dyDescent="0.15">
      <c r="A6" s="22" t="str">
        <f>'Beoordelen kwaliteit'!A11</f>
        <v>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inclusief tijdspad;
• 	hoe zij de trainingen en instructies zal verzorgen rekening houdend met de vakanties en de beschikbaarheid van de medewerkers;
• 	de benodigde communicatie met de scholen en de projectleider;
• 	de te verwachten inspanning van de opdrachtgever;
• 	ondersteuning en meedenken van de opdrachtnemer gedurende de looptijd van de raamovereenkomst;
• 	de waarborging van de afdrukkwaliteit voor alle machines (met een duidelijke uitleg welke rol de opdrachtnemer en welke rol de opdrachtgever hierin heeft).</v>
      </c>
      <c r="B6" s="8"/>
      <c r="C6" s="53" t="s">
        <v>0</v>
      </c>
      <c r="D6" s="54"/>
      <c r="E6" s="18"/>
      <c r="F6" s="55" t="s">
        <v>0</v>
      </c>
      <c r="G6" s="56"/>
      <c r="H6" s="18"/>
      <c r="I6" s="55" t="s">
        <v>0</v>
      </c>
      <c r="J6" s="56"/>
    </row>
  </sheetData>
  <sheetProtection algorithmName="SHA-512" hashValue="bx4SgoO55mTnQKnj9LavaTEd6rfNl1I1mMUdZrjf18ahYZcFqEtw9G822C4JRcNvN3rNibseEvrcuSb4nLvouw==" saltValue="UZWWYj3wGL4YEa/VQtAoKg==" spinCount="100000" sheet="1" objects="1" scenarios="1"/>
  <mergeCells count="12">
    <mergeCell ref="C1:D1"/>
    <mergeCell ref="F1:G1"/>
    <mergeCell ref="I1:J1"/>
    <mergeCell ref="C2:D2"/>
    <mergeCell ref="F2:G2"/>
    <mergeCell ref="I2:J2"/>
    <mergeCell ref="C4:D4"/>
    <mergeCell ref="F4:G4"/>
    <mergeCell ref="I4:J4"/>
    <mergeCell ref="C6:D6"/>
    <mergeCell ref="F6:G6"/>
    <mergeCell ref="I6:J6"/>
  </mergeCells>
  <dataValidations count="1">
    <dataValidation type="list" errorStyle="warning" allowBlank="1" showErrorMessage="1" error="Voer juiste waarde in. " sqref="C3 F3 I3 C5 F5 I5" xr:uid="{1746DFA4-CC66-4748-AC8F-CE0B56604FA8}">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K15"/>
  <sheetViews>
    <sheetView showGridLines="0" tabSelected="1" zoomScale="90" zoomScaleNormal="90" workbookViewId="0">
      <selection activeCell="A7" sqref="A7:B7"/>
    </sheetView>
  </sheetViews>
  <sheetFormatPr baseColWidth="10" defaultColWidth="8.83203125" defaultRowHeight="15" x14ac:dyDescent="0.2"/>
  <cols>
    <col min="1" max="2" width="40.6640625"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68" t="s">
        <v>16</v>
      </c>
      <c r="B1" s="69"/>
      <c r="C1" s="69"/>
      <c r="D1" s="69"/>
      <c r="E1" s="69"/>
      <c r="F1" s="69"/>
      <c r="G1" s="69"/>
      <c r="H1" s="69"/>
      <c r="I1" s="69"/>
      <c r="J1" s="69"/>
      <c r="K1" s="70"/>
    </row>
    <row r="2" spans="1:11" ht="28" customHeight="1" x14ac:dyDescent="0.2">
      <c r="A2" s="74" t="str">
        <f>'Beoordelen kwaliteit'!A3</f>
        <v>2. Beantwoording open vragen</v>
      </c>
      <c r="B2" s="75"/>
      <c r="C2" s="11"/>
      <c r="D2" s="30" t="str">
        <f>'Medewerker ICT 1'!C1</f>
        <v>Inschrijver 1</v>
      </c>
      <c r="E2" s="31" t="s">
        <v>8</v>
      </c>
      <c r="F2" s="16"/>
      <c r="G2" s="32" t="str">
        <f>'Medewerker ICT 1'!F1</f>
        <v>Inschrijver 2</v>
      </c>
      <c r="H2" s="31" t="s">
        <v>8</v>
      </c>
      <c r="I2" s="16"/>
      <c r="J2" s="32" t="str">
        <f>'Medewerker ICT 1'!I1</f>
        <v>Inschrijver 3</v>
      </c>
      <c r="K2" s="31" t="s">
        <v>8</v>
      </c>
    </row>
    <row r="3" spans="1:11" ht="18" customHeight="1" x14ac:dyDescent="0.2">
      <c r="A3" s="64" t="str">
        <f>'Beoordelen kwaliteit'!A4</f>
        <v>OPEN VRAAG 1: DUURZAAMHEID</v>
      </c>
      <c r="B3" s="33" t="s">
        <v>29</v>
      </c>
      <c r="C3" s="12"/>
      <c r="D3" s="38" t="str">
        <f>'Medewerker ICT 1'!C3</f>
        <v>Score:</v>
      </c>
      <c r="E3" s="71" t="s">
        <v>9</v>
      </c>
      <c r="F3" s="12"/>
      <c r="G3" s="39" t="str">
        <f>'Medewerker ICT 1'!F3</f>
        <v>Score:</v>
      </c>
      <c r="H3" s="71" t="s">
        <v>9</v>
      </c>
      <c r="I3" s="12"/>
      <c r="J3" s="39" t="str">
        <f>'Medewerker ICT 1'!I3</f>
        <v>Score:</v>
      </c>
      <c r="K3" s="71" t="s">
        <v>9</v>
      </c>
    </row>
    <row r="4" spans="1:11" ht="18" customHeight="1" x14ac:dyDescent="0.2">
      <c r="A4" s="65"/>
      <c r="B4" s="33" t="s">
        <v>30</v>
      </c>
      <c r="C4" s="12"/>
      <c r="D4" s="38" t="str">
        <f>'Medewerker ICT 2'!C3</f>
        <v>Score:</v>
      </c>
      <c r="E4" s="72"/>
      <c r="F4" s="12"/>
      <c r="G4" s="39" t="str">
        <f>'Medewerker ICT 2'!F3</f>
        <v>Score:</v>
      </c>
      <c r="H4" s="72"/>
      <c r="I4" s="12"/>
      <c r="J4" s="39" t="str">
        <f>'Medewerker ICT 2'!I3</f>
        <v>Score:</v>
      </c>
      <c r="K4" s="72"/>
    </row>
    <row r="5" spans="1:11" ht="18" customHeight="1" x14ac:dyDescent="0.2">
      <c r="A5" s="65"/>
      <c r="B5" s="33" t="s">
        <v>31</v>
      </c>
      <c r="C5" s="12"/>
      <c r="D5" s="38" t="str">
        <f>'Medewerker facilitair'!C3</f>
        <v>Score:</v>
      </c>
      <c r="E5" s="72"/>
      <c r="F5" s="12"/>
      <c r="G5" s="39" t="str">
        <f>'Medewerker facilitair'!F3</f>
        <v>Score:</v>
      </c>
      <c r="H5" s="72"/>
      <c r="I5" s="12"/>
      <c r="J5" s="39" t="str">
        <f>'Medewerker facilitair'!I3</f>
        <v>Score:</v>
      </c>
      <c r="K5" s="72"/>
    </row>
    <row r="6" spans="1:11" ht="18" customHeight="1" x14ac:dyDescent="0.2">
      <c r="A6" s="65"/>
      <c r="B6" s="33" t="s">
        <v>32</v>
      </c>
      <c r="C6" s="12"/>
      <c r="D6" s="38" t="str">
        <f>'Medewerker financiële admin.'!C3</f>
        <v>Score:</v>
      </c>
      <c r="E6" s="72"/>
      <c r="F6" s="12"/>
      <c r="G6" s="39" t="str">
        <f>'Medewerker financiële admin.'!F3</f>
        <v>Score:</v>
      </c>
      <c r="H6" s="72"/>
      <c r="I6" s="12"/>
      <c r="J6" s="39" t="str">
        <f>'Medewerker financiële admin.'!I3</f>
        <v>Score:</v>
      </c>
      <c r="K6" s="72"/>
    </row>
    <row r="7" spans="1:11" ht="20" customHeight="1" x14ac:dyDescent="0.2">
      <c r="A7" s="76" t="s">
        <v>1</v>
      </c>
      <c r="B7" s="77"/>
      <c r="C7" s="13"/>
      <c r="D7" s="34" t="s">
        <v>2</v>
      </c>
      <c r="E7" s="72"/>
      <c r="F7" s="13"/>
      <c r="G7" s="35" t="s">
        <v>2</v>
      </c>
      <c r="H7" s="72"/>
      <c r="I7" s="13"/>
      <c r="J7" s="35" t="s">
        <v>2</v>
      </c>
      <c r="K7" s="72"/>
    </row>
    <row r="8" spans="1:11" ht="20" customHeight="1" x14ac:dyDescent="0.2">
      <c r="A8" s="78"/>
      <c r="B8" s="79"/>
      <c r="C8" s="14"/>
      <c r="D8" s="40" t="str">
        <f>IF(D7="Uitmuntend","€ 15.000",IF(D7="Goed","€ 7.500",IF(D7="Voldoende","€ 3.000",IF(D7="Matig","€ 0",IF(D7="Onvoldoende","KO"," ")))))</f>
        <v xml:space="preserve"> </v>
      </c>
      <c r="E8" s="73"/>
      <c r="F8" s="14"/>
      <c r="G8" s="40" t="str">
        <f>IF(G7="Uitmuntend","€ 15.000",IF(G7="Goed","€ 7.500",IF(G7="Voldoende","€ 3.000",IF(G7="Matig","€ 0",IF(G7="Onvoldoende","KO"," ")))))</f>
        <v xml:space="preserve"> </v>
      </c>
      <c r="H8" s="73"/>
      <c r="I8" s="14"/>
      <c r="J8" s="40" t="str">
        <f>IF(J7="Uitmuntend","€ 15.000",IF(J7="Goed","€ 7.500",IF(J7="Voldoende","€ 3.000",IF(J7="Matig","€ 0",IF(J7="Onvoldoende","KO"," ")))))</f>
        <v xml:space="preserve"> </v>
      </c>
      <c r="K8" s="73"/>
    </row>
    <row r="9" spans="1:11" ht="18" customHeight="1" x14ac:dyDescent="0.2">
      <c r="A9" s="64" t="str">
        <f>'Beoordelen kwaliteit'!A10</f>
        <v>OPEN VRAAG 2: PLAN VAN AANPAK IMPLEMENTATIE</v>
      </c>
      <c r="B9" s="33" t="str">
        <f>B3</f>
        <v>Medewerker ICT 1</v>
      </c>
      <c r="C9" s="12"/>
      <c r="D9" s="38" t="str">
        <f>'Medewerker ICT 1'!C5</f>
        <v>Score:</v>
      </c>
      <c r="E9" s="71" t="s">
        <v>9</v>
      </c>
      <c r="F9" s="12"/>
      <c r="G9" s="39" t="str">
        <f>'Medewerker ICT 1'!F5</f>
        <v>Score:</v>
      </c>
      <c r="H9" s="71" t="s">
        <v>9</v>
      </c>
      <c r="I9" s="12"/>
      <c r="J9" s="39" t="str">
        <f>'Medewerker ICT 1'!I5</f>
        <v>Score:</v>
      </c>
      <c r="K9" s="71" t="s">
        <v>9</v>
      </c>
    </row>
    <row r="10" spans="1:11" ht="18" customHeight="1" x14ac:dyDescent="0.2">
      <c r="A10" s="65"/>
      <c r="B10" s="33" t="str">
        <f>B4</f>
        <v>Medewerker ICT 2</v>
      </c>
      <c r="C10" s="12"/>
      <c r="D10" s="38" t="str">
        <f>'Medewerker ICT 2'!C5</f>
        <v>Score:</v>
      </c>
      <c r="E10" s="72"/>
      <c r="F10" s="12"/>
      <c r="G10" s="39" t="str">
        <f>'Medewerker ICT 2'!F5</f>
        <v>Score:</v>
      </c>
      <c r="H10" s="72"/>
      <c r="I10" s="12"/>
      <c r="J10" s="39" t="str">
        <f>'Medewerker ICT 2'!I5</f>
        <v>Score:</v>
      </c>
      <c r="K10" s="72"/>
    </row>
    <row r="11" spans="1:11" ht="18" customHeight="1" x14ac:dyDescent="0.2">
      <c r="A11" s="65"/>
      <c r="B11" s="33" t="str">
        <f>B5</f>
        <v>Medewerker facilitair</v>
      </c>
      <c r="C11" s="12"/>
      <c r="D11" s="38" t="str">
        <f>'Medewerker facilitair'!C5</f>
        <v>Score:</v>
      </c>
      <c r="E11" s="72"/>
      <c r="F11" s="12"/>
      <c r="G11" s="39" t="str">
        <f>'Medewerker facilitair'!F5</f>
        <v>Score:</v>
      </c>
      <c r="H11" s="72"/>
      <c r="I11" s="12"/>
      <c r="J11" s="39" t="str">
        <f>'Medewerker facilitair'!I5</f>
        <v>Score:</v>
      </c>
      <c r="K11" s="72"/>
    </row>
    <row r="12" spans="1:11" ht="18" customHeight="1" x14ac:dyDescent="0.2">
      <c r="A12" s="65"/>
      <c r="B12" s="33" t="str">
        <f>B6</f>
        <v>Medewerker financiële administratie</v>
      </c>
      <c r="C12" s="12"/>
      <c r="D12" s="38" t="str">
        <f>'Medewerker financiële admin.'!C5</f>
        <v>Score:</v>
      </c>
      <c r="E12" s="72"/>
      <c r="F12" s="12"/>
      <c r="G12" s="39" t="str">
        <f>'Medewerker financiële admin.'!F5</f>
        <v>Score:</v>
      </c>
      <c r="H12" s="72"/>
      <c r="I12" s="12"/>
      <c r="J12" s="39" t="str">
        <f>'Medewerker financiële admin.'!I5</f>
        <v>Score:</v>
      </c>
      <c r="K12" s="72"/>
    </row>
    <row r="13" spans="1:11" ht="20" customHeight="1" x14ac:dyDescent="0.2">
      <c r="A13" s="76" t="s">
        <v>1</v>
      </c>
      <c r="B13" s="77"/>
      <c r="C13" s="13"/>
      <c r="D13" s="34" t="s">
        <v>2</v>
      </c>
      <c r="E13" s="72"/>
      <c r="F13" s="13"/>
      <c r="G13" s="35" t="s">
        <v>2</v>
      </c>
      <c r="H13" s="72"/>
      <c r="I13" s="13"/>
      <c r="J13" s="35" t="s">
        <v>2</v>
      </c>
      <c r="K13" s="72"/>
    </row>
    <row r="14" spans="1:11" ht="20" customHeight="1" x14ac:dyDescent="0.2">
      <c r="A14" s="78"/>
      <c r="B14" s="79"/>
      <c r="C14" s="14"/>
      <c r="D14" s="40" t="str">
        <f>IF(D13="Uitmuntend","€ 15.000",IF(D13="Goed","€ 7.500",IF(D13="Voldoende","€ 3.000",IF(D13="Matig","€ 0",IF(D13="Onvoldoende","KO"," ")))))</f>
        <v xml:space="preserve"> </v>
      </c>
      <c r="E14" s="73"/>
      <c r="F14" s="14"/>
      <c r="G14" s="40" t="str">
        <f>IF(G13="Uitmuntend","€ 15.000",IF(G13="Goed","€ 7.500",IF(G13="Voldoende","€ 3.000",IF(G13="Matig","€ 0",IF(G13="Onvoldoende","KO"," ")))))</f>
        <v xml:space="preserve"> </v>
      </c>
      <c r="H14" s="73"/>
      <c r="I14" s="14"/>
      <c r="J14" s="40" t="str">
        <f>IF(J13="Uitmuntend","€ 15.000",IF(J13="Goed","€ 7.500",IF(J13="Voldoende","€ 3.000",IF(J13="Matig","€ 0",IF(J13="Onvoldoende","KO"," ")))))</f>
        <v xml:space="preserve"> </v>
      </c>
      <c r="K14" s="73"/>
    </row>
    <row r="15" spans="1:11" s="9" customFormat="1" ht="28" customHeight="1" x14ac:dyDescent="0.2">
      <c r="A15" s="66" t="s">
        <v>17</v>
      </c>
      <c r="B15" s="67"/>
      <c r="C15" s="15"/>
      <c r="D15" s="36" t="e">
        <f>D8+D14</f>
        <v>#VALUE!</v>
      </c>
      <c r="E15" s="37"/>
      <c r="F15" s="15"/>
      <c r="G15" s="37" t="e">
        <f>G8+G14</f>
        <v>#VALUE!</v>
      </c>
      <c r="H15" s="37"/>
      <c r="I15" s="15"/>
      <c r="J15" s="37" t="e">
        <f>J8+J14</f>
        <v>#VALUE!</v>
      </c>
      <c r="K15" s="37"/>
    </row>
  </sheetData>
  <sheetProtection algorithmName="SHA-512" hashValue="N/y0ul/FRKvIgAt1Ar15S4I/GV9HcsMqQ5BzvjrdSwkRNrNVi+fJV40BsScuZw4lUE/juQiRM7uvF0UlNmw95Q==" saltValue="WkN3+Su0zSKZVhmIBsSvNg==" spinCount="100000" sheet="1" objects="1" scenarios="1"/>
  <mergeCells count="15">
    <mergeCell ref="A3:A6"/>
    <mergeCell ref="A9:A12"/>
    <mergeCell ref="A15:B15"/>
    <mergeCell ref="A1:K1"/>
    <mergeCell ref="K3:K8"/>
    <mergeCell ref="K9:K14"/>
    <mergeCell ref="A2:B2"/>
    <mergeCell ref="H3:H8"/>
    <mergeCell ref="H9:H14"/>
    <mergeCell ref="E3:E8"/>
    <mergeCell ref="E9:E14"/>
    <mergeCell ref="A7:B7"/>
    <mergeCell ref="A13:B13"/>
    <mergeCell ref="A14:B14"/>
    <mergeCell ref="A8:B8"/>
  </mergeCells>
  <dataValidations count="1">
    <dataValidation type="list" errorStyle="warning" allowBlank="1" showErrorMessage="1" sqref="I13:J13 I7:J7 D7 D13 F7:G7 F13:G13"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kwaliteit</vt:lpstr>
      <vt:lpstr>Medewerker ICT 1</vt:lpstr>
      <vt:lpstr>Medewerker ICT 2</vt:lpstr>
      <vt:lpstr>Medewerker facilitair</vt:lpstr>
      <vt:lpstr>Medewerker financiële admin.</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2020-10-27T14:31:03Z</dcterms:modified>
  <cp:category/>
</cp:coreProperties>
</file>