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saKulker\OneDrive - Aeves Groep\Bureaublad\"/>
    </mc:Choice>
  </mc:AlternateContent>
  <xr:revisionPtr revIDLastSave="0" documentId="8_{913CD8C1-93D5-48AF-901A-0D98003742C3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Middelen" sheetId="7" r:id="rId1"/>
    <sheet name="Materialen" sheetId="6" r:id="rId2"/>
    <sheet name="Machines&amp;robots" sheetId="5" r:id="rId3"/>
    <sheet name="Artikelen " sheetId="8" r:id="rId4"/>
    <sheet name="Totaalblad" sheetId="9" r:id="rId5"/>
  </sheets>
  <definedNames>
    <definedName name="_xlnm._FilterDatabase" localSheetId="0" hidden="1">Middelen!$B$7:$M$40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7" l="1"/>
  <c r="H8" i="7"/>
  <c r="H24" i="7" l="1"/>
  <c r="H25" i="7"/>
  <c r="H26" i="7"/>
  <c r="H27" i="7"/>
  <c r="H28" i="7"/>
  <c r="H23" i="7"/>
  <c r="H22" i="7"/>
  <c r="H21" i="7"/>
  <c r="H20" i="7"/>
  <c r="H19" i="7"/>
  <c r="H9" i="7"/>
  <c r="H10" i="7"/>
  <c r="H11" i="7"/>
  <c r="H12" i="7"/>
  <c r="H29" i="7"/>
  <c r="J28" i="7"/>
  <c r="M28" i="7" s="1"/>
  <c r="H18" i="7"/>
  <c r="H17" i="7"/>
  <c r="H15" i="7"/>
  <c r="H16" i="7"/>
  <c r="H14" i="7"/>
  <c r="H13" i="7"/>
  <c r="J13" i="7" s="1"/>
  <c r="J23" i="7" l="1"/>
  <c r="M23" i="7" s="1"/>
  <c r="J24" i="7"/>
  <c r="M24" i="7" s="1"/>
  <c r="J25" i="7"/>
  <c r="M25" i="7" s="1"/>
  <c r="J26" i="7"/>
  <c r="M26" i="7" s="1"/>
  <c r="J36" i="7"/>
  <c r="M36" i="7" s="1"/>
  <c r="J21" i="7"/>
  <c r="M21" i="7" s="1"/>
  <c r="J22" i="7"/>
  <c r="M22" i="7" s="1"/>
  <c r="J40" i="7"/>
  <c r="M40" i="7" s="1"/>
  <c r="J39" i="7"/>
  <c r="M39" i="7" s="1"/>
  <c r="J29" i="7"/>
  <c r="M29" i="7" s="1"/>
  <c r="J38" i="7"/>
  <c r="M38" i="7" s="1"/>
  <c r="J37" i="7"/>
  <c r="M37" i="7" s="1"/>
  <c r="J20" i="7"/>
  <c r="M20" i="7" s="1"/>
  <c r="J35" i="7"/>
  <c r="M35" i="7" s="1"/>
  <c r="J34" i="7"/>
  <c r="M34" i="7" s="1"/>
  <c r="J33" i="7"/>
  <c r="M33" i="7" s="1"/>
  <c r="J19" i="7"/>
  <c r="M19" i="7" s="1"/>
  <c r="J32" i="7"/>
  <c r="M32" i="7" s="1"/>
  <c r="J18" i="7"/>
  <c r="M18" i="7" s="1"/>
  <c r="J17" i="7"/>
  <c r="M17" i="7" s="1"/>
  <c r="J31" i="7"/>
  <c r="M31" i="7" s="1"/>
  <c r="J30" i="7"/>
  <c r="M30" i="7" s="1"/>
  <c r="J11" i="7"/>
  <c r="M11" i="7" s="1"/>
  <c r="J12" i="7"/>
  <c r="M12" i="7" s="1"/>
  <c r="M13" i="7"/>
  <c r="J14" i="7"/>
  <c r="M14" i="7" s="1"/>
  <c r="J15" i="7"/>
  <c r="M15" i="7" s="1"/>
  <c r="J16" i="7"/>
  <c r="M16" i="7" s="1"/>
  <c r="J9" i="7"/>
  <c r="M9" i="7" s="1"/>
  <c r="J10" i="7"/>
  <c r="M10" i="7" s="1"/>
  <c r="J8" i="7"/>
  <c r="M8" i="7" s="1"/>
  <c r="J27" i="7"/>
  <c r="M27" i="7" s="1"/>
  <c r="H46" i="8" l="1"/>
  <c r="H44" i="8"/>
  <c r="H45" i="8"/>
  <c r="H13" i="8" l="1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9" i="8"/>
  <c r="H10" i="8"/>
  <c r="H11" i="8"/>
  <c r="H12" i="8"/>
  <c r="H8" i="8"/>
  <c r="G22" i="5" l="1"/>
  <c r="C7" i="9" l="1"/>
  <c r="G40" i="6"/>
  <c r="G38" i="6"/>
  <c r="G37" i="6"/>
  <c r="G21" i="5" l="1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52" i="6"/>
  <c r="G51" i="6"/>
  <c r="G50" i="6"/>
  <c r="G49" i="6"/>
  <c r="G48" i="6"/>
  <c r="G47" i="6"/>
  <c r="G46" i="6"/>
  <c r="G45" i="6"/>
  <c r="G44" i="6"/>
  <c r="G43" i="6"/>
  <c r="G42" i="6"/>
  <c r="G41" i="6"/>
  <c r="G39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92" i="6" l="1"/>
  <c r="C8" i="9"/>
  <c r="G23" i="5"/>
  <c r="C9" i="9" s="1"/>
  <c r="C10" i="9"/>
  <c r="C11" i="9" l="1"/>
</calcChain>
</file>

<file path=xl/sharedStrings.xml><?xml version="1.0" encoding="utf-8"?>
<sst xmlns="http://schemas.openxmlformats.org/spreadsheetml/2006/main" count="687" uniqueCount="407">
  <si>
    <t>Europese aanbesteding voor Schoonmaakmiddelen, -materialen en sanitaire middelen</t>
  </si>
  <si>
    <t>INSTRUCTIE IN TE VULLEN PRIJZENBLAD</t>
  </si>
  <si>
    <t>Merk</t>
  </si>
  <si>
    <t>Middelen</t>
  </si>
  <si>
    <t>Specificaties</t>
  </si>
  <si>
    <t>Concentraat (verdunning) / Gebruiksklaar</t>
  </si>
  <si>
    <t>Eenheid</t>
  </si>
  <si>
    <t>PH waarde</t>
  </si>
  <si>
    <t>Bedrag/totaalprijs</t>
  </si>
  <si>
    <t>VAT</t>
  </si>
  <si>
    <t xml:space="preserve">AW Super </t>
  </si>
  <si>
    <t>gebruiksklaar</t>
  </si>
  <si>
    <t>7.0</t>
  </si>
  <si>
    <t>Citran</t>
  </si>
  <si>
    <t>concentraat</t>
  </si>
  <si>
    <t>8.0</t>
  </si>
  <si>
    <t>Creme Soap</t>
  </si>
  <si>
    <t>Handzeep, Kleur: Wit, Geur: Fris geparfumeerd.</t>
  </si>
  <si>
    <t>N.v.t.</t>
  </si>
  <si>
    <t>6.0</t>
  </si>
  <si>
    <t>Desfix-Bam</t>
  </si>
  <si>
    <t xml:space="preserve">Desinfectie, Kleur: Kleurloos, Geur: Ongeparfumeerd. </t>
  </si>
  <si>
    <t>Evans</t>
  </si>
  <si>
    <t>Tapijtreinigers, emulgator met weinig schuimvorming voor gebruik in extractiemachines.</t>
  </si>
  <si>
    <t>13.0</t>
  </si>
  <si>
    <t>Heavy Duty Cleaner</t>
  </si>
  <si>
    <t xml:space="preserve">Ontvetter, ontvettende reiniger voor o.a. vele soorten oppervlakken. </t>
  </si>
  <si>
    <t>7.5</t>
  </si>
  <si>
    <t>i-team</t>
  </si>
  <si>
    <t>Sanitairreiniger,voor gebruik op water- en zuurbestendige oppervlakken en typische materialen in badkamers en toiletten.</t>
  </si>
  <si>
    <t>Sanitairreiniger, voor gebruik op water- en zuurbestendige oppervlakken en typische materialen in badkamers en toiletten.</t>
  </si>
  <si>
    <t>Multifunctionele, krachtige reiniger, ontvetter en oppervlaktemodificator zonder detergenten. Verwijdert effectief vet, zeepresten en hardnekkige vlekken.</t>
  </si>
  <si>
    <t>Keukenreiniger, Universeel hoog geconcentreerde, laagschuimende keukenreiniger voor algemene reiniging van vloeren, wanden, werkbladen, keukenapparatuur, ketels, containers.</t>
  </si>
  <si>
    <t>Luchtverfrisser</t>
  </si>
  <si>
    <t xml:space="preserve">Hoog geparfumeerde luchtverfrisser voor het verwijderen van onaangename geuren. </t>
  </si>
  <si>
    <t>Reinigt, poetst, laat blinken en verwijdert vlekken, aanslag, verkleuringen en oxidatieplekken.</t>
  </si>
  <si>
    <t>&gt;12</t>
  </si>
  <si>
    <t xml:space="preserve">Sanitairreiniger, Neutrale sanitairreiniger met bacterieculturen die voor stankafbraak zorgen. </t>
  </si>
  <si>
    <t>No-Kal</t>
  </si>
  <si>
    <t>Toepassing verwijdering en vernietiging schimmels en algen</t>
  </si>
  <si>
    <t>Ontkalker</t>
  </si>
  <si>
    <t>ontkalkers, Zeer agressief reinigingsmiddel voor het snel verwijderen van extreme kalkafzettingen in slachterijen, autowasstraten, bakkerijen, zwembaden en dergelijke. </t>
  </si>
  <si>
    <t>&gt;0.1</t>
  </si>
  <si>
    <t>Oven- en grillreiniger</t>
  </si>
  <si>
    <t>Machine reinigers, gebruiksklare en verspuitbare vloeistof met een niet-vlekkende formule, ontworpen voor gebruik in de voedingsindustrie.</t>
  </si>
  <si>
    <t>12-14</t>
  </si>
  <si>
    <t>Parel vloeibaar</t>
  </si>
  <si>
    <t>13.5</t>
  </si>
  <si>
    <t>Perfect glasreiniger </t>
  </si>
  <si>
    <t>Glasreiniger Verdunning: Gebruiksklaar, Kleur: Lichtblauw, Geur: Karakteristieke geur.</t>
  </si>
  <si>
    <t>Power foam</t>
  </si>
  <si>
    <t xml:space="preserve">Ontkalkers, toepassing in schuimsysteem, verwijdert huidvetten, zeepresten en kalkaanslag van muren, vloeren en sanitair in onder andere douche- en badruimtes. </t>
  </si>
  <si>
    <t>1.0</t>
  </si>
  <si>
    <t>Sani fresh</t>
  </si>
  <si>
    <t>Sanitairreiniger,Krachtige dagelijkse sanitairreiniger met een frisse geur voor gebruik in sanitaire ruimtes</t>
  </si>
  <si>
    <t xml:space="preserve">Sanitair Eco </t>
  </si>
  <si>
    <t>1.5</t>
  </si>
  <si>
    <t>Griffon</t>
  </si>
  <si>
    <t>Schimmelvreter</t>
  </si>
  <si>
    <t>Simpel rvs reiniger</t>
  </si>
  <si>
    <t>RVS reinigers, verwijdert vingerafdrukken, vet en vuil van roestvaststaal en andere blanke metalen</t>
  </si>
  <si>
    <t>n/a</t>
  </si>
  <si>
    <t>Speedcleaner</t>
  </si>
  <si>
    <t>Ontvetter, Sterk geconcentreerde reiniger en ontvetter voor alle afwasbare oppervlakken.</t>
  </si>
  <si>
    <t>Pulastic - Deep clean</t>
  </si>
  <si>
    <t>Sportvloerreiniger</t>
  </si>
  <si>
    <t xml:space="preserve">STICKER REMOVER AEROSOL </t>
  </si>
  <si>
    <t>Transparant, spuitbus, verwijdert stickers, lijm, bitumen en plakbandresten van ramen, deuren, voertuigen, verkeerstekens en vele andere oppervlakken.</t>
  </si>
  <si>
    <t>Toiletcleaner</t>
  </si>
  <si>
    <t xml:space="preserve">Ontkalkers, frisse gebruiksklare ontkalker in een handige knijpfles </t>
  </si>
  <si>
    <t>VAT Vloer Eco
'Ecodos Easy - Vloerreiniger (Ultra)</t>
  </si>
  <si>
    <t>Vloerreiniger, Dosering middels Ecodos Easy dispenser, Kleur: Groen, Geur: Aangenaam geparfumeerd.</t>
  </si>
  <si>
    <t>8.5</t>
  </si>
  <si>
    <t>Vloer eco</t>
  </si>
  <si>
    <t>Zwembadontvetter</t>
  </si>
  <si>
    <t>Ontvetter, Detergent en ontvetter op basis van citrus</t>
  </si>
  <si>
    <t>Zwembadreiniger</t>
  </si>
  <si>
    <t>Ontkalkers. Dagelijkse reiniger voor zwembaden. Verwijdert kalkaanslag en lichaamsvetten. Een combinatie van schuimwerende middelen en veilige zuren.</t>
  </si>
  <si>
    <t>1-2</t>
  </si>
  <si>
    <t>Totaal prijs</t>
  </si>
  <si>
    <t>Materialen</t>
  </si>
  <si>
    <t>Aantal stuks</t>
  </si>
  <si>
    <t>Prijs per eenheid</t>
  </si>
  <si>
    <t>Totaalprijs</t>
  </si>
  <si>
    <t>Unger</t>
  </si>
  <si>
    <t xml:space="preserve">nLite Connect - Hydropower kit </t>
  </si>
  <si>
    <t>samengestelde set bestaande uit: glasvezel telescoopsteel 2,5 meter, Multilink hoekadapter, Hoekborstel 27 cm, Slang 20 meter •HiFlo Control compleet met nLite-klemmen + klittenband</t>
  </si>
  <si>
    <t>Ecodos</t>
  </si>
  <si>
    <t>Easy - Dispenser</t>
  </si>
  <si>
    <t xml:space="preserve">Doseersysteem, intelligente dispenser voor reinigingsmiddelen, Dataopslag en -communicatie, Zeer accurate dosering,Onderhoudsvrij, Twee doseringen instelbaar (1-100 ml),Speciale openingssleutel </t>
  </si>
  <si>
    <t>HCS</t>
  </si>
  <si>
    <t>Ergonomische steel - 1500 x 32 mm - aluminium</t>
  </si>
  <si>
    <t>Aluminium steel. • Maat 1500x32 mm • Wanddikte 1,5 mm • HACCP • Materiaal aluminium bestand tot 120ºC </t>
  </si>
  <si>
    <t>Aluminium steel - 1500 x 24 mm</t>
  </si>
  <si>
    <t>Aluminium steel,  Hoogte 150 t/m 159 cm,  Diameter 2,0 t/m 2,9 cm</t>
  </si>
  <si>
    <t>Filmop</t>
  </si>
  <si>
    <t>Telescoopsteel - ergoknop - 97-184 cm</t>
  </si>
  <si>
    <t>Aluminium, Telescoopsteel voor gebruik met de aluminium vlakmopframes. De steel is traploos in te stellen op ieder gewenste lengte.</t>
  </si>
  <si>
    <t>i-fibre - steel - 183cm</t>
  </si>
  <si>
    <t>Steel, Hoogte 180 t/m 189 cm</t>
  </si>
  <si>
    <t>Vloertrekker vast - 700 mm - schuifcassette (verschillende kleuren)</t>
  </si>
  <si>
    <t>Vloertrekker, beide zijden een waterkeerrand, vervangcassette met rubber, Steelverbinding, maat / Lengte 70 t/m 79 cm</t>
  </si>
  <si>
    <t xml:space="preserve">Vloertrekker vast - 500 mm - schuifcassette </t>
  </si>
  <si>
    <t>Vloertrekker, beide zijden een waterkeerrand, vervangcassette met rubber, Steelverbinding, maat / Lengte 50 t/m 59 cm</t>
  </si>
  <si>
    <t xml:space="preserve">Vloertrekker vast - 400 mm - schuifcassette </t>
  </si>
  <si>
    <t>Vloertrekker, beide zijden een waterkeerrand, vervangcassette met rubber, Steelverbinding, maat / Lengte 40 t/m 49 cm</t>
  </si>
  <si>
    <t>Padhouder - steelmodel - 230x100 mm (verschillende kleuren)</t>
  </si>
  <si>
    <t>Polypropyleen padhouder glasvezel, Maat 230x100 mm</t>
  </si>
  <si>
    <t>Schrobber waterdoorlaat </t>
  </si>
  <si>
    <t>Polypropylene HACCP, Maat 300x60 mm, Leverbaar in diverse kleuren, Zonder steel</t>
  </si>
  <si>
    <t xml:space="preserve">Schrobber - 225x60 mm </t>
  </si>
  <si>
    <t xml:space="preserve">Schrobber, Maat 225x60 mm,  Hardheid hard, Materiaal blok polypropyleen/vezel </t>
  </si>
  <si>
    <t>Stofwisapparaat - 60 cm</t>
  </si>
  <si>
    <t>kunststof Stofwisapparaat, kunststof 60 cm met schuimzool en knelkoppeling. Ideaal voor gebruik met stofwis- en forsagedoeken</t>
  </si>
  <si>
    <t>Straatbezem - hout - 30 cm nylon</t>
  </si>
  <si>
    <t>bezem hout, 30cm</t>
  </si>
  <si>
    <t>Vlakmopframe - Rapido - 40 cm</t>
  </si>
  <si>
    <t>Kunststof, 40 t/m 49 cm</t>
  </si>
  <si>
    <t>Wisserklapframe - 40 cm - met klemmen</t>
  </si>
  <si>
    <t>Kunststof vlakmopframe met knelkoppeling, beschikbaar met microvezel en katoenen zwabberhoezen 40 cm met flappen.</t>
  </si>
  <si>
    <t>Mopklem - pvc</t>
  </si>
  <si>
    <t xml:space="preserve">PVC mopklem, knelkoppeling </t>
  </si>
  <si>
    <t>Vlakmopframe - 23 cm - aluminium</t>
  </si>
  <si>
    <t>Lichtgewicht aluminium vlakmopframe met klittenbandstrips. </t>
  </si>
  <si>
    <t xml:space="preserve">PlastiQline </t>
  </si>
  <si>
    <t>Exclusive - afvalbak - gesloten - 25 liter</t>
  </si>
  <si>
    <t>Gesloten afvalbak, zijkanten zwart kunststof, voorzijde rvs. •Inhoud 25 liter •Wandmontage, Afmeting H 665 x B 400 x D 185 mm</t>
  </si>
  <si>
    <t>afvalbak - 23 liter</t>
  </si>
  <si>
    <t>Afvalbak, rvs look kunststof. •Inhoud 23 liter •Vrijstaand of wandmontage middels bijgeleverde ophangbevestiging •Swing deksel </t>
  </si>
  <si>
    <t>afvalbak - 43 liter</t>
  </si>
  <si>
    <t>Afvalbak, rvs look kunststof. •Inhoud 43 liter •Vrijstaand of wandmontage middels bijgeleverde ophangbevestiging •Swing deksel •Afmeting H 620 x B 400 x D 280 mm</t>
  </si>
  <si>
    <t>Mediqo-Lin</t>
  </si>
  <si>
    <t>hygiënebak - 10 liter, rvs wit</t>
  </si>
  <si>
    <t>Hygiënebak, rvs wit (RAL 9016) gepoedercoat. •Inhoud 10 liter •Wandmontage •Gesloten inworpklep en gemonteerde hygiënezakjesdispenser •Afmeting H 430 x B 285 x D 145 mm</t>
  </si>
  <si>
    <t>Quartz-Line</t>
  </si>
  <si>
    <t>Quartz White - Hygiënebak - 8 ltr + muurbev., kunststof mat</t>
  </si>
  <si>
    <t>mat witte kleur   Gesloten  hygiënebak, Zowel staand als hangend te gebruiken, Afmeting 370 x 263 x 193 mm.</t>
  </si>
  <si>
    <t>Emmer - 6 liter - blauw</t>
  </si>
  <si>
    <t>Rechthoekige hard kunststof emmer blauw</t>
  </si>
  <si>
    <t>Emmer - 6 liter - rood</t>
  </si>
  <si>
    <t>Rechthoekige hard kunststof emmer rood</t>
  </si>
  <si>
    <t>Emmer 15 liter - blauw</t>
  </si>
  <si>
    <t xml:space="preserve">Emmer rond kunststof blauw </t>
  </si>
  <si>
    <t>Emmer 15 liter - rood</t>
  </si>
  <si>
    <t>Emmer rond kunststof rood</t>
  </si>
  <si>
    <t>Emmer 15 liter - zwart</t>
  </si>
  <si>
    <t>Emmer rond kunststof zwart</t>
  </si>
  <si>
    <t>Wecoline</t>
  </si>
  <si>
    <t>Doodlebug-pad - Melamine blauw-wit</t>
  </si>
  <si>
    <t>Doos á 10 stuks</t>
  </si>
  <si>
    <t>Doodlebug-pad - Wit</t>
  </si>
  <si>
    <t>Doodlebug-pad - Bruin</t>
  </si>
  <si>
    <t>Doodlebug-pad - Rood</t>
  </si>
  <si>
    <t>Doodlebug-pad - Groen</t>
  </si>
  <si>
    <t>Cleanfix</t>
  </si>
  <si>
    <t>Magic pad - Edgefix XL vloerpads</t>
  </si>
  <si>
    <t>2 stuks per doos</t>
  </si>
  <si>
    <t>Pad - Edgefix XL</t>
  </si>
  <si>
    <t>5 stuks per doos</t>
  </si>
  <si>
    <t>Stingray - Intensief Reinigings TriPad - 5 stuks</t>
  </si>
  <si>
    <t>Intensief reinigings-TriPad* per 5 stuks - Voor basisreiniging maar ook verwijderen van sterke vervuilingen</t>
  </si>
  <si>
    <t>Stingray - QuikPads - Doos 25 stuks</t>
  </si>
  <si>
    <t>54% polyester, 46% viscose</t>
  </si>
  <si>
    <t>Schuurspons - 14x10x3 cm (verschillende kleuren)</t>
  </si>
  <si>
    <t>Geel-groen, 10 t/m 19 cm</t>
  </si>
  <si>
    <t>Vlekkenspons - wit - 11 x 6,5 x 2,5 cm</t>
  </si>
  <si>
    <t>Pak á 10 stuks</t>
  </si>
  <si>
    <t>Mop - 450 gram - met band</t>
  </si>
  <si>
    <t>Te gebruiken in combinatie met een mopklem</t>
  </si>
  <si>
    <t>Disposable sopdoek - wit - PQ 32 x 42 cm - doos à 160 stuks</t>
  </si>
  <si>
    <t>pluisvrij, hoog absorberende vermogen</t>
  </si>
  <si>
    <t>Microvezeldoek - deluxe - 55 gr. -pak à 10 stuks (verschillende kleuren)</t>
  </si>
  <si>
    <t>microvezeldoek, afmeting v 40 x 40 cm.</t>
  </si>
  <si>
    <t>Glasdoek - microvezel - groen - 40 x 40 cm</t>
  </si>
  <si>
    <t>Metaaldetecteerbaar</t>
  </si>
  <si>
    <t>Vlakmop - glas - 28 cm - microvezel velcro</t>
  </si>
  <si>
    <t>artikel omschrijvig volledig</t>
  </si>
  <si>
    <t>Vlakmop - 28 cm - microvezel velcro</t>
  </si>
  <si>
    <t>artikel omschrijvig voldoende</t>
  </si>
  <si>
    <t>Vlakmop - 40 cm - microvezel - Rapido velcro</t>
  </si>
  <si>
    <t>Vlakmop - scrub - 40 cm - microvezel Rapido velcro</t>
  </si>
  <si>
    <t>Vlakmop - 40 cm - microvezel met flap</t>
  </si>
  <si>
    <t>Vlakmop - 40 cm - microvezel scrub met flap</t>
  </si>
  <si>
    <t>Vlakmop - 45 cm - microvezel velcro</t>
  </si>
  <si>
    <t>Stofwisdoek - blauw - 60 x 25 cm - 18 gram - geïmpregneerd</t>
  </si>
  <si>
    <t>Sprayflacon met spraykop blauw - 600 ml</t>
  </si>
  <si>
    <t>Bestand tegen agressieven chemicaliën en schoonmaakmiddelen, Regelbare sprayer, blauw, Leverbaar in verschillende kleuren</t>
  </si>
  <si>
    <t>Sprayflacon met spraykop - 600 ml</t>
  </si>
  <si>
    <t>Leverbaar in verschillende kleuren</t>
  </si>
  <si>
    <t>Veger - met steel voor Jobby</t>
  </si>
  <si>
    <t>Veger rood</t>
  </si>
  <si>
    <t>Stofblik - Jobby met steel</t>
  </si>
  <si>
    <t>Ergonomisch stofblik met een aluminium steel.</t>
  </si>
  <si>
    <t>Mopwagen - Fred 7960 - 2 x 15 liter + Vlakmop-pers</t>
  </si>
  <si>
    <t>Dubbele kunststof,  2 x 15 liter emmers. standaard levering met een vlakmop-pers</t>
  </si>
  <si>
    <t>Witte stapelbare lekbak dicht 18 liter 600 x 400 x 90 mm.</t>
  </si>
  <si>
    <t>maat 570 x 365 x 85 mm. •Gladde gesloten bodem, •Gesloten zijwanden, grijprand</t>
  </si>
  <si>
    <t>Raagbol - cobweb - ovaal</t>
  </si>
  <si>
    <t>kunststof raagbol met kunstvezels</t>
  </si>
  <si>
    <t>Raagbol - ovaal - nylon - telescoopsteel</t>
  </si>
  <si>
    <t xml:space="preserve">Raagbol  met kunstvezel vulling en telescopische steel </t>
  </si>
  <si>
    <t>Raamtrekker - Rvs-prof - 35 cm</t>
  </si>
  <si>
    <t xml:space="preserve">Roestvrijstalen raamtrekker, Rubberen strip en handvat. • Verstelbare rail </t>
  </si>
  <si>
    <t>Zuigslang - 2.5MTR (INOX) tbv. i-vac 6 en 9b</t>
  </si>
  <si>
    <t>slang voorzien van een containeraansluiting en een zuighulpstuk met rvs uiteinde.</t>
  </si>
  <si>
    <t>Stofzuigerstang onderdelen t.b.v. i-vac C06</t>
  </si>
  <si>
    <t xml:space="preserve">merkgebonden   </t>
  </si>
  <si>
    <t>Stofzuiger zuigmond t.b.v. i-vac C06</t>
  </si>
  <si>
    <t>Plintenzuigmond - Ø 35 mm t.b.v. i-vac C06</t>
  </si>
  <si>
    <t>artikelomschrijving volledig</t>
  </si>
  <si>
    <t>Bekledingzuigmond - Ø 35 mm t.b.v. i-vac C06</t>
  </si>
  <si>
    <t>i-charge 9 EU</t>
  </si>
  <si>
    <t>snellader, laadtijd 90min, lader is exclusief batterijen</t>
  </si>
  <si>
    <t>i-stack 3 - Wall Charger 230V EU</t>
  </si>
  <si>
    <t>oplaadwand losstaand, 3 schappen, gewicht 8,5 kg, maatvoering 49 x 34 x 74 cm , 230v, ruimtebesparend</t>
  </si>
  <si>
    <t>i-power 14 GREY (RIGHT)</t>
  </si>
  <si>
    <t>batterij, kleur grijs, inzetbaar op alle snoerloze I-team machines, werktijd 90min</t>
  </si>
  <si>
    <t>i-power 14 BLUE (LEFT)</t>
  </si>
  <si>
    <t>batterij, kleur blauw, inzetbaar op alle snoerloze I-team machines, werktijd 90min</t>
  </si>
  <si>
    <t>Paper Bag i-vac 9B - 2-L (Papieren filterstofzak 2-laags)</t>
  </si>
  <si>
    <t>10 stuks per pak</t>
  </si>
  <si>
    <t xml:space="preserve">Paper Bag - i-vac 4B/5/5B/6 - 2-L (Papieren filterstofzak 2-laags ) </t>
  </si>
  <si>
    <t>Brush XXL - zacht (blauw)</t>
  </si>
  <si>
    <t>set á 2 stuks</t>
  </si>
  <si>
    <t>Brush XXL - medium (blauw)</t>
  </si>
  <si>
    <t>Brush XXL - hard (rood)</t>
  </si>
  <si>
    <t>Clean Tank XL - W/T Filling hose - geel</t>
  </si>
  <si>
    <t>merkgebonden clean tank</t>
  </si>
  <si>
    <t>Clean Tank XXL - geel</t>
  </si>
  <si>
    <t>Vuilwatertank - tbv i-mop XL, Grijs - met Vlotter</t>
  </si>
  <si>
    <t>Schoon- &amp; vuilwaterreservoir</t>
  </si>
  <si>
    <t>Dirt Tank - Grijs - tbv i-mop XXL</t>
  </si>
  <si>
    <t>i-fibre - Flex Wave - INCL. STEEL 30 CM</t>
  </si>
  <si>
    <t>Plumeau, 30 t/m 39 cm</t>
  </si>
  <si>
    <t>i-fibre - Sleeve Flex Wave</t>
  </si>
  <si>
    <t>groot stofopnemend vermogen, Snel en gemakkelijk verwisselbaar zonder stofverplaatsing, Gemakkelijk te reinigen in de wasmachine</t>
  </si>
  <si>
    <t>Filter Cassette - tbv. i-vac 4B/6/9B, Zwart</t>
  </si>
  <si>
    <t>standaard filter cassette </t>
  </si>
  <si>
    <t>Filter Cartridge - tbv. i-vac 9, Zwart</t>
  </si>
  <si>
    <t>ULPA-filters</t>
  </si>
  <si>
    <t>Pre-Treatment Bucket - 20ltr</t>
  </si>
  <si>
    <t xml:space="preserve">Emmer, 20 t/m 29 liter </t>
  </si>
  <si>
    <t>Sauber</t>
  </si>
  <si>
    <t>Adapter</t>
  </si>
  <si>
    <t>Gel batteries of 6 V / 240 Ah</t>
  </si>
  <si>
    <t>Machines/robots</t>
  </si>
  <si>
    <t>i-scrub 21B - 230V EU</t>
  </si>
  <si>
    <r>
      <rPr>
        <b/>
        <sz val="10"/>
        <rFont val="Calibri"/>
        <family val="2"/>
        <scheme val="minor"/>
      </rPr>
      <t>Eenschijfsmachine (snoerloos),</t>
    </r>
    <r>
      <rPr>
        <sz val="10"/>
        <rFont val="Calibri"/>
        <family val="2"/>
        <scheme val="minor"/>
      </rPr>
      <t xml:space="preserve"> Gewicht  3,2Kg Afmetingen (l x b x h) - 15 x 25 x 91,5~127cm, Vermogen - 25W Sturspanning - 230V Voeding - i-power 7 batterij* Specificaties batterij - 14,4 V | 6,6Ah Gebruiksduur lithium-ion  210 minuten Toerental borstels - 400RPM </t>
    </r>
  </si>
  <si>
    <t>i-mop XL PRO excl. lader en batterijen</t>
  </si>
  <si>
    <r>
      <rPr>
        <b/>
        <sz val="10"/>
        <rFont val="Calibri"/>
        <family val="2"/>
        <scheme val="minor"/>
      </rPr>
      <t xml:space="preserve">Schrob-/zuigmachine </t>
    </r>
    <r>
      <rPr>
        <sz val="10"/>
        <rFont val="Calibri"/>
        <family val="2"/>
        <scheme val="minor"/>
      </rPr>
      <t>Gewicht excl. batterijen: 18,5 kg, Afmetingen machine: (l x b x h) 50 x 38 x 120 cm, Borstel snelheid: 350RPM, Borstel druk: 22,5 kg, Werkbreedte: 46 cm,    Krachtbron: 2 x i-power 9 batterijen of 2 x i-power 14 batterijen, Materiaal: PP, Aluminium legering</t>
    </r>
  </si>
  <si>
    <t>i-mop XXL Basic - excl. lader en batterijen</t>
  </si>
  <si>
    <r>
      <rPr>
        <b/>
        <sz val="10"/>
        <rFont val="Calibri"/>
        <family val="2"/>
        <scheme val="minor"/>
      </rPr>
      <t>Schrob-/zuigmachine</t>
    </r>
    <r>
      <rPr>
        <sz val="10"/>
        <rFont val="Calibri"/>
        <family val="2"/>
        <scheme val="minor"/>
      </rPr>
      <t xml:space="preserve"> Borstel snelheid: 350RPM, Borstel druk: 32 kg, Werkbreedte: 62cm, Afmetingen machine: (l x b x h) 43 x 69 x 124cm, Gewicht excl. batterijen: 21 kg, Schoonwatertank inhoud: 5 ltr, Afvaltank inhoud: 5-8 ltr (max 8 ltr),Krachtbron: 2 x i-power 14 batterijen,  Materiaal: PP, Aluminium legering</t>
    </r>
  </si>
  <si>
    <t>EdgeFix XL</t>
  </si>
  <si>
    <r>
      <rPr>
        <b/>
        <sz val="10"/>
        <rFont val="Calibri"/>
        <family val="2"/>
        <scheme val="minor"/>
      </rPr>
      <t xml:space="preserve">Randreiniger </t>
    </r>
    <r>
      <rPr>
        <sz val="10"/>
        <rFont val="Calibri"/>
        <family val="2"/>
        <scheme val="minor"/>
      </rPr>
      <t>Bewegingen 2800 (van 7 mm) p/min •Opgenomen vermogen 1100 W/230 V •Afmeting plaat 55 cm x 35 cm •Gewicht 45 kg-140 kg •Kabellengte 25 meter •Geluidsniveau 67 dB(A) •Beschermingsklasse: IP 54</t>
    </r>
  </si>
  <si>
    <t>Idro Foam Rinse 400</t>
  </si>
  <si>
    <r>
      <rPr>
        <b/>
        <sz val="10"/>
        <rFont val="Calibri"/>
        <family val="2"/>
        <scheme val="minor"/>
      </rPr>
      <t xml:space="preserve">Schuimreiniger </t>
    </r>
    <r>
      <rPr>
        <sz val="10"/>
        <rFont val="Calibri"/>
        <family val="2"/>
        <scheme val="minor"/>
      </rPr>
      <t>Ongelimiteerd schuimen+ spoelen, Oppervlak van 120 m2: 10 minuten, Waterverbruik: 70 liter, Verdunning: Vooraf ingesteld circa 4%, Stroomverbruik: 180 watt, Maximale druk: 28 bar, Compressor: 350 watt, Gewicht machine: 55 kilo,  Stroomkabel: 10 meter</t>
    </r>
  </si>
  <si>
    <t>Gloria</t>
  </si>
  <si>
    <t xml:space="preserve">Foammaster FM 10 drukschuimspuit </t>
  </si>
  <si>
    <r>
      <rPr>
        <b/>
        <sz val="10"/>
        <rFont val="Calibri"/>
        <family val="2"/>
        <scheme val="minor"/>
      </rPr>
      <t>drukschuimspuit</t>
    </r>
    <r>
      <rPr>
        <sz val="10"/>
        <rFont val="Calibri"/>
        <family val="2"/>
        <scheme val="minor"/>
      </rPr>
      <t xml:space="preserve"> kunststof schuimsysteem, Tankinhoud 1,5 liter, Geschikt voor producten met een pH-waarde van 5-10, Maximale werkdruk 3 bar, Hoge rendementspomp, Transparante tank</t>
    </r>
  </si>
  <si>
    <t>Schuimpistool - compleet</t>
  </si>
  <si>
    <r>
      <rPr>
        <b/>
        <sz val="10"/>
        <rFont val="Calibri"/>
        <family val="2"/>
        <scheme val="minor"/>
      </rPr>
      <t>drukschuimspuit</t>
    </r>
    <r>
      <rPr>
        <sz val="10"/>
        <rFont val="Calibri"/>
        <family val="2"/>
        <scheme val="minor"/>
      </rPr>
      <t xml:space="preserve"> Kunststof schuimsysteem 1000ml, gardena-koppeling aansluitbaar, verdunning traploos verstelbaar middels draaikop</t>
    </r>
  </si>
  <si>
    <t>Stingray - Set 160 OS - met QuikPads</t>
  </si>
  <si>
    <t>batterij gevoede sproeikop, vulling alcohol gebaseerde- glas- en oppervlaktereinigers, lekbeveiliging, 4% polyester, 46% viscose</t>
  </si>
  <si>
    <t>Waterzuiger - SW21 Aqua</t>
  </si>
  <si>
    <t>stof-/waterzuiger, opgenomen vermogen maximaal 1100 W/230 V • •Ketelinhoud 24 liter •Aantal zwenkwielen 4 stuks •Kabellengte 10 meter •Gewicht 13,3 kg •Afmeting L 42 x B 42 x H 65 cm</t>
  </si>
  <si>
    <t>i-vac 9B - excl. lader en batterijen</t>
  </si>
  <si>
    <t>Stofzuiger (snoerloos), draaggewicht 7kg, Afmetingen behuizing (l x b x h) - 45 x 45 x 41cm, Slanglengte - 250cm, Inhoud - 9L, Luchtverplaatsing - 40L/sec, Voeding - i-power 9- of i-power 14-batterijen</t>
  </si>
  <si>
    <t>i-vac 5B - excl. lader en batterijen</t>
  </si>
  <si>
    <t>Stofzuiger (snoerloos,Draaggewicht - 5,1Kg, Afmetingen behuizing (l x b x h) - 38 x 33 x 38 cm, Slanglengte - 180cm, Inhoud - 5L</t>
  </si>
  <si>
    <t>Tersano</t>
  </si>
  <si>
    <t>SAO™ dispenser</t>
  </si>
  <si>
    <t>dispenser, maatvoering 571mm x 470mm x 25,5mm, gewicht 14,5 kg, snelheid tot 11,5 liter/min, werkt o.b.v. cartridges</t>
  </si>
  <si>
    <t>i-land XXL Pro EU</t>
  </si>
  <si>
    <t>Gewicht 86, Afmeting - L 185 x B 68 x H 117 cm, Kabellengte - 1000cm, Capaciteit emmer - Bovenste plank - 2 x 22,7L, Wiel afmetingen - 5" (rubber)</t>
  </si>
  <si>
    <r>
      <t xml:space="preserve">Schrob-/zuigrobot - Robo RA 660 navi
</t>
    </r>
    <r>
      <rPr>
        <sz val="10"/>
        <color rgb="FFFF0000"/>
        <rFont val="Calibri"/>
        <family val="2"/>
        <scheme val="minor"/>
      </rPr>
      <t xml:space="preserve">*Inclusief applicatie robotvolgsysteem </t>
    </r>
  </si>
  <si>
    <t>Schrob-/zuigmachine Schoonwatertank 45 liter, Vuilwatertank 45 liter, Werkbreedte borstels 66 cm, Werkbreedte borstels 66 cm, Zuigbreedte zuigmond 79 cm, Autonomie 4 uur, Schrobprestatie tot 1200 m² per,Inclusief doseringssysteem, lader en AGM Batterij set 115 Ah Afmetingen L 925 x B 850 x H 880 mm  uur,Schoonmaaksnelheid tot 0,6 m/s  Batterijcapaciteit 24 V/115 Ah  </t>
  </si>
  <si>
    <t xml:space="preserve">Cleanfix Benelux </t>
  </si>
  <si>
    <t>Onderhoudscontract ten behoeve van schrob/zuigmaching voor de duur van één (1) jaar.</t>
  </si>
  <si>
    <t>Alleen van toepassing op de robo RA 660 navi. Vaste all-in prijs voor jaarlijkse inspectie(s), NEN-keuringen, preventief onderhoud, reparaties en interventies inclusief voorrijkosten.</t>
  </si>
  <si>
    <t>Artikelen</t>
  </si>
  <si>
    <t>Afname stuks</t>
  </si>
  <si>
    <t>Prijs per meter /stuk</t>
  </si>
  <si>
    <t>Cosmos</t>
  </si>
  <si>
    <t>Toiletpapier</t>
  </si>
  <si>
    <r>
      <t xml:space="preserve">2-laags cellulose. 32 rol à </t>
    </r>
    <r>
      <rPr>
        <sz val="10"/>
        <color rgb="FFFF0000"/>
        <rFont val="Calibri"/>
        <family val="2"/>
        <scheme val="minor"/>
      </rPr>
      <t>100 meter</t>
    </r>
  </si>
  <si>
    <t>meter</t>
  </si>
  <si>
    <t xml:space="preserve">Poetsrol </t>
  </si>
  <si>
    <r>
      <t xml:space="preserve">Midi 1-laags rec. wit </t>
    </r>
    <r>
      <rPr>
        <sz val="10"/>
        <color rgb="FFFF0000"/>
        <rFont val="Calibri"/>
        <family val="2"/>
        <scheme val="minor"/>
      </rPr>
      <t>300 meter</t>
    </r>
  </si>
  <si>
    <t>Forsagedoek - per rol - 60 x 20 cm</t>
  </si>
  <si>
    <t>Statische doek, scheurrand • 60 x 20 cm, 100 doeken per rol</t>
  </si>
  <si>
    <t>stuk</t>
  </si>
  <si>
    <t>Handdoekrol</t>
  </si>
  <si>
    <r>
      <t xml:space="preserve">Wit 2-laags cellulose 6 rol à </t>
    </r>
    <r>
      <rPr>
        <sz val="10"/>
        <color rgb="FFFF0000"/>
        <rFont val="Calibri"/>
        <family val="2"/>
        <scheme val="minor"/>
      </rPr>
      <t xml:space="preserve">140 meter. </t>
    </r>
  </si>
  <si>
    <t>P+L Systems</t>
  </si>
  <si>
    <t>Geur dispenser - lcd-programeerbaar - zwart - 100 &amp; 270 ml</t>
  </si>
  <si>
    <t>Kunststof Geurdispenser, kleur zwart, lcd programmeerbaar,spray interval instelbaar</t>
  </si>
  <si>
    <t>Foam zeepdispenser - 1000 ml</t>
  </si>
  <si>
    <t>Div. kleuren, kunststof, Afsluitbaar en veilig, disposable pomp, Afmeting: 105x120x250 mm</t>
  </si>
  <si>
    <t>Toiletroldispenser - 2 coreless-rollen, Zwart</t>
  </si>
  <si>
    <t>kunststof toiletroldispenser, Maatvoering H 325 x B 155 x D 175 mm, Pushfunctie, Laag verbruik door remfunctie, Voor toiletrollen tot 2x 140 meter geschikt</t>
  </si>
  <si>
    <t>Satino by WEPA</t>
  </si>
  <si>
    <t>Poetsrolhouder - Midi</t>
  </si>
  <si>
    <t>Kunststof Poetsroldispenser, Afmeting B 18,5 x D 14,4 x H 34 cm, geschikt voor Mini-poetsrollen</t>
  </si>
  <si>
    <t>stuks</t>
  </si>
  <si>
    <r>
      <t xml:space="preserve">Handdoekrolautomaat SENSOR - </t>
    </r>
    <r>
      <rPr>
        <sz val="10"/>
        <color rgb="FFFF0000"/>
        <rFont val="Calibri"/>
        <family val="2"/>
        <scheme val="minor"/>
      </rPr>
      <t>Batterij</t>
    </r>
  </si>
  <si>
    <t>Kunststof Handoekrolautomaat, Geschikt voor handdoekrollen tot 230 meter, Afmeting: H 430 x B 320 x D 210 mm.</t>
  </si>
  <si>
    <t>Handdoekrolautomaat SENSOR - Elektrisch</t>
  </si>
  <si>
    <t xml:space="preserve">Kunststof Handoekrolautomaat, Geschikt voor handdoekrollen tot 230 meter, Afmeting: H 430 x B 320 x D 210 mm. </t>
  </si>
  <si>
    <t>Mediqo-Line</t>
  </si>
  <si>
    <t>Toiletborstelhouder - wit</t>
  </si>
  <si>
    <t>Toiletborstelhouder, rvs wit gepoedercoat. •Wandmontage •Zwarte borstel, Afmeting H 240 x B 115 x D 133 mm</t>
  </si>
  <si>
    <t>Mediclinics</t>
  </si>
  <si>
    <t>Babyverschoontafel - RVS Horizontaal</t>
  </si>
  <si>
    <t>RVS Babyverschoontafel horizontaal. Wandmontage, Gemaakt van bacterie resistent kunststof. Incl afsluitbare dispenser voor verschoonpapier/doeken, nylon veiligheidsgordel</t>
  </si>
  <si>
    <t>Handschoendispenser - aluminium, 3 dozen</t>
  </si>
  <si>
    <t>Handschoendispenser trio, aluminium matzilver, Wandmontage, Afmeting H 403 x B 240 x D 99 mm</t>
  </si>
  <si>
    <t>Lavela</t>
  </si>
  <si>
    <t>Wand dispenser wit - voor spraypomp</t>
  </si>
  <si>
    <t>Kunststof witte Spraydispenser, gesloten doseersysteem, Afmeting 230x95x105 mm, Geschikt voor alle navullingen met spraypomp</t>
  </si>
  <si>
    <t>Wand dispenser wit - voor foampomp</t>
  </si>
  <si>
    <t>kunstof witte Foamzeepdispenser, gesloten doseersysteem, Afmeting 230x95x105 mm, Geschikt voor alle navullingen met foampomp</t>
  </si>
  <si>
    <t>Clean 'n easy - dispenseremmer - Interieur</t>
  </si>
  <si>
    <t>Interieurreiniger, emmer inclusief 150 doeken van 36 x 30 cm.</t>
  </si>
  <si>
    <t>Ophangrek Rvs tbv 2 x 5 liter cans</t>
  </si>
  <si>
    <t>tbv doseersysteem</t>
  </si>
  <si>
    <t>Ophangrail - compleet incl. 5 klemmen- 900 mm - blauw</t>
  </si>
  <si>
    <t>Ophangsysteem, aluminium wandstrip, Geschikt voor kunststof haken en  wandklemmen,  90 t/m 99 cm, blauw</t>
  </si>
  <si>
    <t>Ophangrail - compleet incl. 5 klemmen- 900 mm - rood</t>
  </si>
  <si>
    <t>Ophangsysteem, aluminium wandstrip, Geschikt voor kunststof haken en  wandklemmen,  90 t/m 99 cm, rood</t>
  </si>
  <si>
    <t>Ophangrail - compleet incl. 5 klemmen- 900 mm - wit</t>
  </si>
  <si>
    <t>Ophangsysteem, aluminium wandstrip, Geschikt voor kunststof haken en  wandklemmen,  90 t/m 99 cm, wit</t>
  </si>
  <si>
    <t>Afvalzakken - 45 x 50 x T25 zwart</t>
  </si>
  <si>
    <r>
      <t xml:space="preserve">LDPE afvalzakken voor afvalbakken van 18 liter. </t>
    </r>
    <r>
      <rPr>
        <sz val="10"/>
        <color rgb="FFFF0000"/>
        <rFont val="Calibri"/>
        <family val="2"/>
        <scheme val="minor"/>
      </rPr>
      <t>1000 stuks per doos</t>
    </r>
  </si>
  <si>
    <t>Afvalzakken - 70 x 110 x T25 blauw</t>
  </si>
  <si>
    <r>
      <t xml:space="preserve">HDPE afvalzakken voor afvalbakken van 120 liter. </t>
    </r>
    <r>
      <rPr>
        <sz val="10"/>
        <color rgb="FFFF0000"/>
        <rFont val="Calibri"/>
        <family val="2"/>
        <scheme val="minor"/>
      </rPr>
      <t>De dikte moet (T) 50 micron zijn.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500 stuks per doos</t>
    </r>
  </si>
  <si>
    <t>Handschoen -Nitril blauw ongepoederd Maat: S</t>
  </si>
  <si>
    <t>Disposable handschoenen 100 stuks p/ds</t>
  </si>
  <si>
    <t>Handschoen -Nitril blauw ongepoederd Maat: M</t>
  </si>
  <si>
    <t>Handschoen -Nitril blauw ongepoederd Maat: L</t>
  </si>
  <si>
    <t>Handschoen -Nitril blauw ongepoederd Maat: XL</t>
  </si>
  <si>
    <t>Saniflow - handendroger - drukknop</t>
  </si>
  <si>
    <t>Handendroger, 2250 watt •Wandmontage •Draaibare tuit •Bruto luchtopbrengst circa 130 l/sec, •Luchttemperatuur 53°C •Droogtijd 29 seconden •70 dB, Afmeting H 245 x B 276 x D 210 mm</t>
  </si>
  <si>
    <t>Dualflow Plus handendroger automatisch</t>
  </si>
  <si>
    <t xml:space="preserve">Kunststof handendroger, 4 luchtuitlaten, antimicrobiële en antibacteriële bescherming, motor traploos instelbaar van 1100 tot 420 Watt, wandbevestiging, erwarmingselement met aan/uit schakelaar, Verbruik: 420 – 1.500 Watt </t>
  </si>
  <si>
    <t>Wet floor waarschuwingsbord</t>
  </si>
  <si>
    <t>kunststof geel bord, Maat: 30 x 63 cm</t>
  </si>
  <si>
    <t>Gardena</t>
  </si>
  <si>
    <t xml:space="preserve">Slanghaspel </t>
  </si>
  <si>
    <t>Slanghaspel incl. 25 mtr. Slang</t>
  </si>
  <si>
    <t>Draagmand flessen</t>
  </si>
  <si>
    <t>kunststof , t.b.v. vervoer schoonmaakflessen</t>
  </si>
  <si>
    <t>Vuilknijper - kunststof - 100 cm</t>
  </si>
  <si>
    <t>Carro</t>
  </si>
  <si>
    <t>Flame - afvalbak - 110 liter - aluminiumgrijs, zwart</t>
  </si>
  <si>
    <t>inhoud (ltr): 110,Afmetingen (mm): b 370 l 370 h 765, Kleur: aluminiumgrijs, zwart, blauw, Material: aluminium of RVS</t>
  </si>
  <si>
    <t>Carro - Binnenbak - 110 liter, aluminium</t>
  </si>
  <si>
    <t>Aluminum binnenbak met handgrepen, Vuurbestendig, Afmeting 715mm(H) 345mm(B) 345mm(L)</t>
  </si>
  <si>
    <t>Flame - afvalbak - 55 liter - aluminiumgrijs, zwart</t>
  </si>
  <si>
    <t>Inhoud 55 liter, Geschikt voor intensief gebruik, Gedempt sluitend deksel, Afmeting L 32 x B 39 x H 80 cm</t>
  </si>
  <si>
    <t>Binnenbak - 55 liter - aluminium</t>
  </si>
  <si>
    <t>met handgrepen, vuurbestendig, Afmeting L 28 x B 28 x H 55,5 cm</t>
  </si>
  <si>
    <t>Inweekmiddel, 5 Kg</t>
  </si>
  <si>
    <t>Machine reinigers, poederproduct voor het verwijderen van hardnekkige vervuilingen in diverse keukenmachines.</t>
  </si>
  <si>
    <t>Melquick</t>
  </si>
  <si>
    <t>Chloortabletten 150 stuks per zak</t>
  </si>
  <si>
    <t xml:space="preserve">desinfectietabletten op basis van chloorpreparaat </t>
  </si>
  <si>
    <t>Totaalblad prijs</t>
  </si>
  <si>
    <t>Tab middelen</t>
  </si>
  <si>
    <t>Tab materialen</t>
  </si>
  <si>
    <t>Tab machines/robots</t>
  </si>
  <si>
    <t>Tab artikelen</t>
  </si>
  <si>
    <t>Totale inschrijfprijs</t>
  </si>
  <si>
    <t>Ondertekening</t>
  </si>
  <si>
    <t>Organisatie</t>
  </si>
  <si>
    <t>Naam</t>
  </si>
  <si>
    <t>Functie</t>
  </si>
  <si>
    <t>Datum</t>
  </si>
  <si>
    <t>Handtekening</t>
  </si>
  <si>
    <t xml:space="preserve">
</t>
  </si>
  <si>
    <t>Afname liters product conform kolom D</t>
  </si>
  <si>
    <t>I-protect N3</t>
  </si>
  <si>
    <t xml:space="preserve">I-protect N5 </t>
  </si>
  <si>
    <t>I-protect NZ</t>
  </si>
  <si>
    <t>Keukenreiniger 6x 1L</t>
  </si>
  <si>
    <t>Metal polish</t>
  </si>
  <si>
    <t>Multireiniger</t>
  </si>
  <si>
    <t>Nobasan</t>
  </si>
  <si>
    <t>Multireiniger is geschikt voor het reinigen van alkalibestendige oppervlakken, machines en apparatuur. Verwijdert hardnekkige vervuilingen zoals olie, vet, kleurstoffen en is zeer geschikt voor het verwijderen van roet- en brandaanslag.</t>
  </si>
  <si>
    <t>Handafwasmiddelen, Geur: Citroen.</t>
  </si>
  <si>
    <t>Interieurreiniger, Geur: Citroen.</t>
  </si>
  <si>
    <t>Mengverhouding op basis van ml: 1 L water</t>
  </si>
  <si>
    <t>Prijs per dosering</t>
  </si>
  <si>
    <t xml:space="preserve">Interieur Eco </t>
  </si>
  <si>
    <t>Diepte reiniging (één keer per jaar).</t>
  </si>
  <si>
    <t>Prijs per liter conform kolom J</t>
  </si>
  <si>
    <t xml:space="preserve">Extraction Pro </t>
  </si>
  <si>
    <r>
      <rPr>
        <sz val="10"/>
        <color theme="4"/>
        <rFont val="Calibri"/>
        <family val="2"/>
        <scheme val="minor"/>
      </rPr>
      <t xml:space="preserve">Vaatwas Chloor. </t>
    </r>
    <r>
      <rPr>
        <sz val="10"/>
        <rFont val="Calibri"/>
        <family val="2"/>
        <scheme val="minor"/>
      </rPr>
      <t xml:space="preserve">Vaatwasmiddelen, Professioneel chloorhoudend vaatwasmiddel met een groot reinigend vermogen voor vet en andere etensresten, alsmede koffie- en theeaanslag. </t>
    </r>
  </si>
  <si>
    <r>
      <t xml:space="preserve">Geur: Fris geparfumeerd
</t>
    </r>
    <r>
      <rPr>
        <i/>
        <sz val="10"/>
        <color theme="8"/>
        <rFont val="Calibri"/>
        <family val="2"/>
        <scheme val="minor"/>
      </rPr>
      <t>*moet ook leverbaar zijn met doseerfles</t>
    </r>
  </si>
  <si>
    <r>
      <t xml:space="preserve">Sanitairreiniger, Hooggeconcentreerde,  geparfumeerde, neutrale sanitairreiniger voor dagelijks gebruik. 
</t>
    </r>
    <r>
      <rPr>
        <i/>
        <sz val="10"/>
        <color theme="4"/>
        <rFont val="Calibri"/>
        <family val="2"/>
        <scheme val="minor"/>
      </rPr>
      <t>*moet ook leverbaar zijn met doseerfles</t>
    </r>
  </si>
  <si>
    <r>
      <t xml:space="preserve">Vloerreiniger, Kleur: Groen, Geur: Aangenaam geparfumeerd.
</t>
    </r>
    <r>
      <rPr>
        <i/>
        <sz val="10"/>
        <color theme="4"/>
        <rFont val="Calibri"/>
        <family val="2"/>
        <scheme val="minor"/>
      </rPr>
      <t>*moet ook leverbaar zijn met doseerfles</t>
    </r>
  </si>
  <si>
    <t>Alléén invullen bij alternatief
Merk, artikelnummer en omschrijving</t>
  </si>
  <si>
    <t>Aantal doseringen per liter (schoonmaak) middel</t>
  </si>
  <si>
    <t>Afname gereed product in doseringen</t>
  </si>
  <si>
    <t xml:space="preserve">Inschrijver vult de oranje velden in. In kolom G zijn de mengverhoudingen in mililiters aangegeven. In kolom I worden de afgenomen liters weergegven. U geeft in kolom K aan  de prijs per dosering. In kolom M wordt de prijs automatisch vermenigvuldigd met de totale afname gereed product in liters. Indien u een alternatief aanbiedt geeft u dit aan in kolom O, waarin u merk, arikelnummer en omschrijving opgeeft. Indien er een andere mengverhouding van toepassing is kunt u dit opgeven in kolom G. Waar niks is ingevuld is de informatie niet van toepassing of niet beschikbaar. </t>
  </si>
  <si>
    <t>Inschrijver vult de oranje velden in. In kolom F geeft u de prijs per eenheid op. In kolom G wordt de prijs automatisch vermenigvuldigd met het aantal stuks in kolom E.  Indien u een alternatief aanbiedt geeft u dit aan in kolom H waarin u merk, arikelnummer en omschrijving opgeeft. Waar niks is ingevuld is de informatie niet van toepassing of niet beschikbaaar.</t>
  </si>
  <si>
    <t>Inschrijver vult de oranje velden in. In kolom G geeft u de prijs per eenheid op. In kolom H wordt de prijs automatisch vermenigvuldigd met het aantal stuks in kolom E.  Indien u een alternatief aanbiedt geeft u dit aan in kolom I waarin u merk, arikelnummer en omschrijving opgeeft. Waar niks is ingevuld is de informatie niet van toepassing of niet beschikbaaar.</t>
  </si>
  <si>
    <r>
      <t>Bijlage 3. Prijzenblad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v. 24-12-2020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</si>
</sst>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_ ;_ &quot;€&quot;\ * \-#,##0.00_ ;_ &quot;€&quot;\ * &quot;-&quot;???_ ;_ @_ 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i/>
      <sz val="10"/>
      <color theme="8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4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/>
    <xf numFmtId="0" fontId="8" fillId="3" borderId="3" xfId="0" applyFont="1" applyFill="1" applyBorder="1" applyAlignment="1">
      <alignment horizontal="left" vertical="top" wrapText="1"/>
    </xf>
    <xf numFmtId="0" fontId="8" fillId="3" borderId="0" xfId="0" applyFont="1" applyFill="1"/>
    <xf numFmtId="0" fontId="7" fillId="3" borderId="0" xfId="0" applyFont="1" applyFill="1"/>
    <xf numFmtId="0" fontId="7" fillId="0" borderId="1" xfId="0" applyFont="1" applyBorder="1"/>
    <xf numFmtId="44" fontId="7" fillId="0" borderId="1" xfId="0" applyNumberFormat="1" applyFont="1" applyBorder="1"/>
    <xf numFmtId="0" fontId="7" fillId="0" borderId="4" xfId="0" applyFont="1" applyBorder="1"/>
    <xf numFmtId="44" fontId="7" fillId="0" borderId="4" xfId="0" applyNumberFormat="1" applyFont="1" applyBorder="1"/>
    <xf numFmtId="0" fontId="6" fillId="0" borderId="5" xfId="0" applyFont="1" applyBorder="1"/>
    <xf numFmtId="44" fontId="7" fillId="0" borderId="6" xfId="0" applyNumberFormat="1" applyFont="1" applyBorder="1"/>
    <xf numFmtId="0" fontId="7" fillId="0" borderId="7" xfId="0" applyFont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9" fontId="1" fillId="6" borderId="1" xfId="0" applyNumberFormat="1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5" fillId="9" borderId="4" xfId="0" applyFont="1" applyFill="1" applyBorder="1" applyAlignment="1">
      <alignment horizontal="left" vertical="top" wrapText="1"/>
    </xf>
    <xf numFmtId="164" fontId="4" fillId="10" borderId="14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top" wrapText="1"/>
    </xf>
    <xf numFmtId="0" fontId="1" fillId="11" borderId="0" xfId="0" applyFont="1" applyFill="1" applyAlignment="1">
      <alignment horizontal="left" vertical="top"/>
    </xf>
    <xf numFmtId="0" fontId="8" fillId="4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44" fontId="1" fillId="6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left" vertical="center" wrapText="1"/>
    </xf>
    <xf numFmtId="44" fontId="1" fillId="6" borderId="4" xfId="0" applyNumberFormat="1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4" fontId="1" fillId="8" borderId="4" xfId="0" applyNumberFormat="1" applyFont="1" applyFill="1" applyBorder="1" applyAlignment="1">
      <alignment horizontal="center" vertical="center" wrapText="1"/>
    </xf>
    <xf numFmtId="44" fontId="1" fillId="8" borderId="14" xfId="0" applyNumberFormat="1" applyFont="1" applyFill="1" applyBorder="1" applyAlignment="1">
      <alignment horizontal="center" vertical="center" wrapText="1"/>
    </xf>
    <xf numFmtId="44" fontId="1" fillId="8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8" fillId="3" borderId="3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642936</xdr:colOff>
      <xdr:row>2</xdr:row>
      <xdr:rowOff>78580</xdr:rowOff>
    </xdr:from>
    <xdr:to>
      <xdr:col>14</xdr:col>
      <xdr:colOff>1715293</xdr:colOff>
      <xdr:row>4</xdr:row>
      <xdr:rowOff>666749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30E554F-0004-419C-B91A-D40EC52DBB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1780" y="507205"/>
          <a:ext cx="1064421" cy="1052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583407</xdr:colOff>
      <xdr:row>1</xdr:row>
      <xdr:rowOff>119062</xdr:rowOff>
    </xdr:from>
    <xdr:to>
      <xdr:col>7</xdr:col>
      <xdr:colOff>1647828</xdr:colOff>
      <xdr:row>4</xdr:row>
      <xdr:rowOff>540544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9B8737B-28A9-40FD-9B38-DAB4A1DFD9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3313" y="285750"/>
          <a:ext cx="1064421" cy="10525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1</xdr:row>
      <xdr:rowOff>52917</xdr:rowOff>
    </xdr:from>
    <xdr:to>
      <xdr:col>7</xdr:col>
      <xdr:colOff>1635921</xdr:colOff>
      <xdr:row>4</xdr:row>
      <xdr:rowOff>491597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0BFC409-D19D-4423-847A-5648E8D7E0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917" y="243417"/>
          <a:ext cx="1064421" cy="10525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1</xdr:row>
      <xdr:rowOff>276225</xdr:rowOff>
    </xdr:from>
    <xdr:to>
      <xdr:col>8</xdr:col>
      <xdr:colOff>1462882</xdr:colOff>
      <xdr:row>4</xdr:row>
      <xdr:rowOff>635794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A888DB-8A39-4AD2-B7F2-2B89B4D4DB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504825"/>
          <a:ext cx="1072357" cy="10358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3</xdr:row>
      <xdr:rowOff>148167</xdr:rowOff>
    </xdr:from>
    <xdr:to>
      <xdr:col>7</xdr:col>
      <xdr:colOff>164838</xdr:colOff>
      <xdr:row>10</xdr:row>
      <xdr:rowOff>78847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E19AAF0-FA14-4376-AE9D-B33E09969C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804334"/>
          <a:ext cx="1064421" cy="1052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67"/>
  <sheetViews>
    <sheetView showGridLines="0" zoomScale="80" zoomScaleNormal="80" workbookViewId="0">
      <selection activeCell="M48" sqref="M48"/>
    </sheetView>
  </sheetViews>
  <sheetFormatPr defaultColWidth="10.85546875" defaultRowHeight="12.75" x14ac:dyDescent="0.25"/>
  <cols>
    <col min="1" max="1" width="3.7109375" style="13" customWidth="1"/>
    <col min="2" max="2" width="10.5703125" style="13" customWidth="1"/>
    <col min="3" max="3" width="23.28515625" style="3" customWidth="1"/>
    <col min="4" max="4" width="66.5703125" style="3" customWidth="1"/>
    <col min="5" max="5" width="16.42578125" style="3" customWidth="1"/>
    <col min="6" max="6" width="13.7109375" style="3" customWidth="1"/>
    <col min="7" max="7" width="18.5703125" style="3" customWidth="1"/>
    <col min="8" max="8" width="16.5703125" style="3" customWidth="1"/>
    <col min="9" max="10" width="16.140625" style="39" customWidth="1"/>
    <col min="11" max="12" width="15.42578125" style="39" customWidth="1"/>
    <col min="13" max="13" width="17.28515625" style="39" customWidth="1"/>
    <col min="14" max="14" width="2.85546875" style="45" customWidth="1"/>
    <col min="15" max="15" width="48.5703125" style="44" customWidth="1"/>
    <col min="16" max="16384" width="10.85546875" style="13"/>
  </cols>
  <sheetData>
    <row r="2" spans="1:34" ht="20.25" customHeight="1" x14ac:dyDescent="0.25">
      <c r="B2" s="47" t="s">
        <v>0</v>
      </c>
      <c r="C2" s="48"/>
      <c r="D2" s="48"/>
      <c r="G2" s="48"/>
      <c r="H2" s="48"/>
    </row>
    <row r="3" spans="1:34" s="46" customFormat="1" ht="20.25" customHeight="1" x14ac:dyDescent="0.25">
      <c r="B3" s="43"/>
      <c r="C3" s="44"/>
      <c r="D3" s="44"/>
      <c r="E3" s="44"/>
      <c r="F3" s="44"/>
      <c r="G3" s="44"/>
      <c r="H3" s="44"/>
      <c r="I3" s="45"/>
      <c r="J3" s="45"/>
      <c r="K3" s="45"/>
      <c r="L3" s="45"/>
      <c r="M3" s="39"/>
      <c r="N3" s="45"/>
      <c r="O3" s="44"/>
    </row>
    <row r="4" spans="1:34" ht="15.75" customHeight="1" x14ac:dyDescent="0.25">
      <c r="B4" s="86" t="s">
        <v>1</v>
      </c>
      <c r="C4" s="87"/>
      <c r="D4" s="88"/>
    </row>
    <row r="5" spans="1:34" ht="68.25" customHeight="1" x14ac:dyDescent="0.25">
      <c r="B5" s="83" t="s">
        <v>403</v>
      </c>
      <c r="C5" s="84"/>
      <c r="D5" s="85"/>
      <c r="G5" s="63"/>
      <c r="H5" s="63"/>
    </row>
    <row r="6" spans="1:34" ht="32.25" customHeight="1" x14ac:dyDescent="0.25">
      <c r="B6" s="49"/>
      <c r="C6" s="67"/>
      <c r="D6" s="67"/>
      <c r="G6" s="63"/>
      <c r="H6" s="75"/>
      <c r="O6" s="39"/>
    </row>
    <row r="7" spans="1:34" ht="51" x14ac:dyDescent="0.25">
      <c r="B7" s="15" t="s">
        <v>2</v>
      </c>
      <c r="C7" s="16" t="s">
        <v>3</v>
      </c>
      <c r="D7" s="17" t="s">
        <v>4</v>
      </c>
      <c r="E7" s="17" t="s">
        <v>5</v>
      </c>
      <c r="F7" s="17" t="s">
        <v>7</v>
      </c>
      <c r="G7" s="17" t="s">
        <v>390</v>
      </c>
      <c r="H7" s="17" t="s">
        <v>401</v>
      </c>
      <c r="I7" s="17" t="s">
        <v>379</v>
      </c>
      <c r="J7" s="17" t="s">
        <v>402</v>
      </c>
      <c r="K7" s="17" t="s">
        <v>391</v>
      </c>
      <c r="L7" s="16" t="s">
        <v>394</v>
      </c>
      <c r="M7" s="16" t="s">
        <v>8</v>
      </c>
      <c r="N7" s="61"/>
      <c r="O7" s="73" t="s">
        <v>400</v>
      </c>
    </row>
    <row r="8" spans="1:34" s="72" customFormat="1" ht="22.5" customHeight="1" x14ac:dyDescent="0.25">
      <c r="A8" s="13"/>
      <c r="B8" s="1" t="s">
        <v>9</v>
      </c>
      <c r="C8" s="2" t="s">
        <v>13</v>
      </c>
      <c r="D8" s="2" t="s">
        <v>389</v>
      </c>
      <c r="E8" s="64" t="s">
        <v>14</v>
      </c>
      <c r="F8" s="57" t="s">
        <v>15</v>
      </c>
      <c r="G8" s="64">
        <v>10</v>
      </c>
      <c r="H8" s="76">
        <f>1000/G8</f>
        <v>100</v>
      </c>
      <c r="I8" s="57">
        <v>260</v>
      </c>
      <c r="J8" s="57">
        <f t="shared" ref="J8:J27" si="0">H8*I8</f>
        <v>26000</v>
      </c>
      <c r="K8" s="77">
        <v>0</v>
      </c>
      <c r="L8" s="91"/>
      <c r="M8" s="59">
        <f t="shared" ref="M8:M27" si="1">J8*K8</f>
        <v>0</v>
      </c>
      <c r="N8" s="62"/>
      <c r="O8" s="7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4" ht="22.5" customHeight="1" x14ac:dyDescent="0.25">
      <c r="B9" s="1" t="s">
        <v>9</v>
      </c>
      <c r="C9" s="2" t="s">
        <v>20</v>
      </c>
      <c r="D9" s="2" t="s">
        <v>21</v>
      </c>
      <c r="E9" s="64" t="s">
        <v>14</v>
      </c>
      <c r="F9" s="57" t="s">
        <v>15</v>
      </c>
      <c r="G9" s="64">
        <v>25</v>
      </c>
      <c r="H9" s="78">
        <f t="shared" ref="H9:H23" si="2">1000/G9</f>
        <v>40</v>
      </c>
      <c r="I9" s="57">
        <v>100</v>
      </c>
      <c r="J9" s="57">
        <f t="shared" si="0"/>
        <v>4000</v>
      </c>
      <c r="K9" s="77">
        <v>0</v>
      </c>
      <c r="L9" s="92"/>
      <c r="M9" s="59">
        <f t="shared" si="1"/>
        <v>0</v>
      </c>
      <c r="N9" s="62"/>
      <c r="O9" s="70"/>
    </row>
    <row r="10" spans="1:34" ht="27.75" customHeight="1" x14ac:dyDescent="0.25">
      <c r="B10" s="1" t="s">
        <v>22</v>
      </c>
      <c r="C10" s="19" t="s">
        <v>395</v>
      </c>
      <c r="D10" s="2" t="s">
        <v>23</v>
      </c>
      <c r="E10" s="64" t="s">
        <v>14</v>
      </c>
      <c r="F10" s="57" t="s">
        <v>24</v>
      </c>
      <c r="G10" s="57">
        <v>16</v>
      </c>
      <c r="H10" s="64">
        <f t="shared" si="2"/>
        <v>62.5</v>
      </c>
      <c r="I10" s="57">
        <v>8</v>
      </c>
      <c r="J10" s="57">
        <f t="shared" si="0"/>
        <v>500</v>
      </c>
      <c r="K10" s="77">
        <v>0</v>
      </c>
      <c r="L10" s="92"/>
      <c r="M10" s="59">
        <f t="shared" si="1"/>
        <v>0</v>
      </c>
      <c r="N10" s="62"/>
      <c r="O10" s="71"/>
    </row>
    <row r="11" spans="1:34" ht="17.25" customHeight="1" x14ac:dyDescent="0.25">
      <c r="B11" s="1" t="s">
        <v>9</v>
      </c>
      <c r="C11" s="2" t="s">
        <v>25</v>
      </c>
      <c r="D11" s="2" t="s">
        <v>26</v>
      </c>
      <c r="E11" s="64" t="s">
        <v>14</v>
      </c>
      <c r="F11" s="57"/>
      <c r="G11" s="57">
        <v>20</v>
      </c>
      <c r="H11" s="64">
        <f t="shared" si="2"/>
        <v>50</v>
      </c>
      <c r="I11" s="57">
        <v>1360</v>
      </c>
      <c r="J11" s="57">
        <f t="shared" si="0"/>
        <v>68000</v>
      </c>
      <c r="K11" s="77">
        <v>0</v>
      </c>
      <c r="L11" s="92"/>
      <c r="M11" s="59">
        <f t="shared" si="1"/>
        <v>0</v>
      </c>
      <c r="N11" s="62"/>
      <c r="O11" s="71"/>
    </row>
    <row r="12" spans="1:34" ht="25.5" x14ac:dyDescent="0.25">
      <c r="B12" s="1" t="s">
        <v>9</v>
      </c>
      <c r="C12" s="2" t="s">
        <v>392</v>
      </c>
      <c r="D12" s="2" t="s">
        <v>397</v>
      </c>
      <c r="E12" s="64" t="s">
        <v>14</v>
      </c>
      <c r="F12" s="57" t="s">
        <v>27</v>
      </c>
      <c r="G12" s="57">
        <v>2</v>
      </c>
      <c r="H12" s="64">
        <f t="shared" si="2"/>
        <v>500</v>
      </c>
      <c r="I12" s="57">
        <v>1</v>
      </c>
      <c r="J12" s="57">
        <f t="shared" si="0"/>
        <v>500</v>
      </c>
      <c r="K12" s="77">
        <v>0</v>
      </c>
      <c r="L12" s="92"/>
      <c r="M12" s="59">
        <f t="shared" si="1"/>
        <v>0</v>
      </c>
      <c r="N12" s="62"/>
      <c r="O12" s="71"/>
    </row>
    <row r="13" spans="1:34" ht="25.5" x14ac:dyDescent="0.25">
      <c r="B13" s="1" t="s">
        <v>28</v>
      </c>
      <c r="C13" s="19" t="s">
        <v>380</v>
      </c>
      <c r="D13" s="2" t="s">
        <v>29</v>
      </c>
      <c r="E13" s="64" t="s">
        <v>14</v>
      </c>
      <c r="F13" s="57">
        <v>2</v>
      </c>
      <c r="G13" s="64">
        <v>50</v>
      </c>
      <c r="H13" s="64">
        <f t="shared" si="2"/>
        <v>20</v>
      </c>
      <c r="I13" s="57">
        <v>258</v>
      </c>
      <c r="J13" s="57">
        <f t="shared" si="0"/>
        <v>5160</v>
      </c>
      <c r="K13" s="77">
        <v>0</v>
      </c>
      <c r="L13" s="92"/>
      <c r="M13" s="59">
        <f t="shared" si="1"/>
        <v>0</v>
      </c>
      <c r="N13" s="62"/>
      <c r="O13" s="71"/>
    </row>
    <row r="14" spans="1:34" ht="25.5" x14ac:dyDescent="0.25">
      <c r="B14" s="1" t="s">
        <v>28</v>
      </c>
      <c r="C14" s="2" t="s">
        <v>381</v>
      </c>
      <c r="D14" s="2" t="s">
        <v>30</v>
      </c>
      <c r="E14" s="64" t="s">
        <v>14</v>
      </c>
      <c r="F14" s="57">
        <v>2</v>
      </c>
      <c r="G14" s="64">
        <v>50</v>
      </c>
      <c r="H14" s="64">
        <f t="shared" si="2"/>
        <v>20</v>
      </c>
      <c r="I14" s="57">
        <v>310</v>
      </c>
      <c r="J14" s="57">
        <f t="shared" si="0"/>
        <v>6200</v>
      </c>
      <c r="K14" s="77">
        <v>0</v>
      </c>
      <c r="L14" s="92"/>
      <c r="M14" s="59">
        <f t="shared" si="1"/>
        <v>0</v>
      </c>
      <c r="N14" s="62"/>
      <c r="O14" s="71"/>
    </row>
    <row r="15" spans="1:34" ht="25.5" x14ac:dyDescent="0.25">
      <c r="B15" s="1" t="s">
        <v>28</v>
      </c>
      <c r="C15" s="19" t="s">
        <v>382</v>
      </c>
      <c r="D15" s="5" t="s">
        <v>31</v>
      </c>
      <c r="E15" s="64" t="s">
        <v>14</v>
      </c>
      <c r="F15" s="57">
        <v>2</v>
      </c>
      <c r="G15" s="64">
        <v>50</v>
      </c>
      <c r="H15" s="64">
        <f t="shared" si="2"/>
        <v>20</v>
      </c>
      <c r="I15" s="57">
        <v>16</v>
      </c>
      <c r="J15" s="57">
        <f t="shared" si="0"/>
        <v>320</v>
      </c>
      <c r="K15" s="77">
        <v>0</v>
      </c>
      <c r="L15" s="92"/>
      <c r="M15" s="59">
        <f t="shared" si="1"/>
        <v>0</v>
      </c>
      <c r="N15" s="62"/>
      <c r="O15" s="71"/>
    </row>
    <row r="16" spans="1:34" ht="38.25" x14ac:dyDescent="0.25">
      <c r="B16" s="7" t="s">
        <v>9</v>
      </c>
      <c r="C16" s="2" t="s">
        <v>383</v>
      </c>
      <c r="D16" s="2" t="s">
        <v>32</v>
      </c>
      <c r="E16" s="64" t="s">
        <v>14</v>
      </c>
      <c r="F16" s="57">
        <v>9</v>
      </c>
      <c r="G16" s="64">
        <v>50</v>
      </c>
      <c r="H16" s="64">
        <f t="shared" si="2"/>
        <v>20</v>
      </c>
      <c r="I16" s="57">
        <v>10</v>
      </c>
      <c r="J16" s="57">
        <f t="shared" si="0"/>
        <v>200</v>
      </c>
      <c r="K16" s="77">
        <v>0</v>
      </c>
      <c r="L16" s="92"/>
      <c r="M16" s="59">
        <f t="shared" si="1"/>
        <v>0</v>
      </c>
      <c r="N16" s="62"/>
      <c r="O16" s="71"/>
    </row>
    <row r="17" spans="2:15" ht="43.5" customHeight="1" x14ac:dyDescent="0.25">
      <c r="B17" s="7" t="s">
        <v>9</v>
      </c>
      <c r="C17" s="2" t="s">
        <v>385</v>
      </c>
      <c r="D17" s="69" t="s">
        <v>387</v>
      </c>
      <c r="E17" s="64" t="s">
        <v>14</v>
      </c>
      <c r="F17" s="57" t="s">
        <v>36</v>
      </c>
      <c r="G17" s="64">
        <v>25</v>
      </c>
      <c r="H17" s="64">
        <f t="shared" si="2"/>
        <v>40</v>
      </c>
      <c r="I17" s="57">
        <v>20</v>
      </c>
      <c r="J17" s="57">
        <f t="shared" si="0"/>
        <v>800</v>
      </c>
      <c r="K17" s="77">
        <v>0</v>
      </c>
      <c r="L17" s="92"/>
      <c r="M17" s="59">
        <f t="shared" si="1"/>
        <v>0</v>
      </c>
      <c r="N17" s="62"/>
      <c r="O17" s="71"/>
    </row>
    <row r="18" spans="2:15" ht="29.25" customHeight="1" x14ac:dyDescent="0.25">
      <c r="B18" s="7" t="s">
        <v>9</v>
      </c>
      <c r="C18" s="2" t="s">
        <v>386</v>
      </c>
      <c r="D18" s="2" t="s">
        <v>37</v>
      </c>
      <c r="E18" s="64" t="s">
        <v>14</v>
      </c>
      <c r="F18" s="57" t="s">
        <v>27</v>
      </c>
      <c r="G18" s="57">
        <v>20</v>
      </c>
      <c r="H18" s="64">
        <f t="shared" si="2"/>
        <v>50</v>
      </c>
      <c r="I18" s="57">
        <v>180</v>
      </c>
      <c r="J18" s="57">
        <f t="shared" si="0"/>
        <v>9000</v>
      </c>
      <c r="K18" s="77">
        <v>0</v>
      </c>
      <c r="L18" s="92"/>
      <c r="M18" s="59">
        <f t="shared" si="1"/>
        <v>0</v>
      </c>
      <c r="N18" s="62"/>
      <c r="O18" s="71"/>
    </row>
    <row r="19" spans="2:15" ht="38.25" x14ac:dyDescent="0.25">
      <c r="B19" s="7" t="s">
        <v>9</v>
      </c>
      <c r="C19" s="2" t="s">
        <v>40</v>
      </c>
      <c r="D19" s="2" t="s">
        <v>41</v>
      </c>
      <c r="E19" s="64" t="s">
        <v>14</v>
      </c>
      <c r="F19" s="57" t="s">
        <v>42</v>
      </c>
      <c r="G19" s="57">
        <v>200</v>
      </c>
      <c r="H19" s="64">
        <f t="shared" si="2"/>
        <v>5</v>
      </c>
      <c r="I19" s="57">
        <v>2</v>
      </c>
      <c r="J19" s="57">
        <f t="shared" si="0"/>
        <v>10</v>
      </c>
      <c r="K19" s="77">
        <v>0</v>
      </c>
      <c r="L19" s="92"/>
      <c r="M19" s="59">
        <f t="shared" si="1"/>
        <v>0</v>
      </c>
      <c r="N19" s="62"/>
      <c r="O19" s="71"/>
    </row>
    <row r="20" spans="2:15" ht="38.25" x14ac:dyDescent="0.25">
      <c r="B20" s="1" t="s">
        <v>9</v>
      </c>
      <c r="C20" s="2" t="s">
        <v>50</v>
      </c>
      <c r="D20" s="2" t="s">
        <v>51</v>
      </c>
      <c r="E20" s="64" t="s">
        <v>14</v>
      </c>
      <c r="F20" s="57" t="s">
        <v>52</v>
      </c>
      <c r="G20" s="57">
        <v>50</v>
      </c>
      <c r="H20" s="64">
        <f t="shared" si="2"/>
        <v>20</v>
      </c>
      <c r="I20" s="57">
        <v>540</v>
      </c>
      <c r="J20" s="57">
        <f t="shared" si="0"/>
        <v>10800</v>
      </c>
      <c r="K20" s="77">
        <v>0</v>
      </c>
      <c r="L20" s="92"/>
      <c r="M20" s="59">
        <f t="shared" si="1"/>
        <v>0</v>
      </c>
      <c r="N20" s="62"/>
      <c r="O20" s="71"/>
    </row>
    <row r="21" spans="2:15" ht="25.5" x14ac:dyDescent="0.25">
      <c r="B21" s="1" t="s">
        <v>9</v>
      </c>
      <c r="C21" s="2" t="s">
        <v>53</v>
      </c>
      <c r="D21" s="2" t="s">
        <v>54</v>
      </c>
      <c r="E21" s="64" t="s">
        <v>14</v>
      </c>
      <c r="F21" s="57">
        <v>10</v>
      </c>
      <c r="G21" s="57">
        <v>10</v>
      </c>
      <c r="H21" s="64">
        <f t="shared" si="2"/>
        <v>100</v>
      </c>
      <c r="I21" s="57">
        <v>380</v>
      </c>
      <c r="J21" s="57">
        <f t="shared" si="0"/>
        <v>38000</v>
      </c>
      <c r="K21" s="77">
        <v>0</v>
      </c>
      <c r="L21" s="92"/>
      <c r="M21" s="59">
        <f t="shared" si="1"/>
        <v>0</v>
      </c>
      <c r="N21" s="62"/>
      <c r="O21" s="71"/>
    </row>
    <row r="22" spans="2:15" ht="38.25" x14ac:dyDescent="0.25">
      <c r="B22" s="65" t="s">
        <v>9</v>
      </c>
      <c r="C22" s="5" t="s">
        <v>55</v>
      </c>
      <c r="D22" s="5" t="s">
        <v>398</v>
      </c>
      <c r="E22" s="64" t="s">
        <v>14</v>
      </c>
      <c r="F22" s="64" t="s">
        <v>56</v>
      </c>
      <c r="G22" s="79">
        <v>5</v>
      </c>
      <c r="H22" s="76">
        <f t="shared" si="2"/>
        <v>200</v>
      </c>
      <c r="I22" s="64">
        <v>380</v>
      </c>
      <c r="J22" s="57">
        <f t="shared" si="0"/>
        <v>76000</v>
      </c>
      <c r="K22" s="77">
        <v>0</v>
      </c>
      <c r="L22" s="92"/>
      <c r="M22" s="59">
        <f t="shared" si="1"/>
        <v>0</v>
      </c>
      <c r="N22" s="62"/>
      <c r="O22" s="71"/>
    </row>
    <row r="23" spans="2:15" ht="38.25" x14ac:dyDescent="0.25">
      <c r="B23" s="1" t="s">
        <v>9</v>
      </c>
      <c r="C23" s="2" t="s">
        <v>70</v>
      </c>
      <c r="D23" s="2" t="s">
        <v>71</v>
      </c>
      <c r="E23" s="64" t="s">
        <v>14</v>
      </c>
      <c r="F23" s="57" t="s">
        <v>72</v>
      </c>
      <c r="G23" s="57">
        <v>2</v>
      </c>
      <c r="H23" s="64">
        <f t="shared" si="2"/>
        <v>500</v>
      </c>
      <c r="I23" s="57">
        <v>18</v>
      </c>
      <c r="J23" s="57">
        <f t="shared" si="0"/>
        <v>9000</v>
      </c>
      <c r="K23" s="77">
        <v>0</v>
      </c>
      <c r="L23" s="92"/>
      <c r="M23" s="59">
        <f t="shared" si="1"/>
        <v>0</v>
      </c>
      <c r="N23" s="62"/>
      <c r="O23" s="71"/>
    </row>
    <row r="24" spans="2:15" ht="25.5" x14ac:dyDescent="0.25">
      <c r="B24" s="1" t="s">
        <v>9</v>
      </c>
      <c r="C24" s="2" t="s">
        <v>73</v>
      </c>
      <c r="D24" s="2" t="s">
        <v>399</v>
      </c>
      <c r="E24" s="64" t="s">
        <v>14</v>
      </c>
      <c r="F24" s="57" t="s">
        <v>72</v>
      </c>
      <c r="G24" s="57">
        <v>2</v>
      </c>
      <c r="H24" s="64">
        <f t="shared" ref="H24:H28" si="3">1000/G24</f>
        <v>500</v>
      </c>
      <c r="I24" s="57">
        <v>380</v>
      </c>
      <c r="J24" s="57">
        <f t="shared" si="0"/>
        <v>190000</v>
      </c>
      <c r="K24" s="77">
        <v>0</v>
      </c>
      <c r="L24" s="92"/>
      <c r="M24" s="59">
        <f t="shared" si="1"/>
        <v>0</v>
      </c>
      <c r="N24" s="62"/>
      <c r="O24" s="71"/>
    </row>
    <row r="25" spans="2:15" x14ac:dyDescent="0.25">
      <c r="B25" s="1" t="s">
        <v>9</v>
      </c>
      <c r="C25" s="2" t="s">
        <v>74</v>
      </c>
      <c r="D25" s="2" t="s">
        <v>75</v>
      </c>
      <c r="E25" s="64" t="s">
        <v>14</v>
      </c>
      <c r="F25" s="58" t="s">
        <v>45</v>
      </c>
      <c r="G25" s="57">
        <v>200</v>
      </c>
      <c r="H25" s="64">
        <f t="shared" si="3"/>
        <v>5</v>
      </c>
      <c r="I25" s="57">
        <v>90</v>
      </c>
      <c r="J25" s="57">
        <f t="shared" si="0"/>
        <v>450</v>
      </c>
      <c r="K25" s="77">
        <v>0</v>
      </c>
      <c r="L25" s="92"/>
      <c r="M25" s="59">
        <f t="shared" si="1"/>
        <v>0</v>
      </c>
      <c r="N25" s="62"/>
      <c r="O25" s="71"/>
    </row>
    <row r="26" spans="2:15" ht="25.5" x14ac:dyDescent="0.25">
      <c r="B26" s="1" t="s">
        <v>9</v>
      </c>
      <c r="C26" s="2" t="s">
        <v>76</v>
      </c>
      <c r="D26" s="2" t="s">
        <v>77</v>
      </c>
      <c r="E26" s="64" t="s">
        <v>14</v>
      </c>
      <c r="F26" s="58" t="s">
        <v>78</v>
      </c>
      <c r="G26" s="57">
        <v>50</v>
      </c>
      <c r="H26" s="64">
        <f t="shared" si="3"/>
        <v>20</v>
      </c>
      <c r="I26" s="57">
        <v>20</v>
      </c>
      <c r="J26" s="57">
        <f t="shared" si="0"/>
        <v>400</v>
      </c>
      <c r="K26" s="77">
        <v>0</v>
      </c>
      <c r="L26" s="92"/>
      <c r="M26" s="59">
        <f t="shared" si="1"/>
        <v>0</v>
      </c>
      <c r="N26" s="62"/>
      <c r="O26" s="71"/>
    </row>
    <row r="27" spans="2:15" x14ac:dyDescent="0.25">
      <c r="B27" s="36" t="s">
        <v>9</v>
      </c>
      <c r="C27" s="6" t="s">
        <v>10</v>
      </c>
      <c r="D27" s="6" t="s">
        <v>388</v>
      </c>
      <c r="E27" s="64" t="s">
        <v>14</v>
      </c>
      <c r="F27" s="57" t="s">
        <v>12</v>
      </c>
      <c r="G27" s="79">
        <v>5</v>
      </c>
      <c r="H27" s="64">
        <f t="shared" si="3"/>
        <v>200</v>
      </c>
      <c r="I27" s="57">
        <v>110</v>
      </c>
      <c r="J27" s="57">
        <f t="shared" si="0"/>
        <v>22000</v>
      </c>
      <c r="K27" s="77">
        <v>0</v>
      </c>
      <c r="L27" s="92"/>
      <c r="M27" s="59">
        <f t="shared" si="1"/>
        <v>0</v>
      </c>
      <c r="N27" s="62"/>
      <c r="O27" s="71"/>
    </row>
    <row r="28" spans="2:15" x14ac:dyDescent="0.25">
      <c r="B28" s="1" t="s">
        <v>9</v>
      </c>
      <c r="C28" s="2" t="s">
        <v>16</v>
      </c>
      <c r="D28" s="2" t="s">
        <v>17</v>
      </c>
      <c r="E28" s="64" t="s">
        <v>14</v>
      </c>
      <c r="F28" s="57" t="s">
        <v>19</v>
      </c>
      <c r="G28" s="57">
        <v>5</v>
      </c>
      <c r="H28" s="64">
        <f t="shared" si="3"/>
        <v>200</v>
      </c>
      <c r="I28" s="57">
        <v>160</v>
      </c>
      <c r="J28" s="57">
        <f t="shared" ref="J28:J40" si="4">I28</f>
        <v>160</v>
      </c>
      <c r="K28" s="77">
        <v>0</v>
      </c>
      <c r="L28" s="92"/>
      <c r="M28" s="59">
        <f t="shared" ref="M28:M40" si="5">J28*L28</f>
        <v>0</v>
      </c>
      <c r="N28" s="62"/>
      <c r="O28" s="71"/>
    </row>
    <row r="29" spans="2:15" ht="25.5" x14ac:dyDescent="0.25">
      <c r="B29" s="2" t="s">
        <v>64</v>
      </c>
      <c r="C29" s="2" t="s">
        <v>65</v>
      </c>
      <c r="D29" s="74" t="s">
        <v>393</v>
      </c>
      <c r="E29" s="64" t="s">
        <v>14</v>
      </c>
      <c r="F29" s="57"/>
      <c r="G29" s="57">
        <v>5</v>
      </c>
      <c r="H29" s="64">
        <f>1000/G29</f>
        <v>200</v>
      </c>
      <c r="I29" s="56">
        <v>10</v>
      </c>
      <c r="J29" s="57">
        <f t="shared" si="4"/>
        <v>10</v>
      </c>
      <c r="K29" s="77">
        <v>0</v>
      </c>
      <c r="L29" s="93"/>
      <c r="M29" s="59">
        <f t="shared" si="5"/>
        <v>0</v>
      </c>
      <c r="N29" s="62"/>
      <c r="O29" s="71"/>
    </row>
    <row r="30" spans="2:15" ht="33.75" customHeight="1" x14ac:dyDescent="0.25">
      <c r="B30" s="7" t="s">
        <v>9</v>
      </c>
      <c r="C30" s="2" t="s">
        <v>33</v>
      </c>
      <c r="D30" s="69" t="s">
        <v>34</v>
      </c>
      <c r="E30" s="64" t="s">
        <v>11</v>
      </c>
      <c r="F30" s="57">
        <v>8</v>
      </c>
      <c r="G30" s="57" t="s">
        <v>18</v>
      </c>
      <c r="H30" s="64" t="s">
        <v>18</v>
      </c>
      <c r="I30" s="57">
        <v>48</v>
      </c>
      <c r="J30" s="57">
        <f t="shared" si="4"/>
        <v>48</v>
      </c>
      <c r="K30" s="91"/>
      <c r="L30" s="77">
        <v>0</v>
      </c>
      <c r="M30" s="59">
        <f t="shared" si="5"/>
        <v>0</v>
      </c>
      <c r="N30" s="62"/>
      <c r="O30" s="71"/>
    </row>
    <row r="31" spans="2:15" ht="25.5" x14ac:dyDescent="0.25">
      <c r="B31" s="7" t="s">
        <v>9</v>
      </c>
      <c r="C31" s="2" t="s">
        <v>384</v>
      </c>
      <c r="D31" s="2" t="s">
        <v>35</v>
      </c>
      <c r="E31" s="64" t="s">
        <v>11</v>
      </c>
      <c r="F31" s="57"/>
      <c r="G31" s="64" t="s">
        <v>18</v>
      </c>
      <c r="H31" s="64" t="s">
        <v>18</v>
      </c>
      <c r="I31" s="57">
        <v>6</v>
      </c>
      <c r="J31" s="57">
        <f t="shared" si="4"/>
        <v>6</v>
      </c>
      <c r="K31" s="92"/>
      <c r="L31" s="77">
        <v>0</v>
      </c>
      <c r="M31" s="59">
        <f t="shared" si="5"/>
        <v>0</v>
      </c>
      <c r="N31" s="62"/>
      <c r="O31" s="71"/>
    </row>
    <row r="32" spans="2:15" s="66" customFormat="1" x14ac:dyDescent="0.25">
      <c r="B32" s="7" t="s">
        <v>18</v>
      </c>
      <c r="C32" s="2" t="s">
        <v>38</v>
      </c>
      <c r="D32" s="2" t="s">
        <v>39</v>
      </c>
      <c r="E32" s="64" t="s">
        <v>11</v>
      </c>
      <c r="F32" s="57"/>
      <c r="G32" s="64" t="s">
        <v>18</v>
      </c>
      <c r="H32" s="64" t="s">
        <v>18</v>
      </c>
      <c r="I32" s="57">
        <v>24</v>
      </c>
      <c r="J32" s="57">
        <f t="shared" si="4"/>
        <v>24</v>
      </c>
      <c r="K32" s="92"/>
      <c r="L32" s="77">
        <v>0</v>
      </c>
      <c r="M32" s="59">
        <f t="shared" si="5"/>
        <v>0</v>
      </c>
      <c r="N32" s="62"/>
      <c r="O32" s="71"/>
    </row>
    <row r="33" spans="2:15" ht="25.5" x14ac:dyDescent="0.25">
      <c r="B33" s="1" t="s">
        <v>9</v>
      </c>
      <c r="C33" s="2" t="s">
        <v>43</v>
      </c>
      <c r="D33" s="2" t="s">
        <v>44</v>
      </c>
      <c r="E33" s="64" t="s">
        <v>11</v>
      </c>
      <c r="F33" s="58" t="s">
        <v>45</v>
      </c>
      <c r="G33" s="64" t="s">
        <v>18</v>
      </c>
      <c r="H33" s="64" t="s">
        <v>18</v>
      </c>
      <c r="I33" s="57">
        <v>6</v>
      </c>
      <c r="J33" s="57">
        <f t="shared" si="4"/>
        <v>6</v>
      </c>
      <c r="K33" s="92"/>
      <c r="L33" s="77">
        <v>0</v>
      </c>
      <c r="M33" s="59">
        <f t="shared" si="5"/>
        <v>0</v>
      </c>
      <c r="N33" s="62"/>
      <c r="O33" s="71"/>
    </row>
    <row r="34" spans="2:15" ht="38.25" x14ac:dyDescent="0.25">
      <c r="B34" s="1" t="s">
        <v>9</v>
      </c>
      <c r="C34" s="2" t="s">
        <v>46</v>
      </c>
      <c r="D34" s="2" t="s">
        <v>396</v>
      </c>
      <c r="E34" s="64" t="s">
        <v>11</v>
      </c>
      <c r="F34" s="57" t="s">
        <v>47</v>
      </c>
      <c r="G34" s="64" t="s">
        <v>18</v>
      </c>
      <c r="H34" s="64" t="s">
        <v>18</v>
      </c>
      <c r="I34" s="57">
        <v>11</v>
      </c>
      <c r="J34" s="57">
        <f t="shared" si="4"/>
        <v>11</v>
      </c>
      <c r="K34" s="92"/>
      <c r="L34" s="77">
        <v>0</v>
      </c>
      <c r="M34" s="59">
        <f t="shared" si="5"/>
        <v>0</v>
      </c>
      <c r="N34" s="62"/>
      <c r="O34" s="71"/>
    </row>
    <row r="35" spans="2:15" ht="25.5" x14ac:dyDescent="0.25">
      <c r="B35" s="1" t="s">
        <v>9</v>
      </c>
      <c r="C35" s="2" t="s">
        <v>48</v>
      </c>
      <c r="D35" s="2" t="s">
        <v>49</v>
      </c>
      <c r="E35" s="64" t="s">
        <v>11</v>
      </c>
      <c r="F35" s="57">
        <v>7</v>
      </c>
      <c r="G35" s="64" t="s">
        <v>18</v>
      </c>
      <c r="H35" s="64" t="s">
        <v>18</v>
      </c>
      <c r="I35" s="57">
        <v>10</v>
      </c>
      <c r="J35" s="57">
        <f t="shared" si="4"/>
        <v>10</v>
      </c>
      <c r="K35" s="92"/>
      <c r="L35" s="77">
        <v>0</v>
      </c>
      <c r="M35" s="59">
        <f t="shared" si="5"/>
        <v>0</v>
      </c>
      <c r="N35" s="62"/>
      <c r="O35" s="71"/>
    </row>
    <row r="36" spans="2:15" ht="30.75" customHeight="1" x14ac:dyDescent="0.25">
      <c r="B36" s="1" t="s">
        <v>57</v>
      </c>
      <c r="C36" s="2" t="s">
        <v>58</v>
      </c>
      <c r="D36" s="2" t="s">
        <v>58</v>
      </c>
      <c r="E36" s="64" t="s">
        <v>11</v>
      </c>
      <c r="F36" s="57"/>
      <c r="G36" s="64" t="s">
        <v>18</v>
      </c>
      <c r="H36" s="64" t="s">
        <v>18</v>
      </c>
      <c r="I36" s="57">
        <v>48</v>
      </c>
      <c r="J36" s="57">
        <f t="shared" si="4"/>
        <v>48</v>
      </c>
      <c r="K36" s="92"/>
      <c r="L36" s="77">
        <v>0</v>
      </c>
      <c r="M36" s="59">
        <f t="shared" si="5"/>
        <v>0</v>
      </c>
      <c r="N36" s="62"/>
      <c r="O36" s="71"/>
    </row>
    <row r="37" spans="2:15" ht="25.5" x14ac:dyDescent="0.25">
      <c r="B37" s="1" t="s">
        <v>9</v>
      </c>
      <c r="C37" s="2" t="s">
        <v>59</v>
      </c>
      <c r="D37" s="2" t="s">
        <v>60</v>
      </c>
      <c r="E37" s="64" t="s">
        <v>11</v>
      </c>
      <c r="F37" s="57" t="s">
        <v>61</v>
      </c>
      <c r="G37" s="64" t="s">
        <v>18</v>
      </c>
      <c r="H37" s="64" t="s">
        <v>18</v>
      </c>
      <c r="I37" s="57">
        <v>12</v>
      </c>
      <c r="J37" s="57">
        <f t="shared" si="4"/>
        <v>12</v>
      </c>
      <c r="K37" s="92"/>
      <c r="L37" s="77">
        <v>0</v>
      </c>
      <c r="M37" s="59">
        <f t="shared" si="5"/>
        <v>0</v>
      </c>
      <c r="N37" s="62"/>
      <c r="O37" s="71"/>
    </row>
    <row r="38" spans="2:15" ht="25.5" x14ac:dyDescent="0.25">
      <c r="B38" s="1" t="s">
        <v>9</v>
      </c>
      <c r="C38" s="2" t="s">
        <v>62</v>
      </c>
      <c r="D38" s="2" t="s">
        <v>63</v>
      </c>
      <c r="E38" s="64" t="s">
        <v>11</v>
      </c>
      <c r="F38" s="57"/>
      <c r="G38" s="64" t="s">
        <v>18</v>
      </c>
      <c r="H38" s="64" t="s">
        <v>18</v>
      </c>
      <c r="I38" s="57">
        <v>36</v>
      </c>
      <c r="J38" s="57">
        <f t="shared" si="4"/>
        <v>36</v>
      </c>
      <c r="K38" s="92"/>
      <c r="L38" s="77">
        <v>0</v>
      </c>
      <c r="M38" s="59">
        <f t="shared" si="5"/>
        <v>0</v>
      </c>
      <c r="N38" s="62"/>
      <c r="O38" s="71"/>
    </row>
    <row r="39" spans="2:15" ht="25.5" x14ac:dyDescent="0.25">
      <c r="B39" s="7" t="s">
        <v>18</v>
      </c>
      <c r="C39" s="2" t="s">
        <v>66</v>
      </c>
      <c r="D39" s="2" t="s">
        <v>67</v>
      </c>
      <c r="E39" s="64" t="s">
        <v>11</v>
      </c>
      <c r="F39" s="57"/>
      <c r="G39" s="64" t="s">
        <v>18</v>
      </c>
      <c r="H39" s="64" t="s">
        <v>18</v>
      </c>
      <c r="I39" s="57">
        <v>12</v>
      </c>
      <c r="J39" s="57">
        <f t="shared" si="4"/>
        <v>12</v>
      </c>
      <c r="K39" s="92"/>
      <c r="L39" s="77">
        <v>0</v>
      </c>
      <c r="M39" s="59">
        <f t="shared" si="5"/>
        <v>0</v>
      </c>
      <c r="N39" s="62"/>
      <c r="O39" s="71"/>
    </row>
    <row r="40" spans="2:15" x14ac:dyDescent="0.25">
      <c r="B40" s="1" t="s">
        <v>9</v>
      </c>
      <c r="C40" s="2" t="s">
        <v>68</v>
      </c>
      <c r="D40" s="2" t="s">
        <v>69</v>
      </c>
      <c r="E40" s="64" t="s">
        <v>11</v>
      </c>
      <c r="F40" s="57"/>
      <c r="G40" s="64" t="s">
        <v>18</v>
      </c>
      <c r="H40" s="64" t="s">
        <v>18</v>
      </c>
      <c r="I40" s="57">
        <v>29</v>
      </c>
      <c r="J40" s="57">
        <f t="shared" si="4"/>
        <v>29</v>
      </c>
      <c r="K40" s="93"/>
      <c r="L40" s="77">
        <v>0</v>
      </c>
      <c r="M40" s="59">
        <f t="shared" si="5"/>
        <v>0</v>
      </c>
      <c r="N40" s="62"/>
      <c r="O40" s="71"/>
    </row>
    <row r="41" spans="2:15" ht="22.5" customHeight="1" thickBot="1" x14ac:dyDescent="0.3">
      <c r="N41" s="39"/>
      <c r="O41" s="39"/>
    </row>
    <row r="42" spans="2:15" ht="16.5" thickBot="1" x14ac:dyDescent="0.3">
      <c r="K42" s="89" t="s">
        <v>79</v>
      </c>
      <c r="L42" s="90"/>
      <c r="M42" s="80">
        <f>SUM(M8:M40)</f>
        <v>0</v>
      </c>
    </row>
    <row r="64" spans="4:8" x14ac:dyDescent="0.25">
      <c r="D64" s="60"/>
      <c r="G64" s="60"/>
      <c r="H64" s="60"/>
    </row>
    <row r="65" spans="4:8" x14ac:dyDescent="0.25">
      <c r="D65" s="60"/>
      <c r="G65" s="60"/>
      <c r="H65" s="60"/>
    </row>
    <row r="66" spans="4:8" x14ac:dyDescent="0.25">
      <c r="D66" s="60"/>
      <c r="G66" s="60"/>
      <c r="H66" s="60"/>
    </row>
    <row r="67" spans="4:8" x14ac:dyDescent="0.25">
      <c r="D67" s="60"/>
      <c r="G67" s="60"/>
      <c r="H67" s="60"/>
    </row>
  </sheetData>
  <autoFilter ref="B7:M40" xr:uid="{990A5C9A-99FF-47E6-8902-541DB3111104}">
    <sortState xmlns:xlrd2="http://schemas.microsoft.com/office/spreadsheetml/2017/richdata2" ref="B8:M40">
      <sortCondition ref="E7:E40"/>
    </sortState>
  </autoFilter>
  <mergeCells count="5">
    <mergeCell ref="B5:D5"/>
    <mergeCell ref="B4:D4"/>
    <mergeCell ref="K42:L42"/>
    <mergeCell ref="L8:L29"/>
    <mergeCell ref="K30:K40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94"/>
  <sheetViews>
    <sheetView showGridLines="0" zoomScale="80" zoomScaleNormal="80" workbookViewId="0">
      <selection activeCell="F2" sqref="F2"/>
    </sheetView>
  </sheetViews>
  <sheetFormatPr defaultColWidth="11.42578125" defaultRowHeight="12.75" x14ac:dyDescent="0.25"/>
  <cols>
    <col min="1" max="1" width="3.5703125" style="13" customWidth="1"/>
    <col min="2" max="2" width="10.42578125" style="13" bestFit="1" customWidth="1"/>
    <col min="3" max="3" width="41.42578125" style="3" customWidth="1"/>
    <col min="4" max="4" width="78" style="3" customWidth="1"/>
    <col min="5" max="5" width="11.28515625" style="3" bestFit="1" customWidth="1"/>
    <col min="6" max="6" width="15.42578125" style="39" customWidth="1"/>
    <col min="7" max="7" width="13.42578125" style="13" customWidth="1"/>
    <col min="8" max="8" width="29.85546875" style="3" customWidth="1"/>
    <col min="9" max="16384" width="11.42578125" style="13"/>
  </cols>
  <sheetData>
    <row r="2" spans="2:8" ht="23.25" x14ac:dyDescent="0.25">
      <c r="B2" s="52" t="s">
        <v>0</v>
      </c>
    </row>
    <row r="3" spans="2:8" x14ac:dyDescent="0.25">
      <c r="B3" s="14"/>
    </row>
    <row r="4" spans="2:8" x14ac:dyDescent="0.25">
      <c r="B4" s="86" t="s">
        <v>1</v>
      </c>
      <c r="C4" s="87"/>
      <c r="D4" s="88"/>
    </row>
    <row r="5" spans="2:8" ht="44.25" customHeight="1" x14ac:dyDescent="0.25">
      <c r="B5" s="94" t="s">
        <v>404</v>
      </c>
      <c r="C5" s="95"/>
      <c r="D5" s="96"/>
    </row>
    <row r="7" spans="2:8" ht="38.25" x14ac:dyDescent="0.25">
      <c r="B7" s="15" t="s">
        <v>2</v>
      </c>
      <c r="C7" s="16" t="s">
        <v>80</v>
      </c>
      <c r="D7" s="17" t="s">
        <v>4</v>
      </c>
      <c r="E7" s="17" t="s">
        <v>81</v>
      </c>
      <c r="F7" s="17" t="s">
        <v>82</v>
      </c>
      <c r="G7" s="18" t="s">
        <v>83</v>
      </c>
      <c r="H7" s="17" t="s">
        <v>400</v>
      </c>
    </row>
    <row r="8" spans="2:8" ht="25.5" x14ac:dyDescent="0.25">
      <c r="B8" s="19" t="s">
        <v>84</v>
      </c>
      <c r="C8" s="19" t="s">
        <v>85</v>
      </c>
      <c r="D8" s="19" t="s">
        <v>86</v>
      </c>
      <c r="E8" s="2">
        <v>1</v>
      </c>
      <c r="F8" s="77">
        <v>0</v>
      </c>
      <c r="G8" s="41">
        <f>E8*F8</f>
        <v>0</v>
      </c>
      <c r="H8" s="42"/>
    </row>
    <row r="9" spans="2:8" ht="41.25" customHeight="1" x14ac:dyDescent="0.25">
      <c r="B9" s="19" t="s">
        <v>87</v>
      </c>
      <c r="C9" s="19" t="s">
        <v>88</v>
      </c>
      <c r="D9" s="19" t="s">
        <v>89</v>
      </c>
      <c r="E9" s="19">
        <v>2</v>
      </c>
      <c r="F9" s="77">
        <v>0</v>
      </c>
      <c r="G9" s="41">
        <f t="shared" ref="G9:G52" si="0">E9*F9</f>
        <v>0</v>
      </c>
      <c r="H9" s="42"/>
    </row>
    <row r="10" spans="2:8" ht="25.5" x14ac:dyDescent="0.25">
      <c r="B10" s="19" t="s">
        <v>90</v>
      </c>
      <c r="C10" s="19" t="s">
        <v>91</v>
      </c>
      <c r="D10" s="19" t="s">
        <v>92</v>
      </c>
      <c r="E10" s="19">
        <v>6</v>
      </c>
      <c r="F10" s="77">
        <v>0</v>
      </c>
      <c r="G10" s="41">
        <f t="shared" si="0"/>
        <v>0</v>
      </c>
      <c r="H10" s="42"/>
    </row>
    <row r="11" spans="2:8" x14ac:dyDescent="0.25">
      <c r="B11" s="19" t="s">
        <v>9</v>
      </c>
      <c r="C11" s="19" t="s">
        <v>93</v>
      </c>
      <c r="D11" s="19" t="s">
        <v>94</v>
      </c>
      <c r="E11" s="19">
        <v>48</v>
      </c>
      <c r="F11" s="77">
        <v>0</v>
      </c>
      <c r="G11" s="41">
        <f t="shared" si="0"/>
        <v>0</v>
      </c>
      <c r="H11" s="42"/>
    </row>
    <row r="12" spans="2:8" ht="25.5" x14ac:dyDescent="0.25">
      <c r="B12" s="19" t="s">
        <v>95</v>
      </c>
      <c r="C12" s="19" t="s">
        <v>96</v>
      </c>
      <c r="D12" s="19" t="s">
        <v>97</v>
      </c>
      <c r="E12" s="19">
        <v>5</v>
      </c>
      <c r="F12" s="77">
        <v>0</v>
      </c>
      <c r="G12" s="41">
        <f t="shared" si="0"/>
        <v>0</v>
      </c>
      <c r="H12" s="42"/>
    </row>
    <row r="13" spans="2:8" x14ac:dyDescent="0.25">
      <c r="B13" s="19" t="s">
        <v>28</v>
      </c>
      <c r="C13" s="19" t="s">
        <v>98</v>
      </c>
      <c r="D13" s="19" t="s">
        <v>99</v>
      </c>
      <c r="E13" s="19">
        <v>2</v>
      </c>
      <c r="F13" s="77">
        <v>0</v>
      </c>
      <c r="G13" s="41">
        <f t="shared" si="0"/>
        <v>0</v>
      </c>
      <c r="H13" s="42"/>
    </row>
    <row r="14" spans="2:8" ht="25.5" x14ac:dyDescent="0.25">
      <c r="B14" s="19" t="s">
        <v>90</v>
      </c>
      <c r="C14" s="19" t="s">
        <v>100</v>
      </c>
      <c r="D14" s="19" t="s">
        <v>101</v>
      </c>
      <c r="E14" s="19">
        <v>8</v>
      </c>
      <c r="F14" s="77">
        <v>0</v>
      </c>
      <c r="G14" s="41">
        <f t="shared" si="0"/>
        <v>0</v>
      </c>
      <c r="H14" s="42"/>
    </row>
    <row r="15" spans="2:8" ht="25.5" x14ac:dyDescent="0.25">
      <c r="B15" s="19" t="s">
        <v>90</v>
      </c>
      <c r="C15" s="19" t="s">
        <v>102</v>
      </c>
      <c r="D15" s="19" t="s">
        <v>103</v>
      </c>
      <c r="E15" s="19">
        <v>2</v>
      </c>
      <c r="F15" s="77">
        <v>0</v>
      </c>
      <c r="G15" s="41">
        <f t="shared" si="0"/>
        <v>0</v>
      </c>
      <c r="H15" s="42"/>
    </row>
    <row r="16" spans="2:8" ht="25.5" x14ac:dyDescent="0.25">
      <c r="B16" s="19" t="s">
        <v>90</v>
      </c>
      <c r="C16" s="19" t="s">
        <v>104</v>
      </c>
      <c r="D16" s="19" t="s">
        <v>105</v>
      </c>
      <c r="E16" s="19">
        <v>6</v>
      </c>
      <c r="F16" s="77">
        <v>0</v>
      </c>
      <c r="G16" s="41">
        <f t="shared" si="0"/>
        <v>0</v>
      </c>
      <c r="H16" s="42"/>
    </row>
    <row r="17" spans="2:8" ht="25.5" x14ac:dyDescent="0.25">
      <c r="B17" s="19" t="s">
        <v>90</v>
      </c>
      <c r="C17" s="19" t="s">
        <v>106</v>
      </c>
      <c r="D17" s="19" t="s">
        <v>107</v>
      </c>
      <c r="E17" s="19">
        <v>2</v>
      </c>
      <c r="F17" s="77">
        <v>0</v>
      </c>
      <c r="G17" s="41">
        <f t="shared" si="0"/>
        <v>0</v>
      </c>
      <c r="H17" s="42"/>
    </row>
    <row r="18" spans="2:8" x14ac:dyDescent="0.25">
      <c r="B18" s="19" t="s">
        <v>90</v>
      </c>
      <c r="C18" s="19" t="s">
        <v>108</v>
      </c>
      <c r="D18" s="19" t="s">
        <v>109</v>
      </c>
      <c r="E18" s="19">
        <v>1</v>
      </c>
      <c r="F18" s="77">
        <v>0</v>
      </c>
      <c r="G18" s="41">
        <f t="shared" si="0"/>
        <v>0</v>
      </c>
      <c r="H18" s="42"/>
    </row>
    <row r="19" spans="2:8" x14ac:dyDescent="0.25">
      <c r="B19" s="19" t="s">
        <v>90</v>
      </c>
      <c r="C19" s="19" t="s">
        <v>110</v>
      </c>
      <c r="D19" s="19" t="s">
        <v>111</v>
      </c>
      <c r="E19" s="19">
        <v>4</v>
      </c>
      <c r="F19" s="77">
        <v>0</v>
      </c>
      <c r="G19" s="41">
        <f t="shared" si="0"/>
        <v>0</v>
      </c>
      <c r="H19" s="42"/>
    </row>
    <row r="20" spans="2:8" ht="25.5" x14ac:dyDescent="0.25">
      <c r="B20" s="19" t="s">
        <v>95</v>
      </c>
      <c r="C20" s="19" t="s">
        <v>112</v>
      </c>
      <c r="D20" s="19" t="s">
        <v>113</v>
      </c>
      <c r="E20" s="19">
        <v>1</v>
      </c>
      <c r="F20" s="77">
        <v>0</v>
      </c>
      <c r="G20" s="41">
        <f t="shared" si="0"/>
        <v>0</v>
      </c>
      <c r="H20" s="42"/>
    </row>
    <row r="21" spans="2:8" x14ac:dyDescent="0.25">
      <c r="B21" s="19" t="s">
        <v>18</v>
      </c>
      <c r="C21" s="19" t="s">
        <v>114</v>
      </c>
      <c r="D21" s="19" t="s">
        <v>115</v>
      </c>
      <c r="E21" s="19">
        <v>1</v>
      </c>
      <c r="F21" s="77">
        <v>0</v>
      </c>
      <c r="G21" s="41">
        <f t="shared" si="0"/>
        <v>0</v>
      </c>
      <c r="H21" s="42"/>
    </row>
    <row r="22" spans="2:8" x14ac:dyDescent="0.25">
      <c r="B22" s="19" t="s">
        <v>95</v>
      </c>
      <c r="C22" s="19" t="s">
        <v>116</v>
      </c>
      <c r="D22" s="19" t="s">
        <v>117</v>
      </c>
      <c r="E22" s="19">
        <v>4</v>
      </c>
      <c r="F22" s="77">
        <v>0</v>
      </c>
      <c r="G22" s="41">
        <f t="shared" si="0"/>
        <v>0</v>
      </c>
      <c r="H22" s="42"/>
    </row>
    <row r="23" spans="2:8" ht="25.5" x14ac:dyDescent="0.25">
      <c r="B23" s="19" t="s">
        <v>95</v>
      </c>
      <c r="C23" s="19" t="s">
        <v>118</v>
      </c>
      <c r="D23" s="19" t="s">
        <v>119</v>
      </c>
      <c r="E23" s="19">
        <v>5</v>
      </c>
      <c r="F23" s="77">
        <v>0</v>
      </c>
      <c r="G23" s="41">
        <f t="shared" si="0"/>
        <v>0</v>
      </c>
      <c r="H23" s="42"/>
    </row>
    <row r="24" spans="2:8" x14ac:dyDescent="0.25">
      <c r="B24" s="19" t="s">
        <v>95</v>
      </c>
      <c r="C24" s="19" t="s">
        <v>120</v>
      </c>
      <c r="D24" s="19" t="s">
        <v>121</v>
      </c>
      <c r="E24" s="2">
        <v>2</v>
      </c>
      <c r="F24" s="77">
        <v>0</v>
      </c>
      <c r="G24" s="41">
        <f t="shared" si="0"/>
        <v>0</v>
      </c>
      <c r="H24" s="42"/>
    </row>
    <row r="25" spans="2:8" x14ac:dyDescent="0.25">
      <c r="B25" s="19" t="s">
        <v>9</v>
      </c>
      <c r="C25" s="19" t="s">
        <v>122</v>
      </c>
      <c r="D25" s="19" t="s">
        <v>123</v>
      </c>
      <c r="E25" s="19">
        <v>1</v>
      </c>
      <c r="F25" s="77">
        <v>0</v>
      </c>
      <c r="G25" s="41">
        <f t="shared" si="0"/>
        <v>0</v>
      </c>
      <c r="H25" s="42"/>
    </row>
    <row r="26" spans="2:8" ht="25.5" x14ac:dyDescent="0.25">
      <c r="B26" s="19" t="s">
        <v>124</v>
      </c>
      <c r="C26" s="19" t="s">
        <v>125</v>
      </c>
      <c r="D26" s="19" t="s">
        <v>126</v>
      </c>
      <c r="E26" s="19">
        <v>11</v>
      </c>
      <c r="F26" s="77">
        <v>0</v>
      </c>
      <c r="G26" s="41">
        <f t="shared" si="0"/>
        <v>0</v>
      </c>
      <c r="H26" s="42"/>
    </row>
    <row r="27" spans="2:8" ht="28.9" customHeight="1" x14ac:dyDescent="0.25">
      <c r="B27" s="19" t="s">
        <v>124</v>
      </c>
      <c r="C27" s="19" t="s">
        <v>127</v>
      </c>
      <c r="D27" s="19" t="s">
        <v>128</v>
      </c>
      <c r="E27" s="19">
        <v>8</v>
      </c>
      <c r="F27" s="77">
        <v>0</v>
      </c>
      <c r="G27" s="41">
        <f t="shared" si="0"/>
        <v>0</v>
      </c>
      <c r="H27" s="42"/>
    </row>
    <row r="28" spans="2:8" ht="25.5" x14ac:dyDescent="0.25">
      <c r="B28" s="19" t="s">
        <v>124</v>
      </c>
      <c r="C28" s="19" t="s">
        <v>129</v>
      </c>
      <c r="D28" s="19" t="s">
        <v>130</v>
      </c>
      <c r="E28" s="19">
        <v>3</v>
      </c>
      <c r="F28" s="77">
        <v>0</v>
      </c>
      <c r="G28" s="41">
        <f t="shared" si="0"/>
        <v>0</v>
      </c>
      <c r="H28" s="42"/>
    </row>
    <row r="29" spans="2:8" ht="25.5" x14ac:dyDescent="0.25">
      <c r="B29" s="19" t="s">
        <v>131</v>
      </c>
      <c r="C29" s="19" t="s">
        <v>132</v>
      </c>
      <c r="D29" s="19" t="s">
        <v>133</v>
      </c>
      <c r="E29" s="19">
        <v>4</v>
      </c>
      <c r="F29" s="77">
        <v>0</v>
      </c>
      <c r="G29" s="41">
        <f t="shared" si="0"/>
        <v>0</v>
      </c>
      <c r="H29" s="42"/>
    </row>
    <row r="30" spans="2:8" ht="25.5" x14ac:dyDescent="0.25">
      <c r="B30" s="19" t="s">
        <v>134</v>
      </c>
      <c r="C30" s="19" t="s">
        <v>135</v>
      </c>
      <c r="D30" s="19" t="s">
        <v>136</v>
      </c>
      <c r="E30" s="19">
        <v>6</v>
      </c>
      <c r="F30" s="77">
        <v>0</v>
      </c>
      <c r="G30" s="41">
        <f t="shared" si="0"/>
        <v>0</v>
      </c>
      <c r="H30" s="42"/>
    </row>
    <row r="31" spans="2:8" x14ac:dyDescent="0.25">
      <c r="B31" s="19" t="s">
        <v>18</v>
      </c>
      <c r="C31" s="19" t="s">
        <v>137</v>
      </c>
      <c r="D31" s="19" t="s">
        <v>138</v>
      </c>
      <c r="E31" s="19">
        <v>10</v>
      </c>
      <c r="F31" s="77">
        <v>0</v>
      </c>
      <c r="G31" s="41">
        <f t="shared" si="0"/>
        <v>0</v>
      </c>
      <c r="H31" s="42"/>
    </row>
    <row r="32" spans="2:8" x14ac:dyDescent="0.25">
      <c r="B32" s="19" t="s">
        <v>18</v>
      </c>
      <c r="C32" s="19" t="s">
        <v>139</v>
      </c>
      <c r="D32" s="19" t="s">
        <v>140</v>
      </c>
      <c r="E32" s="19">
        <v>6</v>
      </c>
      <c r="F32" s="77">
        <v>0</v>
      </c>
      <c r="G32" s="41">
        <f t="shared" si="0"/>
        <v>0</v>
      </c>
      <c r="H32" s="42"/>
    </row>
    <row r="33" spans="2:8" x14ac:dyDescent="0.25">
      <c r="B33" s="19" t="s">
        <v>18</v>
      </c>
      <c r="C33" s="19" t="s">
        <v>141</v>
      </c>
      <c r="D33" s="19" t="s">
        <v>142</v>
      </c>
      <c r="E33" s="19">
        <v>1</v>
      </c>
      <c r="F33" s="77">
        <v>0</v>
      </c>
      <c r="G33" s="41">
        <f t="shared" si="0"/>
        <v>0</v>
      </c>
      <c r="H33" s="42"/>
    </row>
    <row r="34" spans="2:8" x14ac:dyDescent="0.25">
      <c r="B34" s="19" t="s">
        <v>18</v>
      </c>
      <c r="C34" s="19" t="s">
        <v>143</v>
      </c>
      <c r="D34" s="19" t="s">
        <v>144</v>
      </c>
      <c r="E34" s="19">
        <v>1</v>
      </c>
      <c r="F34" s="77">
        <v>0</v>
      </c>
      <c r="G34" s="41">
        <f t="shared" si="0"/>
        <v>0</v>
      </c>
      <c r="H34" s="42"/>
    </row>
    <row r="35" spans="2:8" x14ac:dyDescent="0.25">
      <c r="B35" s="19" t="s">
        <v>18</v>
      </c>
      <c r="C35" s="19" t="s">
        <v>145</v>
      </c>
      <c r="D35" s="19" t="s">
        <v>146</v>
      </c>
      <c r="E35" s="19">
        <v>1</v>
      </c>
      <c r="F35" s="77">
        <v>0</v>
      </c>
      <c r="G35" s="41">
        <f t="shared" si="0"/>
        <v>0</v>
      </c>
      <c r="H35" s="42"/>
    </row>
    <row r="36" spans="2:8" x14ac:dyDescent="0.25">
      <c r="B36" s="19" t="s">
        <v>147</v>
      </c>
      <c r="C36" s="19" t="s">
        <v>148</v>
      </c>
      <c r="D36" s="19" t="s">
        <v>149</v>
      </c>
      <c r="E36" s="19">
        <v>2</v>
      </c>
      <c r="F36" s="77">
        <v>0</v>
      </c>
      <c r="G36" s="41">
        <f t="shared" si="0"/>
        <v>0</v>
      </c>
      <c r="H36" s="42"/>
    </row>
    <row r="37" spans="2:8" x14ac:dyDescent="0.25">
      <c r="B37" s="19" t="s">
        <v>147</v>
      </c>
      <c r="C37" s="19" t="s">
        <v>150</v>
      </c>
      <c r="D37" s="19" t="s">
        <v>149</v>
      </c>
      <c r="E37" s="19">
        <v>2</v>
      </c>
      <c r="F37" s="77">
        <v>0</v>
      </c>
      <c r="G37" s="41">
        <f t="shared" si="0"/>
        <v>0</v>
      </c>
      <c r="H37" s="42"/>
    </row>
    <row r="38" spans="2:8" x14ac:dyDescent="0.25">
      <c r="B38" s="19" t="s">
        <v>147</v>
      </c>
      <c r="C38" s="19" t="s">
        <v>151</v>
      </c>
      <c r="D38" s="19" t="s">
        <v>149</v>
      </c>
      <c r="E38" s="19">
        <v>1</v>
      </c>
      <c r="F38" s="77">
        <v>0</v>
      </c>
      <c r="G38" s="41">
        <f t="shared" si="0"/>
        <v>0</v>
      </c>
      <c r="H38" s="42"/>
    </row>
    <row r="39" spans="2:8" x14ac:dyDescent="0.25">
      <c r="B39" s="19" t="s">
        <v>147</v>
      </c>
      <c r="C39" s="19" t="s">
        <v>152</v>
      </c>
      <c r="D39" s="19" t="s">
        <v>149</v>
      </c>
      <c r="E39" s="19">
        <v>14</v>
      </c>
      <c r="F39" s="77">
        <v>0</v>
      </c>
      <c r="G39" s="41">
        <f t="shared" si="0"/>
        <v>0</v>
      </c>
      <c r="H39" s="42"/>
    </row>
    <row r="40" spans="2:8" x14ac:dyDescent="0.25">
      <c r="B40" s="19" t="s">
        <v>147</v>
      </c>
      <c r="C40" s="19" t="s">
        <v>153</v>
      </c>
      <c r="D40" s="19" t="s">
        <v>149</v>
      </c>
      <c r="E40" s="19">
        <v>10</v>
      </c>
      <c r="F40" s="77">
        <v>0</v>
      </c>
      <c r="G40" s="41">
        <f t="shared" si="0"/>
        <v>0</v>
      </c>
      <c r="H40" s="42"/>
    </row>
    <row r="41" spans="2:8" x14ac:dyDescent="0.25">
      <c r="B41" s="19" t="s">
        <v>154</v>
      </c>
      <c r="C41" s="19" t="s">
        <v>155</v>
      </c>
      <c r="D41" s="19" t="s">
        <v>156</v>
      </c>
      <c r="E41" s="19">
        <v>24</v>
      </c>
      <c r="F41" s="77">
        <v>0</v>
      </c>
      <c r="G41" s="41">
        <f t="shared" si="0"/>
        <v>0</v>
      </c>
      <c r="H41" s="42"/>
    </row>
    <row r="42" spans="2:8" x14ac:dyDescent="0.25">
      <c r="B42" s="19" t="s">
        <v>154</v>
      </c>
      <c r="C42" s="19" t="s">
        <v>157</v>
      </c>
      <c r="D42" s="19" t="s">
        <v>158</v>
      </c>
      <c r="E42" s="2">
        <v>10</v>
      </c>
      <c r="F42" s="77">
        <v>0</v>
      </c>
      <c r="G42" s="41">
        <f t="shared" si="0"/>
        <v>0</v>
      </c>
      <c r="H42" s="42"/>
    </row>
    <row r="43" spans="2:8" ht="25.5" x14ac:dyDescent="0.25">
      <c r="B43" s="19" t="s">
        <v>84</v>
      </c>
      <c r="C43" s="19" t="s">
        <v>159</v>
      </c>
      <c r="D43" s="19" t="s">
        <v>160</v>
      </c>
      <c r="E43" s="19">
        <v>1</v>
      </c>
      <c r="F43" s="77">
        <v>0</v>
      </c>
      <c r="G43" s="41">
        <f t="shared" si="0"/>
        <v>0</v>
      </c>
      <c r="H43" s="42"/>
    </row>
    <row r="44" spans="2:8" x14ac:dyDescent="0.25">
      <c r="B44" s="19" t="s">
        <v>84</v>
      </c>
      <c r="C44" s="19" t="s">
        <v>161</v>
      </c>
      <c r="D44" s="19" t="s">
        <v>162</v>
      </c>
      <c r="E44" s="19">
        <v>1</v>
      </c>
      <c r="F44" s="77">
        <v>0</v>
      </c>
      <c r="G44" s="41">
        <f t="shared" si="0"/>
        <v>0</v>
      </c>
      <c r="H44" s="42"/>
    </row>
    <row r="45" spans="2:8" x14ac:dyDescent="0.25">
      <c r="B45" s="19" t="s">
        <v>18</v>
      </c>
      <c r="C45" s="19" t="s">
        <v>163</v>
      </c>
      <c r="D45" s="19" t="s">
        <v>164</v>
      </c>
      <c r="E45" s="19">
        <v>20</v>
      </c>
      <c r="F45" s="77">
        <v>0</v>
      </c>
      <c r="G45" s="41">
        <f t="shared" si="0"/>
        <v>0</v>
      </c>
      <c r="H45" s="42"/>
    </row>
    <row r="46" spans="2:8" x14ac:dyDescent="0.25">
      <c r="B46" s="19" t="s">
        <v>147</v>
      </c>
      <c r="C46" s="19" t="s">
        <v>165</v>
      </c>
      <c r="D46" s="19" t="s">
        <v>166</v>
      </c>
      <c r="E46" s="19">
        <v>63</v>
      </c>
      <c r="F46" s="77">
        <v>0</v>
      </c>
      <c r="G46" s="41">
        <f t="shared" si="0"/>
        <v>0</v>
      </c>
      <c r="H46" s="42"/>
    </row>
    <row r="47" spans="2:8" x14ac:dyDescent="0.25">
      <c r="B47" s="8" t="s">
        <v>18</v>
      </c>
      <c r="C47" s="19" t="s">
        <v>167</v>
      </c>
      <c r="D47" s="19" t="s">
        <v>168</v>
      </c>
      <c r="E47" s="2">
        <v>14</v>
      </c>
      <c r="F47" s="77">
        <v>0</v>
      </c>
      <c r="G47" s="41">
        <f t="shared" si="0"/>
        <v>0</v>
      </c>
      <c r="H47" s="42"/>
    </row>
    <row r="48" spans="2:8" ht="25.5" x14ac:dyDescent="0.25">
      <c r="B48" s="19" t="s">
        <v>9</v>
      </c>
      <c r="C48" s="19" t="s">
        <v>169</v>
      </c>
      <c r="D48" s="19" t="s">
        <v>170</v>
      </c>
      <c r="E48" s="2">
        <v>4</v>
      </c>
      <c r="F48" s="77">
        <v>0</v>
      </c>
      <c r="G48" s="41">
        <f t="shared" si="0"/>
        <v>0</v>
      </c>
      <c r="H48" s="42"/>
    </row>
    <row r="49" spans="2:8" ht="25.5" x14ac:dyDescent="0.25">
      <c r="B49" s="19" t="s">
        <v>9</v>
      </c>
      <c r="C49" s="19" t="s">
        <v>171</v>
      </c>
      <c r="D49" s="19" t="s">
        <v>172</v>
      </c>
      <c r="E49" s="2">
        <v>3</v>
      </c>
      <c r="F49" s="77">
        <v>0</v>
      </c>
      <c r="G49" s="41">
        <f t="shared" si="0"/>
        <v>0</v>
      </c>
      <c r="H49" s="42"/>
    </row>
    <row r="50" spans="2:8" x14ac:dyDescent="0.25">
      <c r="B50" s="19" t="s">
        <v>9</v>
      </c>
      <c r="C50" s="19" t="s">
        <v>173</v>
      </c>
      <c r="D50" s="19" t="s">
        <v>174</v>
      </c>
      <c r="E50" s="2">
        <v>27</v>
      </c>
      <c r="F50" s="77">
        <v>0</v>
      </c>
      <c r="G50" s="41">
        <f t="shared" si="0"/>
        <v>0</v>
      </c>
      <c r="H50" s="42"/>
    </row>
    <row r="51" spans="2:8" x14ac:dyDescent="0.25">
      <c r="B51" s="19" t="s">
        <v>9</v>
      </c>
      <c r="C51" s="19" t="s">
        <v>175</v>
      </c>
      <c r="D51" s="19" t="s">
        <v>176</v>
      </c>
      <c r="E51" s="2">
        <v>5</v>
      </c>
      <c r="F51" s="77">
        <v>0</v>
      </c>
      <c r="G51" s="41">
        <f t="shared" si="0"/>
        <v>0</v>
      </c>
      <c r="H51" s="42"/>
    </row>
    <row r="52" spans="2:8" x14ac:dyDescent="0.25">
      <c r="B52" s="19" t="s">
        <v>9</v>
      </c>
      <c r="C52" s="19" t="s">
        <v>177</v>
      </c>
      <c r="D52" s="19" t="s">
        <v>178</v>
      </c>
      <c r="E52" s="2">
        <v>5</v>
      </c>
      <c r="F52" s="81">
        <v>0</v>
      </c>
      <c r="G52" s="41">
        <f t="shared" si="0"/>
        <v>0</v>
      </c>
      <c r="H52" s="42"/>
    </row>
    <row r="53" spans="2:8" x14ac:dyDescent="0.25">
      <c r="B53" s="19" t="s">
        <v>9</v>
      </c>
      <c r="C53" s="19" t="s">
        <v>179</v>
      </c>
      <c r="D53" s="19" t="s">
        <v>178</v>
      </c>
      <c r="E53" s="2">
        <v>4</v>
      </c>
      <c r="F53" s="81">
        <v>0</v>
      </c>
      <c r="G53" s="41">
        <f t="shared" ref="G53:G91" si="1">E53*F53</f>
        <v>0</v>
      </c>
      <c r="H53" s="42"/>
    </row>
    <row r="54" spans="2:8" ht="25.5" x14ac:dyDescent="0.25">
      <c r="B54" s="19" t="s">
        <v>9</v>
      </c>
      <c r="C54" s="19" t="s">
        <v>180</v>
      </c>
      <c r="D54" s="19" t="s">
        <v>178</v>
      </c>
      <c r="E54" s="2">
        <v>4</v>
      </c>
      <c r="F54" s="81">
        <v>0</v>
      </c>
      <c r="G54" s="41">
        <f t="shared" si="1"/>
        <v>0</v>
      </c>
      <c r="H54" s="42"/>
    </row>
    <row r="55" spans="2:8" x14ac:dyDescent="0.25">
      <c r="B55" s="19" t="s">
        <v>9</v>
      </c>
      <c r="C55" s="19" t="s">
        <v>181</v>
      </c>
      <c r="D55" s="19" t="s">
        <v>178</v>
      </c>
      <c r="E55" s="2">
        <v>4</v>
      </c>
      <c r="F55" s="81">
        <v>0</v>
      </c>
      <c r="G55" s="41">
        <f t="shared" si="1"/>
        <v>0</v>
      </c>
      <c r="H55" s="42"/>
    </row>
    <row r="56" spans="2:8" x14ac:dyDescent="0.25">
      <c r="B56" s="19" t="s">
        <v>9</v>
      </c>
      <c r="C56" s="19" t="s">
        <v>182</v>
      </c>
      <c r="D56" s="19" t="s">
        <v>178</v>
      </c>
      <c r="E56" s="2">
        <v>4</v>
      </c>
      <c r="F56" s="81">
        <v>0</v>
      </c>
      <c r="G56" s="41">
        <f t="shared" si="1"/>
        <v>0</v>
      </c>
      <c r="H56" s="42"/>
    </row>
    <row r="57" spans="2:8" x14ac:dyDescent="0.25">
      <c r="B57" s="19" t="s">
        <v>9</v>
      </c>
      <c r="C57" s="19" t="s">
        <v>183</v>
      </c>
      <c r="D57" s="19" t="s">
        <v>178</v>
      </c>
      <c r="E57" s="2">
        <v>4</v>
      </c>
      <c r="F57" s="81">
        <v>0</v>
      </c>
      <c r="G57" s="41">
        <f t="shared" si="1"/>
        <v>0</v>
      </c>
      <c r="H57" s="42"/>
    </row>
    <row r="58" spans="2:8" ht="25.5" x14ac:dyDescent="0.25">
      <c r="B58" s="19" t="s">
        <v>9</v>
      </c>
      <c r="C58" s="19" t="s">
        <v>184</v>
      </c>
      <c r="D58" s="19" t="s">
        <v>178</v>
      </c>
      <c r="E58" s="2">
        <v>60</v>
      </c>
      <c r="F58" s="81">
        <v>0</v>
      </c>
      <c r="G58" s="41">
        <f t="shared" si="1"/>
        <v>0</v>
      </c>
      <c r="H58" s="42"/>
    </row>
    <row r="59" spans="2:8" ht="25.5" x14ac:dyDescent="0.25">
      <c r="B59" s="19" t="s">
        <v>9</v>
      </c>
      <c r="C59" s="2" t="s">
        <v>185</v>
      </c>
      <c r="D59" s="2" t="s">
        <v>186</v>
      </c>
      <c r="E59" s="2">
        <v>4</v>
      </c>
      <c r="F59" s="81">
        <v>0</v>
      </c>
      <c r="G59" s="41">
        <f t="shared" si="1"/>
        <v>0</v>
      </c>
      <c r="H59" s="42"/>
    </row>
    <row r="60" spans="2:8" x14ac:dyDescent="0.25">
      <c r="B60" s="19" t="s">
        <v>9</v>
      </c>
      <c r="C60" s="2" t="s">
        <v>187</v>
      </c>
      <c r="D60" s="2" t="s">
        <v>188</v>
      </c>
      <c r="E60" s="19">
        <v>20</v>
      </c>
      <c r="F60" s="81">
        <v>0</v>
      </c>
      <c r="G60" s="41">
        <f t="shared" si="1"/>
        <v>0</v>
      </c>
      <c r="H60" s="42"/>
    </row>
    <row r="61" spans="2:8" x14ac:dyDescent="0.25">
      <c r="B61" s="19" t="s">
        <v>95</v>
      </c>
      <c r="C61" s="2" t="s">
        <v>189</v>
      </c>
      <c r="D61" s="2" t="s">
        <v>190</v>
      </c>
      <c r="E61" s="19">
        <v>23</v>
      </c>
      <c r="F61" s="81">
        <v>0</v>
      </c>
      <c r="G61" s="41">
        <f t="shared" si="1"/>
        <v>0</v>
      </c>
      <c r="H61" s="42"/>
    </row>
    <row r="62" spans="2:8" x14ac:dyDescent="0.25">
      <c r="B62" s="19" t="s">
        <v>95</v>
      </c>
      <c r="C62" s="2" t="s">
        <v>191</v>
      </c>
      <c r="D62" s="2" t="s">
        <v>192</v>
      </c>
      <c r="E62" s="19">
        <v>13</v>
      </c>
      <c r="F62" s="81">
        <v>0</v>
      </c>
      <c r="G62" s="41">
        <f t="shared" si="1"/>
        <v>0</v>
      </c>
      <c r="H62" s="42"/>
    </row>
    <row r="63" spans="2:8" ht="25.5" x14ac:dyDescent="0.25">
      <c r="B63" s="19" t="s">
        <v>95</v>
      </c>
      <c r="C63" s="2" t="s">
        <v>193</v>
      </c>
      <c r="D63" s="2" t="s">
        <v>194</v>
      </c>
      <c r="E63" s="19">
        <v>1</v>
      </c>
      <c r="F63" s="81">
        <v>0</v>
      </c>
      <c r="G63" s="41">
        <f t="shared" si="1"/>
        <v>0</v>
      </c>
      <c r="H63" s="42"/>
    </row>
    <row r="64" spans="2:8" ht="25.5" x14ac:dyDescent="0.25">
      <c r="B64" s="19" t="s">
        <v>9</v>
      </c>
      <c r="C64" s="2" t="s">
        <v>195</v>
      </c>
      <c r="D64" s="2" t="s">
        <v>196</v>
      </c>
      <c r="E64" s="19">
        <v>1</v>
      </c>
      <c r="F64" s="81">
        <v>0</v>
      </c>
      <c r="G64" s="41">
        <f t="shared" si="1"/>
        <v>0</v>
      </c>
      <c r="H64" s="42"/>
    </row>
    <row r="65" spans="2:8" x14ac:dyDescent="0.25">
      <c r="B65" s="19" t="s">
        <v>95</v>
      </c>
      <c r="C65" s="2" t="s">
        <v>197</v>
      </c>
      <c r="D65" s="2" t="s">
        <v>198</v>
      </c>
      <c r="E65" s="19">
        <v>2</v>
      </c>
      <c r="F65" s="81">
        <v>0</v>
      </c>
      <c r="G65" s="41">
        <f t="shared" si="1"/>
        <v>0</v>
      </c>
      <c r="H65" s="42"/>
    </row>
    <row r="66" spans="2:8" x14ac:dyDescent="0.25">
      <c r="B66" s="19" t="s">
        <v>95</v>
      </c>
      <c r="C66" s="2" t="s">
        <v>199</v>
      </c>
      <c r="D66" s="2" t="s">
        <v>200</v>
      </c>
      <c r="E66" s="19">
        <v>1</v>
      </c>
      <c r="F66" s="81">
        <v>0</v>
      </c>
      <c r="G66" s="41">
        <f t="shared" si="1"/>
        <v>0</v>
      </c>
      <c r="H66" s="42"/>
    </row>
    <row r="67" spans="2:8" x14ac:dyDescent="0.25">
      <c r="B67" s="8" t="s">
        <v>18</v>
      </c>
      <c r="C67" s="2" t="s">
        <v>201</v>
      </c>
      <c r="D67" s="2" t="s">
        <v>202</v>
      </c>
      <c r="E67" s="19">
        <v>10</v>
      </c>
      <c r="F67" s="81">
        <v>0</v>
      </c>
      <c r="G67" s="41">
        <f t="shared" si="1"/>
        <v>0</v>
      </c>
      <c r="H67" s="42"/>
    </row>
    <row r="68" spans="2:8" x14ac:dyDescent="0.25">
      <c r="B68" s="19" t="s">
        <v>28</v>
      </c>
      <c r="C68" s="2" t="s">
        <v>203</v>
      </c>
      <c r="D68" s="2" t="s">
        <v>204</v>
      </c>
      <c r="E68" s="19">
        <v>1</v>
      </c>
      <c r="F68" s="81">
        <v>0</v>
      </c>
      <c r="G68" s="41">
        <f t="shared" si="1"/>
        <v>0</v>
      </c>
      <c r="H68" s="42"/>
    </row>
    <row r="69" spans="2:8" x14ac:dyDescent="0.2">
      <c r="B69" s="9" t="s">
        <v>28</v>
      </c>
      <c r="C69" s="10" t="s">
        <v>205</v>
      </c>
      <c r="D69" s="2" t="s">
        <v>206</v>
      </c>
      <c r="E69" s="2">
        <v>1</v>
      </c>
      <c r="F69" s="81">
        <v>0</v>
      </c>
      <c r="G69" s="41">
        <f t="shared" si="1"/>
        <v>0</v>
      </c>
      <c r="H69" s="42"/>
    </row>
    <row r="70" spans="2:8" x14ac:dyDescent="0.2">
      <c r="B70" s="11" t="s">
        <v>28</v>
      </c>
      <c r="C70" s="12" t="s">
        <v>207</v>
      </c>
      <c r="D70" s="2" t="s">
        <v>206</v>
      </c>
      <c r="E70" s="2">
        <v>1</v>
      </c>
      <c r="F70" s="81">
        <v>0</v>
      </c>
      <c r="G70" s="41">
        <f t="shared" si="1"/>
        <v>0</v>
      </c>
      <c r="H70" s="42"/>
    </row>
    <row r="71" spans="2:8" x14ac:dyDescent="0.2">
      <c r="B71" s="11" t="s">
        <v>28</v>
      </c>
      <c r="C71" s="12" t="s">
        <v>208</v>
      </c>
      <c r="D71" s="2" t="s">
        <v>209</v>
      </c>
      <c r="E71" s="2">
        <v>1</v>
      </c>
      <c r="F71" s="81">
        <v>0</v>
      </c>
      <c r="G71" s="41">
        <f t="shared" si="1"/>
        <v>0</v>
      </c>
      <c r="H71" s="42"/>
    </row>
    <row r="72" spans="2:8" ht="15" customHeight="1" x14ac:dyDescent="0.2">
      <c r="B72" s="11" t="s">
        <v>28</v>
      </c>
      <c r="C72" s="12" t="s">
        <v>210</v>
      </c>
      <c r="D72" s="2" t="s">
        <v>209</v>
      </c>
      <c r="E72" s="2">
        <v>2</v>
      </c>
      <c r="F72" s="81">
        <v>0</v>
      </c>
      <c r="G72" s="41">
        <f t="shared" si="1"/>
        <v>0</v>
      </c>
      <c r="H72" s="42"/>
    </row>
    <row r="73" spans="2:8" x14ac:dyDescent="0.25">
      <c r="B73" s="19" t="s">
        <v>28</v>
      </c>
      <c r="C73" s="20" t="s">
        <v>211</v>
      </c>
      <c r="D73" s="20" t="s">
        <v>212</v>
      </c>
      <c r="E73" s="2">
        <v>10</v>
      </c>
      <c r="F73" s="81">
        <v>0</v>
      </c>
      <c r="G73" s="41">
        <f t="shared" si="1"/>
        <v>0</v>
      </c>
      <c r="H73" s="50"/>
    </row>
    <row r="74" spans="2:8" ht="25.5" x14ac:dyDescent="0.25">
      <c r="B74" s="19" t="s">
        <v>28</v>
      </c>
      <c r="C74" s="19" t="s">
        <v>213</v>
      </c>
      <c r="D74" s="19" t="s">
        <v>214</v>
      </c>
      <c r="E74" s="2">
        <v>2</v>
      </c>
      <c r="F74" s="81">
        <v>0</v>
      </c>
      <c r="G74" s="41">
        <f t="shared" si="1"/>
        <v>0</v>
      </c>
      <c r="H74" s="42"/>
    </row>
    <row r="75" spans="2:8" x14ac:dyDescent="0.25">
      <c r="B75" s="19" t="s">
        <v>28</v>
      </c>
      <c r="C75" s="19" t="s">
        <v>215</v>
      </c>
      <c r="D75" s="19" t="s">
        <v>216</v>
      </c>
      <c r="E75" s="19">
        <v>10</v>
      </c>
      <c r="F75" s="81">
        <v>0</v>
      </c>
      <c r="G75" s="41">
        <f t="shared" si="1"/>
        <v>0</v>
      </c>
      <c r="H75" s="42"/>
    </row>
    <row r="76" spans="2:8" x14ac:dyDescent="0.25">
      <c r="B76" s="19" t="s">
        <v>28</v>
      </c>
      <c r="C76" s="19" t="s">
        <v>217</v>
      </c>
      <c r="D76" s="19" t="s">
        <v>218</v>
      </c>
      <c r="E76" s="19">
        <v>9</v>
      </c>
      <c r="F76" s="81">
        <v>0</v>
      </c>
      <c r="G76" s="41">
        <f t="shared" si="1"/>
        <v>0</v>
      </c>
      <c r="H76" s="42"/>
    </row>
    <row r="77" spans="2:8" ht="25.5" x14ac:dyDescent="0.25">
      <c r="B77" s="19" t="s">
        <v>28</v>
      </c>
      <c r="C77" s="2" t="s">
        <v>219</v>
      </c>
      <c r="D77" s="2" t="s">
        <v>220</v>
      </c>
      <c r="E77" s="19">
        <v>6</v>
      </c>
      <c r="F77" s="81">
        <v>0</v>
      </c>
      <c r="G77" s="41">
        <f t="shared" si="1"/>
        <v>0</v>
      </c>
      <c r="H77" s="42"/>
    </row>
    <row r="78" spans="2:8" ht="25.5" x14ac:dyDescent="0.25">
      <c r="B78" s="19" t="s">
        <v>28</v>
      </c>
      <c r="C78" s="2" t="s">
        <v>221</v>
      </c>
      <c r="D78" s="2" t="s">
        <v>220</v>
      </c>
      <c r="E78" s="19">
        <v>35</v>
      </c>
      <c r="F78" s="81">
        <v>0</v>
      </c>
      <c r="G78" s="41">
        <f t="shared" si="1"/>
        <v>0</v>
      </c>
      <c r="H78" s="42"/>
    </row>
    <row r="79" spans="2:8" x14ac:dyDescent="0.25">
      <c r="B79" s="19" t="s">
        <v>28</v>
      </c>
      <c r="C79" s="2" t="s">
        <v>222</v>
      </c>
      <c r="D79" s="2" t="s">
        <v>223</v>
      </c>
      <c r="E79" s="2">
        <v>1</v>
      </c>
      <c r="F79" s="81">
        <v>0</v>
      </c>
      <c r="G79" s="41">
        <f t="shared" si="1"/>
        <v>0</v>
      </c>
      <c r="H79" s="42"/>
    </row>
    <row r="80" spans="2:8" x14ac:dyDescent="0.25">
      <c r="B80" s="19" t="s">
        <v>28</v>
      </c>
      <c r="C80" s="2" t="s">
        <v>224</v>
      </c>
      <c r="D80" s="2" t="s">
        <v>223</v>
      </c>
      <c r="E80" s="2">
        <v>4</v>
      </c>
      <c r="F80" s="81">
        <v>0</v>
      </c>
      <c r="G80" s="41">
        <f t="shared" si="1"/>
        <v>0</v>
      </c>
      <c r="H80" s="42"/>
    </row>
    <row r="81" spans="2:8" x14ac:dyDescent="0.25">
      <c r="B81" s="19" t="s">
        <v>28</v>
      </c>
      <c r="C81" s="2" t="s">
        <v>225</v>
      </c>
      <c r="D81" s="2" t="s">
        <v>223</v>
      </c>
      <c r="E81" s="19">
        <v>125</v>
      </c>
      <c r="F81" s="81">
        <v>0</v>
      </c>
      <c r="G81" s="41">
        <f t="shared" si="1"/>
        <v>0</v>
      </c>
      <c r="H81" s="42"/>
    </row>
    <row r="82" spans="2:8" x14ac:dyDescent="0.25">
      <c r="B82" s="19" t="s">
        <v>28</v>
      </c>
      <c r="C82" s="2" t="s">
        <v>226</v>
      </c>
      <c r="D82" s="2" t="s">
        <v>227</v>
      </c>
      <c r="E82" s="5">
        <v>3</v>
      </c>
      <c r="F82" s="81">
        <v>0</v>
      </c>
      <c r="G82" s="41">
        <f t="shared" si="1"/>
        <v>0</v>
      </c>
      <c r="H82" s="42"/>
    </row>
    <row r="83" spans="2:8" x14ac:dyDescent="0.25">
      <c r="B83" s="19" t="s">
        <v>28</v>
      </c>
      <c r="C83" s="2" t="s">
        <v>228</v>
      </c>
      <c r="D83" s="2" t="s">
        <v>227</v>
      </c>
      <c r="E83" s="19">
        <v>2</v>
      </c>
      <c r="F83" s="81">
        <v>0</v>
      </c>
      <c r="G83" s="41">
        <f t="shared" si="1"/>
        <v>0</v>
      </c>
      <c r="H83" s="42"/>
    </row>
    <row r="84" spans="2:8" x14ac:dyDescent="0.25">
      <c r="B84" s="19" t="s">
        <v>28</v>
      </c>
      <c r="C84" s="2" t="s">
        <v>229</v>
      </c>
      <c r="D84" s="2" t="s">
        <v>230</v>
      </c>
      <c r="E84" s="2">
        <v>1</v>
      </c>
      <c r="F84" s="81">
        <v>0</v>
      </c>
      <c r="G84" s="41">
        <f t="shared" si="1"/>
        <v>0</v>
      </c>
      <c r="H84" s="42"/>
    </row>
    <row r="85" spans="2:8" x14ac:dyDescent="0.25">
      <c r="B85" s="19" t="s">
        <v>28</v>
      </c>
      <c r="C85" s="2" t="s">
        <v>231</v>
      </c>
      <c r="D85" s="2" t="s">
        <v>230</v>
      </c>
      <c r="E85" s="2">
        <v>1</v>
      </c>
      <c r="F85" s="81">
        <v>0</v>
      </c>
      <c r="G85" s="41">
        <f t="shared" si="1"/>
        <v>0</v>
      </c>
      <c r="H85" s="42"/>
    </row>
    <row r="86" spans="2:8" x14ac:dyDescent="0.25">
      <c r="B86" s="19" t="s">
        <v>28</v>
      </c>
      <c r="C86" s="2" t="s">
        <v>232</v>
      </c>
      <c r="D86" s="2" t="s">
        <v>233</v>
      </c>
      <c r="E86" s="2">
        <v>1</v>
      </c>
      <c r="F86" s="81">
        <v>0</v>
      </c>
      <c r="G86" s="41">
        <f t="shared" si="1"/>
        <v>0</v>
      </c>
      <c r="H86" s="42"/>
    </row>
    <row r="87" spans="2:8" ht="25.5" x14ac:dyDescent="0.25">
      <c r="B87" s="19" t="s">
        <v>28</v>
      </c>
      <c r="C87" s="2" t="s">
        <v>234</v>
      </c>
      <c r="D87" s="2" t="s">
        <v>235</v>
      </c>
      <c r="E87" s="2">
        <v>2</v>
      </c>
      <c r="F87" s="81">
        <v>0</v>
      </c>
      <c r="G87" s="41">
        <f t="shared" si="1"/>
        <v>0</v>
      </c>
      <c r="H87" s="42"/>
    </row>
    <row r="88" spans="2:8" x14ac:dyDescent="0.25">
      <c r="B88" s="19" t="s">
        <v>28</v>
      </c>
      <c r="C88" s="2" t="s">
        <v>236</v>
      </c>
      <c r="D88" s="2" t="s">
        <v>237</v>
      </c>
      <c r="E88" s="19">
        <v>1</v>
      </c>
      <c r="F88" s="81">
        <v>0</v>
      </c>
      <c r="G88" s="41">
        <f t="shared" si="1"/>
        <v>0</v>
      </c>
      <c r="H88" s="42"/>
    </row>
    <row r="89" spans="2:8" x14ac:dyDescent="0.25">
      <c r="B89" s="19" t="s">
        <v>28</v>
      </c>
      <c r="C89" s="2" t="s">
        <v>238</v>
      </c>
      <c r="D89" s="2" t="s">
        <v>239</v>
      </c>
      <c r="E89" s="19">
        <v>4</v>
      </c>
      <c r="F89" s="81">
        <v>0</v>
      </c>
      <c r="G89" s="41">
        <f t="shared" si="1"/>
        <v>0</v>
      </c>
      <c r="H89" s="42"/>
    </row>
    <row r="90" spans="2:8" x14ac:dyDescent="0.25">
      <c r="B90" s="19" t="s">
        <v>28</v>
      </c>
      <c r="C90" s="2" t="s">
        <v>240</v>
      </c>
      <c r="D90" s="2" t="s">
        <v>241</v>
      </c>
      <c r="E90" s="2">
        <v>1</v>
      </c>
      <c r="F90" s="81">
        <v>0</v>
      </c>
      <c r="G90" s="41">
        <f t="shared" si="1"/>
        <v>0</v>
      </c>
      <c r="H90" s="42"/>
    </row>
    <row r="91" spans="2:8" ht="13.5" thickBot="1" x14ac:dyDescent="0.3">
      <c r="B91" s="19" t="s">
        <v>242</v>
      </c>
      <c r="C91" s="19" t="s">
        <v>243</v>
      </c>
      <c r="D91" s="8" t="s">
        <v>244</v>
      </c>
      <c r="E91" s="19">
        <v>1</v>
      </c>
      <c r="F91" s="81">
        <v>0</v>
      </c>
      <c r="G91" s="41">
        <f t="shared" si="1"/>
        <v>0</v>
      </c>
      <c r="H91" s="51"/>
    </row>
    <row r="92" spans="2:8" ht="36.75" customHeight="1" thickBot="1" x14ac:dyDescent="0.3">
      <c r="F92" s="82" t="s">
        <v>79</v>
      </c>
      <c r="G92" s="80">
        <f>SUM(G8:G91)</f>
        <v>0</v>
      </c>
    </row>
    <row r="94" spans="2:8" x14ac:dyDescent="0.25">
      <c r="H94" s="40"/>
    </row>
  </sheetData>
  <mergeCells count="2"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88"/>
  <sheetViews>
    <sheetView showGridLines="0" zoomScale="80" zoomScaleNormal="80" workbookViewId="0">
      <selection activeCell="H7" sqref="H7"/>
    </sheetView>
  </sheetViews>
  <sheetFormatPr defaultColWidth="11.42578125" defaultRowHeight="12.75" x14ac:dyDescent="0.25"/>
  <cols>
    <col min="1" max="1" width="3.5703125" style="13" customWidth="1"/>
    <col min="2" max="2" width="9" style="13" bestFit="1" customWidth="1"/>
    <col min="3" max="3" width="36.140625" style="13" bestFit="1" customWidth="1"/>
    <col min="4" max="4" width="77.28515625" style="13" customWidth="1"/>
    <col min="5" max="5" width="10.5703125" style="3" bestFit="1" customWidth="1"/>
    <col min="6" max="6" width="11.7109375" style="13" customWidth="1"/>
    <col min="7" max="7" width="14.7109375" style="13" customWidth="1"/>
    <col min="8" max="8" width="38.42578125" style="13" customWidth="1"/>
    <col min="9" max="16384" width="11.42578125" style="13"/>
  </cols>
  <sheetData>
    <row r="1" spans="2:8" ht="15" customHeight="1" x14ac:dyDescent="0.25"/>
    <row r="2" spans="2:8" ht="23.25" x14ac:dyDescent="0.25">
      <c r="B2" s="52" t="s">
        <v>0</v>
      </c>
    </row>
    <row r="3" spans="2:8" x14ac:dyDescent="0.25">
      <c r="B3" s="14"/>
    </row>
    <row r="4" spans="2:8" x14ac:dyDescent="0.25">
      <c r="B4" s="86" t="s">
        <v>1</v>
      </c>
      <c r="C4" s="87"/>
      <c r="D4" s="88"/>
    </row>
    <row r="5" spans="2:8" ht="55.5" customHeight="1" x14ac:dyDescent="0.25">
      <c r="B5" s="94" t="s">
        <v>404</v>
      </c>
      <c r="C5" s="95"/>
      <c r="D5" s="96"/>
    </row>
    <row r="6" spans="2:8" ht="19.5" customHeight="1" x14ac:dyDescent="0.25"/>
    <row r="7" spans="2:8" ht="33" customHeight="1" x14ac:dyDescent="0.25">
      <c r="B7" s="15" t="s">
        <v>2</v>
      </c>
      <c r="C7" s="22" t="s">
        <v>245</v>
      </c>
      <c r="D7" s="22" t="s">
        <v>4</v>
      </c>
      <c r="E7" s="17" t="s">
        <v>81</v>
      </c>
      <c r="F7" s="17" t="s">
        <v>82</v>
      </c>
      <c r="G7" s="18" t="s">
        <v>83</v>
      </c>
      <c r="H7" s="17" t="s">
        <v>400</v>
      </c>
    </row>
    <row r="8" spans="2:8" ht="38.25" x14ac:dyDescent="0.25">
      <c r="B8" s="19" t="s">
        <v>28</v>
      </c>
      <c r="C8" s="19" t="s">
        <v>246</v>
      </c>
      <c r="D8" s="19" t="s">
        <v>247</v>
      </c>
      <c r="E8" s="19">
        <v>1</v>
      </c>
      <c r="F8" s="77">
        <v>0</v>
      </c>
      <c r="G8" s="4">
        <f>E8*F8</f>
        <v>0</v>
      </c>
      <c r="H8" s="42"/>
    </row>
    <row r="9" spans="2:8" ht="38.25" x14ac:dyDescent="0.25">
      <c r="B9" s="19" t="s">
        <v>28</v>
      </c>
      <c r="C9" s="19" t="s">
        <v>248</v>
      </c>
      <c r="D9" s="19" t="s">
        <v>249</v>
      </c>
      <c r="E9" s="19">
        <v>1</v>
      </c>
      <c r="F9" s="77">
        <v>0</v>
      </c>
      <c r="G9" s="4">
        <f t="shared" ref="G9:G22" si="0">E9*F9</f>
        <v>0</v>
      </c>
      <c r="H9" s="42"/>
    </row>
    <row r="10" spans="2:8" ht="51" x14ac:dyDescent="0.25">
      <c r="B10" s="19" t="s">
        <v>28</v>
      </c>
      <c r="C10" s="19" t="s">
        <v>250</v>
      </c>
      <c r="D10" s="21" t="s">
        <v>251</v>
      </c>
      <c r="E10" s="19">
        <v>5</v>
      </c>
      <c r="F10" s="77">
        <v>0</v>
      </c>
      <c r="G10" s="4">
        <f t="shared" si="0"/>
        <v>0</v>
      </c>
      <c r="H10" s="53"/>
    </row>
    <row r="11" spans="2:8" ht="38.25" x14ac:dyDescent="0.25">
      <c r="B11" s="19" t="s">
        <v>154</v>
      </c>
      <c r="C11" s="19" t="s">
        <v>252</v>
      </c>
      <c r="D11" s="19" t="s">
        <v>253</v>
      </c>
      <c r="E11" s="19">
        <v>1</v>
      </c>
      <c r="F11" s="77">
        <v>0</v>
      </c>
      <c r="G11" s="4">
        <f t="shared" si="0"/>
        <v>0</v>
      </c>
      <c r="H11" s="42"/>
    </row>
    <row r="12" spans="2:8" ht="42" customHeight="1" x14ac:dyDescent="0.25">
      <c r="B12" s="8" t="s">
        <v>9</v>
      </c>
      <c r="C12" s="19" t="s">
        <v>254</v>
      </c>
      <c r="D12" s="19" t="s">
        <v>255</v>
      </c>
      <c r="E12" s="2">
        <v>2</v>
      </c>
      <c r="F12" s="77">
        <v>0</v>
      </c>
      <c r="G12" s="4">
        <f t="shared" si="0"/>
        <v>0</v>
      </c>
      <c r="H12" s="42"/>
    </row>
    <row r="13" spans="2:8" ht="25.5" x14ac:dyDescent="0.25">
      <c r="B13" s="19" t="s">
        <v>256</v>
      </c>
      <c r="C13" s="19" t="s">
        <v>257</v>
      </c>
      <c r="D13" s="19" t="s">
        <v>258</v>
      </c>
      <c r="E13" s="2">
        <v>4</v>
      </c>
      <c r="F13" s="77">
        <v>0</v>
      </c>
      <c r="G13" s="4">
        <f t="shared" si="0"/>
        <v>0</v>
      </c>
      <c r="H13" s="42"/>
    </row>
    <row r="14" spans="2:8" ht="25.5" x14ac:dyDescent="0.25">
      <c r="B14" s="8" t="s">
        <v>9</v>
      </c>
      <c r="C14" s="19" t="s">
        <v>259</v>
      </c>
      <c r="D14" s="19" t="s">
        <v>260</v>
      </c>
      <c r="E14" s="2">
        <v>1</v>
      </c>
      <c r="F14" s="77">
        <v>0</v>
      </c>
      <c r="G14" s="4">
        <f t="shared" si="0"/>
        <v>0</v>
      </c>
      <c r="H14" s="42"/>
    </row>
    <row r="15" spans="2:8" ht="25.5" x14ac:dyDescent="0.25">
      <c r="B15" s="19" t="s">
        <v>84</v>
      </c>
      <c r="C15" s="19" t="s">
        <v>261</v>
      </c>
      <c r="D15" s="19" t="s">
        <v>262</v>
      </c>
      <c r="E15" s="2">
        <v>1</v>
      </c>
      <c r="F15" s="77">
        <v>0</v>
      </c>
      <c r="G15" s="4">
        <f t="shared" si="0"/>
        <v>0</v>
      </c>
      <c r="H15" s="42"/>
    </row>
    <row r="16" spans="2:8" ht="28.9" customHeight="1" x14ac:dyDescent="0.25">
      <c r="B16" s="19" t="s">
        <v>154</v>
      </c>
      <c r="C16" s="19" t="s">
        <v>263</v>
      </c>
      <c r="D16" s="19" t="s">
        <v>264</v>
      </c>
      <c r="E16" s="2">
        <v>2</v>
      </c>
      <c r="F16" s="77">
        <v>0</v>
      </c>
      <c r="G16" s="4">
        <f t="shared" si="0"/>
        <v>0</v>
      </c>
      <c r="H16" s="42"/>
    </row>
    <row r="17" spans="2:8" ht="38.25" x14ac:dyDescent="0.25">
      <c r="B17" s="19" t="s">
        <v>28</v>
      </c>
      <c r="C17" s="19" t="s">
        <v>265</v>
      </c>
      <c r="D17" s="19" t="s">
        <v>266</v>
      </c>
      <c r="E17" s="2">
        <v>1</v>
      </c>
      <c r="F17" s="77">
        <v>0</v>
      </c>
      <c r="G17" s="4">
        <f t="shared" si="0"/>
        <v>0</v>
      </c>
      <c r="H17" s="42"/>
    </row>
    <row r="18" spans="2:8" ht="25.5" x14ac:dyDescent="0.25">
      <c r="B18" s="19" t="s">
        <v>28</v>
      </c>
      <c r="C18" s="19" t="s">
        <v>267</v>
      </c>
      <c r="D18" s="19" t="s">
        <v>268</v>
      </c>
      <c r="E18" s="2">
        <v>1</v>
      </c>
      <c r="F18" s="77">
        <v>0</v>
      </c>
      <c r="G18" s="4">
        <f t="shared" si="0"/>
        <v>0</v>
      </c>
      <c r="H18" s="42"/>
    </row>
    <row r="19" spans="2:8" ht="25.5" x14ac:dyDescent="0.25">
      <c r="B19" s="19" t="s">
        <v>269</v>
      </c>
      <c r="C19" s="19" t="s">
        <v>270</v>
      </c>
      <c r="D19" s="21" t="s">
        <v>271</v>
      </c>
      <c r="E19" s="2">
        <v>2</v>
      </c>
      <c r="F19" s="77">
        <v>0</v>
      </c>
      <c r="G19" s="4">
        <f t="shared" si="0"/>
        <v>0</v>
      </c>
      <c r="H19" s="53"/>
    </row>
    <row r="20" spans="2:8" ht="29.45" customHeight="1" x14ac:dyDescent="0.25">
      <c r="B20" s="19" t="s">
        <v>28</v>
      </c>
      <c r="C20" s="19" t="s">
        <v>272</v>
      </c>
      <c r="D20" s="19" t="s">
        <v>273</v>
      </c>
      <c r="E20" s="2">
        <v>1</v>
      </c>
      <c r="F20" s="77">
        <v>0</v>
      </c>
      <c r="G20" s="4">
        <f t="shared" si="0"/>
        <v>0</v>
      </c>
      <c r="H20" s="42"/>
    </row>
    <row r="21" spans="2:8" ht="66" customHeight="1" x14ac:dyDescent="0.25">
      <c r="B21" s="19" t="s">
        <v>154</v>
      </c>
      <c r="C21" s="2" t="s">
        <v>274</v>
      </c>
      <c r="D21" s="19" t="s">
        <v>275</v>
      </c>
      <c r="E21" s="19">
        <v>4</v>
      </c>
      <c r="F21" s="77">
        <v>0</v>
      </c>
      <c r="G21" s="4">
        <f t="shared" si="0"/>
        <v>0</v>
      </c>
      <c r="H21" s="42"/>
    </row>
    <row r="22" spans="2:8" ht="56.25" customHeight="1" thickBot="1" x14ac:dyDescent="0.3">
      <c r="B22" s="37" t="s">
        <v>276</v>
      </c>
      <c r="C22" s="38" t="s">
        <v>277</v>
      </c>
      <c r="D22" s="37" t="s">
        <v>278</v>
      </c>
      <c r="E22" s="19"/>
      <c r="F22" s="77">
        <v>0</v>
      </c>
      <c r="G22" s="4">
        <f t="shared" si="0"/>
        <v>0</v>
      </c>
      <c r="H22" s="42"/>
    </row>
    <row r="23" spans="2:8" ht="36.75" customHeight="1" thickBot="1" x14ac:dyDescent="0.25">
      <c r="D23" s="23"/>
      <c r="E23" s="23"/>
      <c r="F23" s="82" t="s">
        <v>79</v>
      </c>
      <c r="G23" s="80">
        <f>SUM(G8:G22)</f>
        <v>0</v>
      </c>
      <c r="H23" s="23"/>
    </row>
    <row r="24" spans="2:8" x14ac:dyDescent="0.2">
      <c r="D24" s="3"/>
      <c r="E24" s="23"/>
      <c r="F24" s="23"/>
      <c r="G24" s="23"/>
      <c r="H24" s="23"/>
    </row>
    <row r="25" spans="2:8" x14ac:dyDescent="0.2">
      <c r="D25" s="3"/>
      <c r="E25" s="23"/>
      <c r="F25" s="23"/>
      <c r="G25" s="23"/>
      <c r="H25" s="40"/>
    </row>
    <row r="26" spans="2:8" x14ac:dyDescent="0.2">
      <c r="D26" s="3"/>
      <c r="E26" s="23"/>
      <c r="F26" s="23"/>
      <c r="G26" s="23"/>
      <c r="H26" s="3"/>
    </row>
    <row r="27" spans="2:8" x14ac:dyDescent="0.2">
      <c r="D27" s="23"/>
      <c r="E27" s="23"/>
      <c r="F27" s="23"/>
      <c r="G27" s="23"/>
      <c r="H27" s="23"/>
    </row>
    <row r="28" spans="2:8" x14ac:dyDescent="0.2">
      <c r="D28" s="23"/>
      <c r="E28" s="23"/>
      <c r="F28" s="23"/>
      <c r="G28" s="23"/>
      <c r="H28" s="23"/>
    </row>
    <row r="29" spans="2:8" x14ac:dyDescent="0.2">
      <c r="D29" s="23"/>
      <c r="E29" s="23"/>
      <c r="F29" s="23"/>
      <c r="G29" s="23"/>
      <c r="H29" s="23"/>
    </row>
    <row r="30" spans="2:8" x14ac:dyDescent="0.2">
      <c r="D30" s="23"/>
      <c r="E30" s="23"/>
      <c r="F30" s="23"/>
      <c r="G30" s="23"/>
      <c r="H30" s="23"/>
    </row>
    <row r="31" spans="2:8" x14ac:dyDescent="0.2">
      <c r="D31" s="23"/>
      <c r="E31" s="23"/>
      <c r="F31" s="23"/>
      <c r="G31" s="23"/>
      <c r="H31" s="23"/>
    </row>
    <row r="32" spans="2:8" x14ac:dyDescent="0.2">
      <c r="D32" s="23"/>
      <c r="E32" s="23"/>
      <c r="F32" s="23"/>
      <c r="G32" s="23"/>
      <c r="H32" s="23"/>
    </row>
    <row r="33" spans="4:8" x14ac:dyDescent="0.2">
      <c r="D33" s="23"/>
      <c r="E33" s="23"/>
      <c r="F33" s="23"/>
      <c r="G33" s="23"/>
      <c r="H33" s="23"/>
    </row>
    <row r="34" spans="4:8" x14ac:dyDescent="0.2">
      <c r="D34" s="23"/>
      <c r="E34" s="23"/>
      <c r="F34" s="23"/>
      <c r="G34" s="23"/>
      <c r="H34" s="23"/>
    </row>
    <row r="35" spans="4:8" x14ac:dyDescent="0.2">
      <c r="D35" s="23"/>
      <c r="E35" s="23"/>
      <c r="F35" s="23"/>
      <c r="G35" s="23"/>
      <c r="H35" s="23"/>
    </row>
    <row r="36" spans="4:8" x14ac:dyDescent="0.2">
      <c r="D36" s="23"/>
      <c r="E36" s="23"/>
      <c r="F36" s="23"/>
      <c r="G36" s="23"/>
      <c r="H36" s="23"/>
    </row>
    <row r="37" spans="4:8" x14ac:dyDescent="0.2">
      <c r="D37" s="23"/>
      <c r="E37" s="23"/>
      <c r="F37" s="23"/>
      <c r="G37" s="23"/>
      <c r="H37" s="23"/>
    </row>
    <row r="38" spans="4:8" x14ac:dyDescent="0.2">
      <c r="D38" s="23"/>
      <c r="E38" s="23"/>
      <c r="F38" s="23"/>
      <c r="G38" s="23"/>
      <c r="H38" s="23"/>
    </row>
    <row r="39" spans="4:8" x14ac:dyDescent="0.2">
      <c r="D39" s="23"/>
      <c r="E39" s="23"/>
      <c r="F39" s="23"/>
      <c r="G39" s="23"/>
      <c r="H39" s="23"/>
    </row>
    <row r="40" spans="4:8" x14ac:dyDescent="0.2">
      <c r="D40" s="23"/>
      <c r="E40" s="23"/>
      <c r="F40" s="23"/>
      <c r="G40" s="23"/>
      <c r="H40" s="23"/>
    </row>
    <row r="41" spans="4:8" x14ac:dyDescent="0.2">
      <c r="D41" s="23"/>
      <c r="E41" s="23"/>
      <c r="F41" s="23"/>
      <c r="G41" s="23"/>
      <c r="H41" s="23"/>
    </row>
    <row r="42" spans="4:8" x14ac:dyDescent="0.2">
      <c r="D42" s="23"/>
      <c r="E42" s="23"/>
      <c r="F42" s="23"/>
      <c r="G42" s="23"/>
      <c r="H42" s="23"/>
    </row>
    <row r="43" spans="4:8" x14ac:dyDescent="0.2">
      <c r="D43" s="23"/>
      <c r="E43" s="23"/>
      <c r="F43" s="23"/>
      <c r="G43" s="23"/>
      <c r="H43" s="23"/>
    </row>
    <row r="44" spans="4:8" x14ac:dyDescent="0.2">
      <c r="D44" s="23"/>
      <c r="E44" s="23"/>
      <c r="F44" s="23"/>
      <c r="G44" s="23"/>
      <c r="H44" s="23"/>
    </row>
    <row r="45" spans="4:8" x14ac:dyDescent="0.2">
      <c r="D45" s="23"/>
      <c r="E45" s="23"/>
      <c r="F45" s="23"/>
      <c r="G45" s="23"/>
      <c r="H45" s="23"/>
    </row>
    <row r="46" spans="4:8" x14ac:dyDescent="0.2">
      <c r="D46" s="23"/>
      <c r="E46" s="23"/>
      <c r="F46" s="23"/>
      <c r="G46" s="23"/>
      <c r="H46" s="23"/>
    </row>
    <row r="47" spans="4:8" x14ac:dyDescent="0.2">
      <c r="D47" s="23"/>
      <c r="E47" s="23"/>
      <c r="F47" s="23"/>
      <c r="G47" s="23"/>
      <c r="H47" s="23"/>
    </row>
    <row r="48" spans="4:8" x14ac:dyDescent="0.2">
      <c r="D48" s="23"/>
      <c r="E48" s="23"/>
      <c r="F48" s="23"/>
      <c r="G48" s="23"/>
      <c r="H48" s="23"/>
    </row>
    <row r="49" spans="4:8" x14ac:dyDescent="0.2">
      <c r="D49" s="23"/>
      <c r="E49" s="23"/>
      <c r="F49" s="23"/>
      <c r="G49" s="23"/>
      <c r="H49" s="23"/>
    </row>
    <row r="50" spans="4:8" x14ac:dyDescent="0.2">
      <c r="D50" s="23"/>
      <c r="E50" s="23"/>
      <c r="F50" s="23"/>
      <c r="G50" s="23"/>
      <c r="H50" s="23"/>
    </row>
    <row r="51" spans="4:8" x14ac:dyDescent="0.2">
      <c r="D51" s="23"/>
      <c r="E51" s="23"/>
      <c r="F51" s="23"/>
      <c r="G51" s="23"/>
      <c r="H51" s="23"/>
    </row>
    <row r="52" spans="4:8" x14ac:dyDescent="0.2">
      <c r="D52" s="23"/>
      <c r="E52" s="23"/>
      <c r="F52" s="23"/>
      <c r="G52" s="23"/>
      <c r="H52" s="23"/>
    </row>
    <row r="53" spans="4:8" x14ac:dyDescent="0.2">
      <c r="D53" s="23"/>
      <c r="E53" s="23"/>
      <c r="F53" s="23"/>
      <c r="G53" s="23"/>
      <c r="H53" s="23"/>
    </row>
    <row r="54" spans="4:8" x14ac:dyDescent="0.2">
      <c r="D54" s="23"/>
      <c r="E54" s="23"/>
      <c r="F54" s="23"/>
      <c r="G54" s="23"/>
      <c r="H54" s="23"/>
    </row>
    <row r="55" spans="4:8" x14ac:dyDescent="0.2">
      <c r="D55" s="23"/>
      <c r="E55" s="23"/>
      <c r="F55" s="23"/>
      <c r="G55" s="23"/>
      <c r="H55" s="23"/>
    </row>
    <row r="56" spans="4:8" x14ac:dyDescent="0.2">
      <c r="D56" s="23"/>
      <c r="E56" s="23"/>
      <c r="F56" s="23"/>
      <c r="G56" s="23"/>
      <c r="H56" s="23"/>
    </row>
    <row r="57" spans="4:8" x14ac:dyDescent="0.2">
      <c r="D57" s="23"/>
      <c r="E57" s="23"/>
      <c r="F57" s="23"/>
      <c r="G57" s="23"/>
      <c r="H57" s="23"/>
    </row>
    <row r="58" spans="4:8" x14ac:dyDescent="0.2">
      <c r="D58" s="23"/>
      <c r="E58" s="23"/>
      <c r="F58" s="23"/>
      <c r="G58" s="23"/>
      <c r="H58" s="23"/>
    </row>
    <row r="59" spans="4:8" x14ac:dyDescent="0.2">
      <c r="D59" s="23"/>
      <c r="E59" s="23"/>
      <c r="F59" s="23"/>
      <c r="G59" s="23"/>
      <c r="H59" s="23"/>
    </row>
    <row r="60" spans="4:8" x14ac:dyDescent="0.2">
      <c r="D60" s="23"/>
      <c r="E60" s="23"/>
      <c r="F60" s="23"/>
      <c r="G60" s="23"/>
      <c r="H60" s="23"/>
    </row>
    <row r="61" spans="4:8" x14ac:dyDescent="0.2">
      <c r="D61" s="23"/>
      <c r="E61" s="23"/>
      <c r="F61" s="23"/>
      <c r="G61" s="23"/>
      <c r="H61" s="23"/>
    </row>
    <row r="62" spans="4:8" x14ac:dyDescent="0.2">
      <c r="D62" s="23"/>
      <c r="E62" s="23"/>
      <c r="F62" s="23"/>
      <c r="G62" s="23"/>
      <c r="H62" s="23"/>
    </row>
    <row r="63" spans="4:8" x14ac:dyDescent="0.2">
      <c r="D63" s="23"/>
      <c r="E63" s="23"/>
      <c r="F63" s="23"/>
      <c r="G63" s="23"/>
      <c r="H63" s="23"/>
    </row>
    <row r="64" spans="4:8" x14ac:dyDescent="0.2">
      <c r="D64" s="23"/>
      <c r="E64" s="23"/>
      <c r="F64" s="23"/>
      <c r="G64" s="23"/>
      <c r="H64" s="23"/>
    </row>
    <row r="65" spans="4:8" x14ac:dyDescent="0.2">
      <c r="D65" s="23"/>
      <c r="E65" s="23"/>
      <c r="F65" s="23"/>
      <c r="G65" s="23"/>
      <c r="H65" s="23"/>
    </row>
    <row r="66" spans="4:8" x14ac:dyDescent="0.2">
      <c r="D66" s="23"/>
      <c r="E66" s="23"/>
      <c r="F66" s="23"/>
      <c r="G66" s="23"/>
      <c r="H66" s="23"/>
    </row>
    <row r="67" spans="4:8" x14ac:dyDescent="0.2">
      <c r="D67" s="23"/>
      <c r="E67" s="23"/>
      <c r="F67" s="23"/>
      <c r="G67" s="23"/>
      <c r="H67" s="23"/>
    </row>
    <row r="68" spans="4:8" x14ac:dyDescent="0.2">
      <c r="D68" s="23"/>
      <c r="E68" s="23"/>
      <c r="F68" s="23"/>
      <c r="G68" s="23"/>
      <c r="H68" s="23"/>
    </row>
    <row r="69" spans="4:8" x14ac:dyDescent="0.2">
      <c r="D69" s="23"/>
      <c r="E69" s="23"/>
      <c r="F69" s="23"/>
      <c r="G69" s="23"/>
      <c r="H69" s="23"/>
    </row>
    <row r="70" spans="4:8" x14ac:dyDescent="0.2">
      <c r="D70" s="23"/>
      <c r="E70" s="23"/>
      <c r="F70" s="23"/>
      <c r="G70" s="23"/>
      <c r="H70" s="23"/>
    </row>
    <row r="71" spans="4:8" x14ac:dyDescent="0.2">
      <c r="D71" s="23"/>
      <c r="E71" s="23"/>
      <c r="F71" s="23"/>
      <c r="G71" s="23"/>
      <c r="H71" s="23"/>
    </row>
    <row r="72" spans="4:8" x14ac:dyDescent="0.2">
      <c r="D72" s="23"/>
      <c r="E72" s="23"/>
      <c r="F72" s="23"/>
      <c r="G72" s="23"/>
      <c r="H72" s="23"/>
    </row>
    <row r="73" spans="4:8" x14ac:dyDescent="0.2">
      <c r="D73" s="23"/>
      <c r="E73" s="23"/>
      <c r="F73" s="23"/>
      <c r="G73" s="23"/>
      <c r="H73" s="23"/>
    </row>
    <row r="74" spans="4:8" x14ac:dyDescent="0.2">
      <c r="D74" s="23"/>
      <c r="E74" s="23"/>
      <c r="F74" s="23"/>
      <c r="G74" s="23"/>
      <c r="H74" s="23"/>
    </row>
    <row r="75" spans="4:8" x14ac:dyDescent="0.2">
      <c r="D75" s="23"/>
      <c r="E75" s="23"/>
      <c r="F75" s="23"/>
      <c r="G75" s="23"/>
      <c r="H75" s="23"/>
    </row>
    <row r="76" spans="4:8" x14ac:dyDescent="0.2">
      <c r="D76" s="23"/>
      <c r="E76" s="23"/>
      <c r="F76" s="23"/>
      <c r="G76" s="23"/>
      <c r="H76" s="23"/>
    </row>
    <row r="77" spans="4:8" x14ac:dyDescent="0.2">
      <c r="D77" s="23"/>
      <c r="E77" s="23"/>
      <c r="F77" s="23"/>
      <c r="G77" s="23"/>
      <c r="H77" s="23"/>
    </row>
    <row r="78" spans="4:8" x14ac:dyDescent="0.2">
      <c r="D78" s="23"/>
      <c r="E78" s="23"/>
      <c r="F78" s="23"/>
      <c r="G78" s="23"/>
      <c r="H78" s="23"/>
    </row>
    <row r="79" spans="4:8" x14ac:dyDescent="0.2">
      <c r="D79" s="23"/>
      <c r="E79" s="23"/>
      <c r="F79" s="23"/>
      <c r="G79" s="23"/>
      <c r="H79" s="23"/>
    </row>
    <row r="80" spans="4:8" x14ac:dyDescent="0.2">
      <c r="D80" s="23"/>
      <c r="E80" s="23"/>
      <c r="F80" s="23"/>
      <c r="G80" s="23"/>
      <c r="H80" s="23"/>
    </row>
    <row r="81" spans="4:8" x14ac:dyDescent="0.2">
      <c r="D81" s="23"/>
      <c r="E81" s="23"/>
      <c r="F81" s="23"/>
      <c r="G81" s="23"/>
      <c r="H81" s="23"/>
    </row>
    <row r="82" spans="4:8" x14ac:dyDescent="0.2">
      <c r="D82" s="23"/>
      <c r="E82" s="23"/>
      <c r="F82" s="23"/>
      <c r="G82" s="23"/>
      <c r="H82" s="23"/>
    </row>
    <row r="83" spans="4:8" x14ac:dyDescent="0.2">
      <c r="D83" s="23"/>
      <c r="E83" s="23"/>
      <c r="F83" s="23"/>
      <c r="G83" s="23"/>
      <c r="H83" s="23"/>
    </row>
    <row r="84" spans="4:8" x14ac:dyDescent="0.2">
      <c r="D84" s="23"/>
      <c r="E84" s="23"/>
      <c r="F84" s="23"/>
      <c r="G84" s="23"/>
      <c r="H84" s="23"/>
    </row>
    <row r="85" spans="4:8" x14ac:dyDescent="0.2">
      <c r="D85" s="23"/>
      <c r="E85" s="23"/>
      <c r="F85" s="23"/>
      <c r="G85" s="23"/>
      <c r="H85" s="23"/>
    </row>
    <row r="86" spans="4:8" x14ac:dyDescent="0.2">
      <c r="D86" s="23"/>
      <c r="E86" s="23"/>
      <c r="F86" s="23"/>
      <c r="G86" s="23"/>
      <c r="H86" s="23"/>
    </row>
    <row r="87" spans="4:8" x14ac:dyDescent="0.2">
      <c r="D87" s="23"/>
      <c r="E87" s="23"/>
      <c r="F87" s="23"/>
      <c r="G87" s="23"/>
      <c r="H87" s="23"/>
    </row>
    <row r="88" spans="4:8" x14ac:dyDescent="0.2">
      <c r="D88" s="23"/>
      <c r="E88" s="23"/>
      <c r="F88" s="23"/>
      <c r="G88" s="23"/>
      <c r="H88" s="23"/>
    </row>
  </sheetData>
  <mergeCells count="2"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52"/>
  <sheetViews>
    <sheetView showGridLines="0" zoomScale="80" zoomScaleNormal="80" workbookViewId="0">
      <selection activeCell="L5" sqref="L5"/>
    </sheetView>
  </sheetViews>
  <sheetFormatPr defaultColWidth="11.42578125" defaultRowHeight="15" customHeight="1" x14ac:dyDescent="0.25"/>
  <cols>
    <col min="1" max="1" width="3.7109375" style="13" customWidth="1"/>
    <col min="2" max="2" width="12.7109375" style="13" customWidth="1"/>
    <col min="3" max="3" width="41.85546875" style="3" bestFit="1" customWidth="1"/>
    <col min="4" max="4" width="69.28515625" style="3" customWidth="1"/>
    <col min="5" max="6" width="12.42578125" style="39" customWidth="1"/>
    <col min="7" max="7" width="15.42578125" style="39" customWidth="1"/>
    <col min="8" max="8" width="11.85546875" style="13" customWidth="1"/>
    <col min="9" max="9" width="37.7109375" style="3" customWidth="1"/>
    <col min="10" max="11" width="11.42578125" style="13"/>
    <col min="13" max="16384" width="11.42578125" style="13"/>
  </cols>
  <sheetData>
    <row r="1" spans="2:9" ht="18" customHeight="1" x14ac:dyDescent="0.25"/>
    <row r="2" spans="2:9" ht="23.25" x14ac:dyDescent="0.25">
      <c r="B2" s="52" t="s">
        <v>0</v>
      </c>
    </row>
    <row r="3" spans="2:9" ht="15" customHeight="1" x14ac:dyDescent="0.25">
      <c r="B3" s="52"/>
    </row>
    <row r="4" spans="2:9" ht="15" customHeight="1" x14ac:dyDescent="0.25">
      <c r="B4" s="86" t="s">
        <v>1</v>
      </c>
      <c r="C4" s="87"/>
      <c r="D4" s="88"/>
    </row>
    <row r="5" spans="2:9" ht="50.25" customHeight="1" x14ac:dyDescent="0.25">
      <c r="B5" s="94" t="s">
        <v>405</v>
      </c>
      <c r="C5" s="95"/>
      <c r="D5" s="96"/>
    </row>
    <row r="6" spans="2:9" ht="15.75" customHeight="1" x14ac:dyDescent="0.25"/>
    <row r="7" spans="2:9" ht="33.75" customHeight="1" x14ac:dyDescent="0.25">
      <c r="B7" s="15" t="s">
        <v>2</v>
      </c>
      <c r="C7" s="24" t="s">
        <v>279</v>
      </c>
      <c r="D7" s="24" t="s">
        <v>4</v>
      </c>
      <c r="E7" s="17" t="s">
        <v>280</v>
      </c>
      <c r="F7" s="17" t="s">
        <v>6</v>
      </c>
      <c r="G7" s="17" t="s">
        <v>281</v>
      </c>
      <c r="H7" s="18" t="s">
        <v>83</v>
      </c>
      <c r="I7" s="17" t="s">
        <v>400</v>
      </c>
    </row>
    <row r="8" spans="2:9" x14ac:dyDescent="0.25">
      <c r="B8" s="19" t="s">
        <v>282</v>
      </c>
      <c r="C8" s="19" t="s">
        <v>283</v>
      </c>
      <c r="D8" s="19" t="s">
        <v>284</v>
      </c>
      <c r="E8" s="57">
        <v>176</v>
      </c>
      <c r="F8" s="57" t="s">
        <v>285</v>
      </c>
      <c r="G8" s="77">
        <v>0</v>
      </c>
      <c r="H8" s="4">
        <f t="shared" ref="H8:H45" si="0">E8*G8</f>
        <v>0</v>
      </c>
      <c r="I8" s="42"/>
    </row>
    <row r="9" spans="2:9" x14ac:dyDescent="0.25">
      <c r="B9" s="19" t="s">
        <v>9</v>
      </c>
      <c r="C9" s="19" t="s">
        <v>286</v>
      </c>
      <c r="D9" s="19" t="s">
        <v>287</v>
      </c>
      <c r="E9" s="57">
        <v>62</v>
      </c>
      <c r="F9" s="57" t="s">
        <v>285</v>
      </c>
      <c r="G9" s="77">
        <v>0</v>
      </c>
      <c r="H9" s="4">
        <f t="shared" si="0"/>
        <v>0</v>
      </c>
      <c r="I9" s="42"/>
    </row>
    <row r="10" spans="2:9" x14ac:dyDescent="0.25">
      <c r="B10" s="19" t="s">
        <v>18</v>
      </c>
      <c r="C10" s="19" t="s">
        <v>288</v>
      </c>
      <c r="D10" s="19" t="s">
        <v>289</v>
      </c>
      <c r="E10" s="57">
        <v>50</v>
      </c>
      <c r="F10" s="57" t="s">
        <v>290</v>
      </c>
      <c r="G10" s="77">
        <v>0</v>
      </c>
      <c r="H10" s="4">
        <f t="shared" si="0"/>
        <v>0</v>
      </c>
      <c r="I10" s="42"/>
    </row>
    <row r="11" spans="2:9" x14ac:dyDescent="0.25">
      <c r="B11" s="19" t="s">
        <v>282</v>
      </c>
      <c r="C11" s="19" t="s">
        <v>291</v>
      </c>
      <c r="D11" s="19" t="s">
        <v>292</v>
      </c>
      <c r="E11" s="56">
        <v>95</v>
      </c>
      <c r="F11" s="56" t="s">
        <v>285</v>
      </c>
      <c r="G11" s="77">
        <v>0</v>
      </c>
      <c r="H11" s="4">
        <f t="shared" si="0"/>
        <v>0</v>
      </c>
      <c r="I11" s="42"/>
    </row>
    <row r="12" spans="2:9" ht="25.5" x14ac:dyDescent="0.25">
      <c r="B12" s="19" t="s">
        <v>293</v>
      </c>
      <c r="C12" s="19" t="s">
        <v>294</v>
      </c>
      <c r="D12" s="19" t="s">
        <v>295</v>
      </c>
      <c r="E12" s="56">
        <v>1</v>
      </c>
      <c r="F12" s="56" t="s">
        <v>290</v>
      </c>
      <c r="G12" s="77">
        <v>0</v>
      </c>
      <c r="H12" s="4">
        <f t="shared" si="0"/>
        <v>0</v>
      </c>
      <c r="I12" s="42"/>
    </row>
    <row r="13" spans="2:9" ht="25.5" x14ac:dyDescent="0.25">
      <c r="B13" s="19" t="s">
        <v>282</v>
      </c>
      <c r="C13" s="19" t="s">
        <v>296</v>
      </c>
      <c r="D13" s="21" t="s">
        <v>297</v>
      </c>
      <c r="E13" s="57">
        <v>47</v>
      </c>
      <c r="F13" s="57" t="s">
        <v>290</v>
      </c>
      <c r="G13" s="77">
        <v>0</v>
      </c>
      <c r="H13" s="4">
        <f t="shared" si="0"/>
        <v>0</v>
      </c>
      <c r="I13" s="53"/>
    </row>
    <row r="14" spans="2:9" ht="25.5" x14ac:dyDescent="0.25">
      <c r="B14" s="19" t="s">
        <v>282</v>
      </c>
      <c r="C14" s="19" t="s">
        <v>298</v>
      </c>
      <c r="D14" s="19" t="s">
        <v>299</v>
      </c>
      <c r="E14" s="56">
        <v>1</v>
      </c>
      <c r="F14" s="56" t="s">
        <v>290</v>
      </c>
      <c r="G14" s="77">
        <v>0</v>
      </c>
      <c r="H14" s="4">
        <f t="shared" si="0"/>
        <v>0</v>
      </c>
      <c r="I14" s="42"/>
    </row>
    <row r="15" spans="2:9" ht="25.5" x14ac:dyDescent="0.25">
      <c r="B15" s="19" t="s">
        <v>300</v>
      </c>
      <c r="C15" s="19" t="s">
        <v>301</v>
      </c>
      <c r="D15" s="19" t="s">
        <v>302</v>
      </c>
      <c r="E15" s="57">
        <v>7</v>
      </c>
      <c r="F15" s="57" t="s">
        <v>303</v>
      </c>
      <c r="G15" s="77">
        <v>0</v>
      </c>
      <c r="H15" s="4">
        <f t="shared" si="0"/>
        <v>0</v>
      </c>
      <c r="I15" s="42"/>
    </row>
    <row r="16" spans="2:9" ht="25.5" x14ac:dyDescent="0.25">
      <c r="B16" s="19" t="s">
        <v>282</v>
      </c>
      <c r="C16" s="19" t="s">
        <v>304</v>
      </c>
      <c r="D16" s="19" t="s">
        <v>305</v>
      </c>
      <c r="E16" s="56">
        <v>4</v>
      </c>
      <c r="F16" s="56" t="s">
        <v>303</v>
      </c>
      <c r="G16" s="77">
        <v>0</v>
      </c>
      <c r="H16" s="4">
        <f t="shared" si="0"/>
        <v>0</v>
      </c>
      <c r="I16" s="42"/>
    </row>
    <row r="17" spans="2:9" ht="25.5" x14ac:dyDescent="0.25">
      <c r="B17" s="37" t="s">
        <v>282</v>
      </c>
      <c r="C17" s="37" t="s">
        <v>306</v>
      </c>
      <c r="D17" s="37" t="s">
        <v>307</v>
      </c>
      <c r="E17" s="56">
        <v>5</v>
      </c>
      <c r="F17" s="56" t="s">
        <v>303</v>
      </c>
      <c r="G17" s="77"/>
      <c r="H17" s="4">
        <f t="shared" si="0"/>
        <v>0</v>
      </c>
      <c r="I17" s="42"/>
    </row>
    <row r="18" spans="2:9" ht="25.5" x14ac:dyDescent="0.25">
      <c r="B18" s="19" t="s">
        <v>308</v>
      </c>
      <c r="C18" s="19" t="s">
        <v>309</v>
      </c>
      <c r="D18" s="21" t="s">
        <v>310</v>
      </c>
      <c r="E18" s="57">
        <v>23</v>
      </c>
      <c r="F18" s="56" t="s">
        <v>303</v>
      </c>
      <c r="G18" s="77">
        <v>0</v>
      </c>
      <c r="H18" s="4">
        <f t="shared" si="0"/>
        <v>0</v>
      </c>
      <c r="I18" s="53"/>
    </row>
    <row r="19" spans="2:9" ht="38.25" x14ac:dyDescent="0.25">
      <c r="B19" s="19" t="s">
        <v>311</v>
      </c>
      <c r="C19" s="19" t="s">
        <v>312</v>
      </c>
      <c r="D19" s="19" t="s">
        <v>313</v>
      </c>
      <c r="E19" s="57">
        <v>4</v>
      </c>
      <c r="F19" s="56" t="s">
        <v>303</v>
      </c>
      <c r="G19" s="77">
        <v>0</v>
      </c>
      <c r="H19" s="4">
        <f t="shared" si="0"/>
        <v>0</v>
      </c>
      <c r="I19" s="42"/>
    </row>
    <row r="20" spans="2:9" ht="25.5" x14ac:dyDescent="0.25">
      <c r="B20" s="19" t="s">
        <v>308</v>
      </c>
      <c r="C20" s="19" t="s">
        <v>314</v>
      </c>
      <c r="D20" s="19" t="s">
        <v>315</v>
      </c>
      <c r="E20" s="57">
        <v>4</v>
      </c>
      <c r="F20" s="56" t="s">
        <v>303</v>
      </c>
      <c r="G20" s="77">
        <v>0</v>
      </c>
      <c r="H20" s="4">
        <f t="shared" si="0"/>
        <v>0</v>
      </c>
      <c r="I20" s="42"/>
    </row>
    <row r="21" spans="2:9" ht="25.5" x14ac:dyDescent="0.25">
      <c r="B21" s="19" t="s">
        <v>316</v>
      </c>
      <c r="C21" s="19" t="s">
        <v>317</v>
      </c>
      <c r="D21" s="19" t="s">
        <v>318</v>
      </c>
      <c r="E21" s="57">
        <v>21</v>
      </c>
      <c r="F21" s="56" t="s">
        <v>303</v>
      </c>
      <c r="G21" s="77">
        <v>0</v>
      </c>
      <c r="H21" s="4">
        <f t="shared" si="0"/>
        <v>0</v>
      </c>
      <c r="I21" s="42"/>
    </row>
    <row r="22" spans="2:9" ht="25.5" x14ac:dyDescent="0.25">
      <c r="B22" s="19" t="s">
        <v>316</v>
      </c>
      <c r="C22" s="19" t="s">
        <v>319</v>
      </c>
      <c r="D22" s="21" t="s">
        <v>320</v>
      </c>
      <c r="E22" s="57">
        <v>2</v>
      </c>
      <c r="F22" s="56" t="s">
        <v>303</v>
      </c>
      <c r="G22" s="77">
        <v>0</v>
      </c>
      <c r="H22" s="4">
        <f t="shared" si="0"/>
        <v>0</v>
      </c>
      <c r="I22" s="53"/>
    </row>
    <row r="23" spans="2:9" ht="15" customHeight="1" x14ac:dyDescent="0.25">
      <c r="B23" s="19" t="s">
        <v>147</v>
      </c>
      <c r="C23" s="19" t="s">
        <v>321</v>
      </c>
      <c r="D23" s="19" t="s">
        <v>322</v>
      </c>
      <c r="E23" s="56">
        <v>2</v>
      </c>
      <c r="F23" s="56" t="s">
        <v>303</v>
      </c>
      <c r="G23" s="77">
        <v>0</v>
      </c>
      <c r="H23" s="4">
        <f t="shared" si="0"/>
        <v>0</v>
      </c>
      <c r="I23" s="42"/>
    </row>
    <row r="24" spans="2:9" ht="15" customHeight="1" x14ac:dyDescent="0.25">
      <c r="B24" s="19" t="s">
        <v>18</v>
      </c>
      <c r="C24" s="19" t="s">
        <v>323</v>
      </c>
      <c r="D24" s="19" t="s">
        <v>324</v>
      </c>
      <c r="E24" s="56">
        <v>2</v>
      </c>
      <c r="F24" s="56" t="s">
        <v>303</v>
      </c>
      <c r="G24" s="77">
        <v>0</v>
      </c>
      <c r="H24" s="4">
        <f t="shared" si="0"/>
        <v>0</v>
      </c>
      <c r="I24" s="42"/>
    </row>
    <row r="25" spans="2:9" ht="25.5" x14ac:dyDescent="0.25">
      <c r="B25" s="19" t="s">
        <v>90</v>
      </c>
      <c r="C25" s="19" t="s">
        <v>325</v>
      </c>
      <c r="D25" s="19" t="s">
        <v>326</v>
      </c>
      <c r="E25" s="57">
        <v>1</v>
      </c>
      <c r="F25" s="57" t="s">
        <v>290</v>
      </c>
      <c r="G25" s="77">
        <v>0</v>
      </c>
      <c r="H25" s="4">
        <f t="shared" si="0"/>
        <v>0</v>
      </c>
      <c r="I25" s="42"/>
    </row>
    <row r="26" spans="2:9" ht="25.5" x14ac:dyDescent="0.25">
      <c r="B26" s="19" t="s">
        <v>90</v>
      </c>
      <c r="C26" s="19" t="s">
        <v>327</v>
      </c>
      <c r="D26" s="21" t="s">
        <v>328</v>
      </c>
      <c r="E26" s="57">
        <v>1</v>
      </c>
      <c r="F26" s="57" t="s">
        <v>290</v>
      </c>
      <c r="G26" s="77">
        <v>0</v>
      </c>
      <c r="H26" s="4">
        <f t="shared" si="0"/>
        <v>0</v>
      </c>
      <c r="I26" s="53"/>
    </row>
    <row r="27" spans="2:9" ht="25.5" x14ac:dyDescent="0.25">
      <c r="B27" s="19" t="s">
        <v>90</v>
      </c>
      <c r="C27" s="19" t="s">
        <v>329</v>
      </c>
      <c r="D27" s="19" t="s">
        <v>330</v>
      </c>
      <c r="E27" s="57">
        <v>1</v>
      </c>
      <c r="F27" s="57" t="s">
        <v>290</v>
      </c>
      <c r="G27" s="77">
        <v>0</v>
      </c>
      <c r="H27" s="4">
        <f t="shared" si="0"/>
        <v>0</v>
      </c>
      <c r="I27" s="42"/>
    </row>
    <row r="28" spans="2:9" x14ac:dyDescent="0.25">
      <c r="B28" s="19" t="s">
        <v>18</v>
      </c>
      <c r="C28" s="19" t="s">
        <v>331</v>
      </c>
      <c r="D28" s="19" t="s">
        <v>332</v>
      </c>
      <c r="E28" s="57">
        <v>9</v>
      </c>
      <c r="F28" s="57" t="s">
        <v>303</v>
      </c>
      <c r="G28" s="77">
        <v>0</v>
      </c>
      <c r="H28" s="4">
        <f t="shared" si="0"/>
        <v>0</v>
      </c>
      <c r="I28" s="42"/>
    </row>
    <row r="29" spans="2:9" ht="28.5" customHeight="1" x14ac:dyDescent="0.25">
      <c r="B29" s="19" t="s">
        <v>18</v>
      </c>
      <c r="C29" s="19" t="s">
        <v>333</v>
      </c>
      <c r="D29" s="19" t="s">
        <v>334</v>
      </c>
      <c r="E29" s="57">
        <v>14</v>
      </c>
      <c r="F29" s="57" t="s">
        <v>303</v>
      </c>
      <c r="G29" s="77">
        <v>0</v>
      </c>
      <c r="H29" s="4">
        <f t="shared" si="0"/>
        <v>0</v>
      </c>
      <c r="I29" s="42"/>
    </row>
    <row r="30" spans="2:9" x14ac:dyDescent="0.25">
      <c r="B30" s="19" t="s">
        <v>18</v>
      </c>
      <c r="C30" s="19" t="s">
        <v>335</v>
      </c>
      <c r="D30" s="19" t="s">
        <v>336</v>
      </c>
      <c r="E30" s="57">
        <v>5</v>
      </c>
      <c r="F30" s="57" t="s">
        <v>303</v>
      </c>
      <c r="G30" s="77">
        <v>0</v>
      </c>
      <c r="H30" s="4">
        <f t="shared" si="0"/>
        <v>0</v>
      </c>
      <c r="I30" s="42"/>
    </row>
    <row r="31" spans="2:9" ht="15" customHeight="1" x14ac:dyDescent="0.25">
      <c r="B31" s="19" t="s">
        <v>18</v>
      </c>
      <c r="C31" s="19" t="s">
        <v>337</v>
      </c>
      <c r="D31" s="19" t="s">
        <v>336</v>
      </c>
      <c r="E31" s="57">
        <v>17</v>
      </c>
      <c r="F31" s="57" t="s">
        <v>303</v>
      </c>
      <c r="G31" s="77">
        <v>0</v>
      </c>
      <c r="H31" s="4">
        <f t="shared" si="0"/>
        <v>0</v>
      </c>
      <c r="I31" s="42"/>
    </row>
    <row r="32" spans="2:9" ht="15" customHeight="1" x14ac:dyDescent="0.25">
      <c r="B32" s="19" t="s">
        <v>18</v>
      </c>
      <c r="C32" s="19" t="s">
        <v>338</v>
      </c>
      <c r="D32" s="19" t="s">
        <v>336</v>
      </c>
      <c r="E32" s="57">
        <v>27</v>
      </c>
      <c r="F32" s="57" t="s">
        <v>303</v>
      </c>
      <c r="G32" s="77">
        <v>0</v>
      </c>
      <c r="H32" s="4">
        <f t="shared" si="0"/>
        <v>0</v>
      </c>
      <c r="I32" s="42"/>
    </row>
    <row r="33" spans="2:12" ht="15" customHeight="1" x14ac:dyDescent="0.25">
      <c r="B33" s="19" t="s">
        <v>18</v>
      </c>
      <c r="C33" s="19" t="s">
        <v>339</v>
      </c>
      <c r="D33" s="19" t="s">
        <v>336</v>
      </c>
      <c r="E33" s="57">
        <v>7</v>
      </c>
      <c r="F33" s="57" t="s">
        <v>303</v>
      </c>
      <c r="G33" s="77">
        <v>0</v>
      </c>
      <c r="H33" s="4">
        <f t="shared" si="0"/>
        <v>0</v>
      </c>
      <c r="I33" s="42"/>
    </row>
    <row r="34" spans="2:12" ht="38.25" x14ac:dyDescent="0.25">
      <c r="B34" s="19" t="s">
        <v>311</v>
      </c>
      <c r="C34" s="19" t="s">
        <v>340</v>
      </c>
      <c r="D34" s="19" t="s">
        <v>341</v>
      </c>
      <c r="E34" s="57">
        <v>1</v>
      </c>
      <c r="F34" s="57" t="s">
        <v>290</v>
      </c>
      <c r="G34" s="77">
        <v>0</v>
      </c>
      <c r="H34" s="4">
        <f t="shared" si="0"/>
        <v>0</v>
      </c>
      <c r="I34" s="42"/>
    </row>
    <row r="35" spans="2:12" ht="38.25" x14ac:dyDescent="0.25">
      <c r="B35" s="19" t="s">
        <v>311</v>
      </c>
      <c r="C35" s="19" t="s">
        <v>342</v>
      </c>
      <c r="D35" s="19" t="s">
        <v>343</v>
      </c>
      <c r="E35" s="56">
        <v>1</v>
      </c>
      <c r="F35" s="56" t="s">
        <v>290</v>
      </c>
      <c r="G35" s="77">
        <v>0</v>
      </c>
      <c r="H35" s="4">
        <f t="shared" si="0"/>
        <v>0</v>
      </c>
      <c r="I35" s="42"/>
    </row>
    <row r="36" spans="2:12" ht="15" customHeight="1" x14ac:dyDescent="0.25">
      <c r="B36" s="19" t="s">
        <v>18</v>
      </c>
      <c r="C36" s="19" t="s">
        <v>344</v>
      </c>
      <c r="D36" s="19" t="s">
        <v>345</v>
      </c>
      <c r="E36" s="56">
        <v>4</v>
      </c>
      <c r="F36" s="56" t="s">
        <v>303</v>
      </c>
      <c r="G36" s="77">
        <v>0</v>
      </c>
      <c r="H36" s="4">
        <f t="shared" si="0"/>
        <v>0</v>
      </c>
      <c r="I36" s="42"/>
    </row>
    <row r="37" spans="2:12" ht="15" customHeight="1" x14ac:dyDescent="0.25">
      <c r="B37" s="19" t="s">
        <v>346</v>
      </c>
      <c r="C37" s="19" t="s">
        <v>347</v>
      </c>
      <c r="D37" s="19" t="s">
        <v>348</v>
      </c>
      <c r="E37" s="56">
        <v>2</v>
      </c>
      <c r="F37" s="56" t="s">
        <v>303</v>
      </c>
      <c r="G37" s="77">
        <v>0</v>
      </c>
      <c r="H37" s="4">
        <f t="shared" si="0"/>
        <v>0</v>
      </c>
      <c r="I37" s="42"/>
    </row>
    <row r="38" spans="2:12" ht="15" customHeight="1" x14ac:dyDescent="0.25">
      <c r="B38" s="19" t="s">
        <v>18</v>
      </c>
      <c r="C38" s="19" t="s">
        <v>349</v>
      </c>
      <c r="D38" s="19" t="s">
        <v>350</v>
      </c>
      <c r="E38" s="56">
        <v>4</v>
      </c>
      <c r="F38" s="56" t="s">
        <v>303</v>
      </c>
      <c r="G38" s="77">
        <v>0</v>
      </c>
      <c r="H38" s="4">
        <f t="shared" si="0"/>
        <v>0</v>
      </c>
      <c r="I38" s="42"/>
    </row>
    <row r="39" spans="2:12" ht="15" customHeight="1" x14ac:dyDescent="0.25">
      <c r="B39" s="19" t="s">
        <v>95</v>
      </c>
      <c r="C39" s="19" t="s">
        <v>351</v>
      </c>
      <c r="D39" s="19" t="s">
        <v>209</v>
      </c>
      <c r="E39" s="57">
        <v>2</v>
      </c>
      <c r="F39" s="56" t="s">
        <v>303</v>
      </c>
      <c r="G39" s="77">
        <v>0</v>
      </c>
      <c r="H39" s="4">
        <f t="shared" si="0"/>
        <v>0</v>
      </c>
      <c r="I39" s="42"/>
    </row>
    <row r="40" spans="2:12" ht="15" customHeight="1" x14ac:dyDescent="0.25">
      <c r="B40" s="19" t="s">
        <v>352</v>
      </c>
      <c r="C40" s="19" t="s">
        <v>353</v>
      </c>
      <c r="D40" s="19" t="s">
        <v>354</v>
      </c>
      <c r="E40" s="57">
        <v>7</v>
      </c>
      <c r="F40" s="56" t="s">
        <v>303</v>
      </c>
      <c r="G40" s="77">
        <v>0</v>
      </c>
      <c r="H40" s="4">
        <f t="shared" si="0"/>
        <v>0</v>
      </c>
      <c r="I40" s="42"/>
    </row>
    <row r="41" spans="2:12" ht="15" customHeight="1" x14ac:dyDescent="0.25">
      <c r="B41" s="19" t="s">
        <v>352</v>
      </c>
      <c r="C41" s="19" t="s">
        <v>355</v>
      </c>
      <c r="D41" s="19" t="s">
        <v>356</v>
      </c>
      <c r="E41" s="57">
        <v>7</v>
      </c>
      <c r="F41" s="56" t="s">
        <v>303</v>
      </c>
      <c r="G41" s="77">
        <v>0</v>
      </c>
      <c r="H41" s="4">
        <f t="shared" si="0"/>
        <v>0</v>
      </c>
      <c r="I41" s="42"/>
    </row>
    <row r="42" spans="2:12" ht="15" customHeight="1" x14ac:dyDescent="0.25">
      <c r="B42" s="19" t="s">
        <v>352</v>
      </c>
      <c r="C42" s="19" t="s">
        <v>357</v>
      </c>
      <c r="D42" s="19" t="s">
        <v>358</v>
      </c>
      <c r="E42" s="56">
        <v>4</v>
      </c>
      <c r="F42" s="56" t="s">
        <v>303</v>
      </c>
      <c r="G42" s="77">
        <v>0</v>
      </c>
      <c r="H42" s="4">
        <f t="shared" si="0"/>
        <v>0</v>
      </c>
      <c r="I42" s="42"/>
    </row>
    <row r="43" spans="2:12" ht="15" customHeight="1" x14ac:dyDescent="0.25">
      <c r="B43" s="19" t="s">
        <v>352</v>
      </c>
      <c r="C43" s="19" t="s">
        <v>359</v>
      </c>
      <c r="D43" s="19" t="s">
        <v>360</v>
      </c>
      <c r="E43" s="56">
        <v>4</v>
      </c>
      <c r="F43" s="56" t="s">
        <v>303</v>
      </c>
      <c r="G43" s="77">
        <v>0</v>
      </c>
      <c r="H43" s="4">
        <f t="shared" si="0"/>
        <v>0</v>
      </c>
      <c r="I43" s="42"/>
      <c r="L43" s="13"/>
    </row>
    <row r="44" spans="2:12" ht="25.5" x14ac:dyDescent="0.25">
      <c r="B44" s="68" t="s">
        <v>9</v>
      </c>
      <c r="C44" s="38" t="s">
        <v>361</v>
      </c>
      <c r="D44" s="38" t="s">
        <v>362</v>
      </c>
      <c r="E44" s="57">
        <v>4</v>
      </c>
      <c r="F44" s="56" t="s">
        <v>303</v>
      </c>
      <c r="G44" s="77">
        <v>0</v>
      </c>
      <c r="H44" s="4">
        <f t="shared" si="0"/>
        <v>0</v>
      </c>
      <c r="I44" s="42"/>
      <c r="L44" s="13"/>
    </row>
    <row r="45" spans="2:12" ht="21" customHeight="1" thickBot="1" x14ac:dyDescent="0.3">
      <c r="B45" s="68" t="s">
        <v>363</v>
      </c>
      <c r="C45" s="38" t="s">
        <v>364</v>
      </c>
      <c r="D45" s="38" t="s">
        <v>365</v>
      </c>
      <c r="E45" s="57">
        <v>12</v>
      </c>
      <c r="F45" s="56" t="s">
        <v>303</v>
      </c>
      <c r="G45" s="77">
        <v>0</v>
      </c>
      <c r="H45" s="4">
        <f t="shared" si="0"/>
        <v>0</v>
      </c>
      <c r="I45" s="42"/>
      <c r="L45" s="13"/>
    </row>
    <row r="46" spans="2:12" ht="27" customHeight="1" thickBot="1" x14ac:dyDescent="0.25">
      <c r="D46" s="23"/>
      <c r="G46" s="82" t="s">
        <v>79</v>
      </c>
      <c r="H46" s="80">
        <f>SUM(H8:H45)</f>
        <v>0</v>
      </c>
      <c r="L46" s="13"/>
    </row>
    <row r="47" spans="2:12" ht="15" customHeight="1" x14ac:dyDescent="0.2">
      <c r="H47" s="23"/>
      <c r="L47" s="13"/>
    </row>
    <row r="48" spans="2:12" ht="15" customHeight="1" x14ac:dyDescent="0.25">
      <c r="H48" s="23"/>
    </row>
    <row r="49" spans="8:8" ht="15" customHeight="1" x14ac:dyDescent="0.25">
      <c r="H49" s="23"/>
    </row>
    <row r="50" spans="8:8" ht="15" customHeight="1" x14ac:dyDescent="0.25">
      <c r="H50" s="23"/>
    </row>
    <row r="51" spans="8:8" ht="15" customHeight="1" x14ac:dyDescent="0.25">
      <c r="H51" s="23"/>
    </row>
    <row r="52" spans="8:8" ht="15" customHeight="1" x14ac:dyDescent="0.25">
      <c r="H52" s="23"/>
    </row>
  </sheetData>
  <mergeCells count="2">
    <mergeCell ref="B4:D4"/>
    <mergeCell ref="B5:D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33E7-AEED-41DC-8AFF-5898FBCBB956}">
  <dimension ref="B2:I19"/>
  <sheetViews>
    <sheetView showGridLines="0" tabSelected="1" zoomScale="90" zoomScaleNormal="90" workbookViewId="0">
      <selection activeCell="M2" sqref="M2"/>
    </sheetView>
  </sheetViews>
  <sheetFormatPr defaultColWidth="8.85546875" defaultRowHeight="12.75" x14ac:dyDescent="0.2"/>
  <cols>
    <col min="1" max="1" width="3.7109375" style="23" customWidth="1"/>
    <col min="2" max="2" width="43.42578125" style="23" customWidth="1"/>
    <col min="3" max="3" width="12.28515625" style="23" customWidth="1"/>
    <col min="4" max="16384" width="8.85546875" style="23"/>
  </cols>
  <sheetData>
    <row r="2" spans="2:9" ht="23.25" x14ac:dyDescent="0.35">
      <c r="B2" s="55" t="s">
        <v>0</v>
      </c>
    </row>
    <row r="3" spans="2:9" ht="15.75" x14ac:dyDescent="0.25">
      <c r="B3" s="54" t="s">
        <v>406</v>
      </c>
    </row>
    <row r="5" spans="2:9" x14ac:dyDescent="0.2">
      <c r="B5" s="25" t="s">
        <v>366</v>
      </c>
      <c r="C5" s="26"/>
    </row>
    <row r="7" spans="2:9" x14ac:dyDescent="0.2">
      <c r="B7" s="27" t="s">
        <v>367</v>
      </c>
      <c r="C7" s="28">
        <f>Middelen!M41</f>
        <v>0</v>
      </c>
    </row>
    <row r="8" spans="2:9" x14ac:dyDescent="0.2">
      <c r="B8" s="27" t="s">
        <v>368</v>
      </c>
      <c r="C8" s="28">
        <f>Materialen!G92</f>
        <v>0</v>
      </c>
    </row>
    <row r="9" spans="2:9" x14ac:dyDescent="0.2">
      <c r="B9" s="27" t="s">
        <v>369</v>
      </c>
      <c r="C9" s="28">
        <f>'Machines&amp;robots'!G23</f>
        <v>0</v>
      </c>
    </row>
    <row r="10" spans="2:9" ht="13.5" thickBot="1" x14ac:dyDescent="0.25">
      <c r="B10" s="29" t="s">
        <v>370</v>
      </c>
      <c r="C10" s="30">
        <f>'Artikelen '!H46</f>
        <v>0</v>
      </c>
    </row>
    <row r="11" spans="2:9" ht="13.5" thickBot="1" x14ac:dyDescent="0.25">
      <c r="B11" s="31" t="s">
        <v>371</v>
      </c>
      <c r="C11" s="32">
        <f>SUM(C7:C10)</f>
        <v>0</v>
      </c>
    </row>
    <row r="14" spans="2:9" x14ac:dyDescent="0.2">
      <c r="B14" s="97" t="s">
        <v>372</v>
      </c>
      <c r="C14" s="98"/>
      <c r="D14" s="98"/>
      <c r="E14" s="98"/>
      <c r="F14" s="98"/>
      <c r="G14" s="98"/>
      <c r="H14" s="98"/>
      <c r="I14" s="99"/>
    </row>
    <row r="15" spans="2:9" x14ac:dyDescent="0.2">
      <c r="B15" s="27" t="s">
        <v>373</v>
      </c>
      <c r="C15" s="100"/>
      <c r="D15" s="101"/>
      <c r="E15" s="101"/>
      <c r="F15" s="101"/>
      <c r="G15" s="101"/>
      <c r="H15" s="101"/>
      <c r="I15" s="102"/>
    </row>
    <row r="16" spans="2:9" ht="15" customHeight="1" x14ac:dyDescent="0.2">
      <c r="B16" s="27" t="s">
        <v>374</v>
      </c>
      <c r="C16" s="100"/>
      <c r="D16" s="101"/>
      <c r="E16" s="101"/>
      <c r="F16" s="101"/>
      <c r="G16" s="101"/>
      <c r="H16" s="101"/>
      <c r="I16" s="102"/>
    </row>
    <row r="17" spans="2:9" x14ac:dyDescent="0.2">
      <c r="B17" s="27" t="s">
        <v>375</v>
      </c>
      <c r="C17" s="100"/>
      <c r="D17" s="101"/>
      <c r="E17" s="101"/>
      <c r="F17" s="101"/>
      <c r="G17" s="101"/>
      <c r="H17" s="101"/>
      <c r="I17" s="102"/>
    </row>
    <row r="18" spans="2:9" x14ac:dyDescent="0.2">
      <c r="B18" s="27" t="s">
        <v>376</v>
      </c>
      <c r="C18" s="100"/>
      <c r="D18" s="101"/>
      <c r="E18" s="101"/>
      <c r="F18" s="101"/>
      <c r="G18" s="101"/>
      <c r="H18" s="101"/>
      <c r="I18" s="102"/>
    </row>
    <row r="19" spans="2:9" ht="51" x14ac:dyDescent="0.2">
      <c r="B19" s="27" t="s">
        <v>377</v>
      </c>
      <c r="C19" s="33" t="s">
        <v>378</v>
      </c>
      <c r="D19" s="34"/>
      <c r="E19" s="34"/>
      <c r="F19" s="34"/>
      <c r="G19" s="34"/>
      <c r="H19" s="34"/>
      <c r="I19" s="35"/>
    </row>
  </sheetData>
  <mergeCells count="5">
    <mergeCell ref="B14:I14"/>
    <mergeCell ref="C15:I15"/>
    <mergeCell ref="C16:I16"/>
    <mergeCell ref="C17:I17"/>
    <mergeCell ref="C18:I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2" ma:contentTypeDescription="Een nieuw document maken." ma:contentTypeScope="" ma:versionID="5052df8f955d32100883ba105c68a729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b36b829804f4d90a640496a0cee5990b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0A7BCE-4EF5-4BAF-9FE3-A5780E03E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9F8D76-17A7-4826-9DEB-3D0325752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6C6EBD-3C74-487E-B19F-17BC8BD37D56}">
  <ds:schemaRefs>
    <ds:schemaRef ds:uri="df334da4-c630-45b1-95f0-858e998e886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18699ed-b0bb-4314-a950-7636bf7a902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Middelen</vt:lpstr>
      <vt:lpstr>Materialen</vt:lpstr>
      <vt:lpstr>Machines&amp;robots</vt:lpstr>
      <vt:lpstr>Artikelen </vt:lpstr>
      <vt:lpstr>Totaalblad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Nout Wijs</dc:creator>
  <cp:keywords/>
  <dc:description/>
  <cp:lastModifiedBy>Lissa Kulker</cp:lastModifiedBy>
  <cp:revision/>
  <cp:lastPrinted>2020-12-23T18:43:58Z</cp:lastPrinted>
  <dcterms:created xsi:type="dcterms:W3CDTF">2020-08-11T09:49:22Z</dcterms:created>
  <dcterms:modified xsi:type="dcterms:W3CDTF">2020-12-24T13:26:50Z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