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https://unitedqualitybv.sharepoint.com/klanten/Docs/RAD/EA 2020/Verwerking restafval (776)/Nota van inlichtingen/"/>
    </mc:Choice>
  </mc:AlternateContent>
  <xr:revisionPtr revIDLastSave="6" documentId="8_{82C0DCE8-D3C7-41C1-954C-F5034E3555B6}" xr6:coauthVersionLast="45" xr6:coauthVersionMax="45" xr10:uidLastSave="{26382A1B-1E5F-4232-A198-3C219FCBAB31}"/>
  <bookViews>
    <workbookView xWindow="-120" yWindow="-120" windowWidth="38640" windowHeight="21240" tabRatio="766" xr2:uid="{00000000-000D-0000-FFFF-FFFF00000000}"/>
  </bookViews>
  <sheets>
    <sheet name="T0 Voorblad" sheetId="6" r:id="rId1"/>
    <sheet name="T8 Criterium KG-1 P4" sheetId="29" r:id="rId2"/>
    <sheet name="T14 Prijsinvulformulier P4" sheetId="32" r:id="rId3"/>
    <sheet name="T18 Fictieve inschrijfprijs P4" sheetId="34" r:id="rId4"/>
  </sheets>
  <definedNames>
    <definedName name="_xlnm.Print_Area" localSheetId="0">'T0 Voorblad'!$A$1:$E$29</definedName>
    <definedName name="_xlnm.Print_Area" localSheetId="2">'T14 Prijsinvulformulier P4'!$A$1:$G$39</definedName>
    <definedName name="_xlnm.Print_Area" localSheetId="3">'T18 Fictieve inschrijfprijs P4'!$A$1:$C$5</definedName>
    <definedName name="_xlnm.Print_Area" localSheetId="1">'T8 Criterium KG-1 P4'!$A$1:$G$11</definedName>
    <definedName name="_xlnm.Print_Titles" localSheetId="1">'T8 Criterium KG-1 P4'!$1:$1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32" l="1"/>
  <c r="F8" i="32" s="1"/>
  <c r="C18" i="32"/>
  <c r="E10" i="32"/>
  <c r="E9" i="32"/>
  <c r="F10" i="29"/>
  <c r="G10" i="29" s="1"/>
  <c r="D3" i="29"/>
  <c r="C3" i="29"/>
  <c r="E8" i="32" l="1"/>
  <c r="G8" i="32" s="1"/>
  <c r="G4" i="32"/>
  <c r="E3" i="29"/>
  <c r="C3" i="34" s="1"/>
  <c r="G20" i="32" l="1"/>
  <c r="C4" i="34" s="1"/>
  <c r="C5" i="34" s="1"/>
</calcChain>
</file>

<file path=xl/sharedStrings.xml><?xml version="1.0" encoding="utf-8"?>
<sst xmlns="http://schemas.openxmlformats.org/spreadsheetml/2006/main" count="112" uniqueCount="96">
  <si>
    <t>Verwerking</t>
  </si>
  <si>
    <t>Inhoud:</t>
  </si>
  <si>
    <t>Totaal</t>
  </si>
  <si>
    <t>Fictieve inschrijfprijs</t>
  </si>
  <si>
    <t>NR.</t>
  </si>
  <si>
    <t>Omschrijving</t>
  </si>
  <si>
    <t>Eenheid</t>
  </si>
  <si>
    <t>Prijs per eenheid (1)</t>
  </si>
  <si>
    <t>Aantal (2)</t>
  </si>
  <si>
    <t>PR-1</t>
  </si>
  <si>
    <t>Prijs componenten</t>
  </si>
  <si>
    <t>Ton</t>
  </si>
  <si>
    <t>PR-2A</t>
  </si>
  <si>
    <t>Prijs voor verwerking (excl. WBM)</t>
  </si>
  <si>
    <t>Aandeel WBM</t>
  </si>
  <si>
    <t>Afvalstoffenbelasting, zijnde wet belastingen op milieugrondslag (WBM)</t>
  </si>
  <si>
    <t>Prijs per eenheid</t>
  </si>
  <si>
    <t>PR-3</t>
  </si>
  <si>
    <t>Percentage</t>
  </si>
  <si>
    <t>PR-4</t>
  </si>
  <si>
    <t>Eigenaar</t>
  </si>
  <si>
    <t>PR-5</t>
  </si>
  <si>
    <t xml:space="preserve">Voorwaarden </t>
  </si>
  <si>
    <t>Voorwaarde</t>
  </si>
  <si>
    <t>ALG</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</si>
  <si>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</si>
  <si>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 xml:space="preserve">De hoogte van de WBM wordt door de rijksoverheid vastgesteld. In dit prijsinvulformulier is de huidige WBM opgenomen. Als de WBM door de rijksoverheid wordt gewijzigd wordt de wijziging onverkort doorgevoerd, wat resulteert in een aangepaste prijs per eenheid voor PR-2. </t>
  </si>
  <si>
    <t>Deze prijs wordt gebruikt voor de beoordeling van het onderdeel prijs.</t>
  </si>
  <si>
    <t>Naam inschrijver: …………………………………….</t>
  </si>
  <si>
    <t>Vraagstelling</t>
  </si>
  <si>
    <t>Antwoordinstructie</t>
  </si>
  <si>
    <t>Max. kwaliteitswaarde</t>
  </si>
  <si>
    <t>Fictieve korting (behaalde kwaliteitswaarde)</t>
  </si>
  <si>
    <t>Systematiek voor toekennen van de score</t>
  </si>
  <si>
    <t>Beantwoording door inschrijver</t>
  </si>
  <si>
    <t>Vormvereisten beantwoording</t>
  </si>
  <si>
    <t>Naam:
Adres:
Type:
Eigenaar:</t>
  </si>
  <si>
    <t>Formule
Verwijderen/verbergen</t>
  </si>
  <si>
    <t>Eis (max. reistijd in min)</t>
  </si>
  <si>
    <t>Minimale reistijd (in min)</t>
  </si>
  <si>
    <t>Prijs per uur</t>
  </si>
  <si>
    <t>Tonnage per jaar</t>
  </si>
  <si>
    <t>Tonnage per transport</t>
  </si>
  <si>
    <t>Transport bewegingen per jaar</t>
  </si>
  <si>
    <r>
      <rPr>
        <b/>
        <sz val="9"/>
        <rFont val="Century Gothic"/>
        <family val="2"/>
      </rPr>
      <t>Reistijd</t>
    </r>
    <r>
      <rPr>
        <sz val="9"/>
        <rFont val="Century Gothic"/>
        <family val="2"/>
      </rPr>
      <t xml:space="preserve">
Voor het toekennen van de score wordt uitgegaan van de door inschrijver opgegeven reistijd. 
</t>
    </r>
    <r>
      <rPr>
        <b/>
        <sz val="9"/>
        <rFont val="Century Gothic"/>
        <family val="2"/>
      </rPr>
      <t>Toekennen van de score</t>
    </r>
    <r>
      <rPr>
        <sz val="9"/>
        <rFont val="Century Gothic"/>
        <family val="2"/>
      </rPr>
      <t xml:space="preserve">
Als de  reistijd gelijk is aan de voor dit perceel vastgestelde maximale reistijd (</t>
    </r>
    <r>
      <rPr>
        <b/>
        <sz val="9"/>
        <rFont val="Century Gothic"/>
        <family val="2"/>
      </rPr>
      <t>zie eis O-6</t>
    </r>
    <r>
      <rPr>
        <sz val="9"/>
        <rFont val="Century Gothic"/>
        <family val="2"/>
      </rPr>
      <t xml:space="preserve">) = geen kwaliteitswaarde (zijnde €0,- fictieve korting op de inschrijfprijs). 
Als de reistijd gelijk is aan de minimale reistijd (zijnde 5 minuten) = maximale kwaliteitswaarde (zijnde de maximale fictieve korting op inschrijfprijs. 
</t>
    </r>
    <r>
      <rPr>
        <b/>
        <sz val="9"/>
        <rFont val="Century Gothic"/>
        <family val="2"/>
      </rPr>
      <t>Formule voor het berekenen van de behaalde kwaliteitswaarde (zijnde de fictieve korting op de inschrijfprijs):</t>
    </r>
    <r>
      <rPr>
        <sz val="9"/>
        <rFont val="Century Gothic"/>
        <family val="2"/>
      </rPr>
      <t xml:space="preserve">
Formule: (1-(aangeboden reistijd-minimale reistijd)/(maximale reistijd-minimale reistijd))*maximale kwaliteitswaarde = fictieve korting op inschrijfprijs</t>
    </r>
  </si>
  <si>
    <t>Antwoord vraag A: Benoemen van de ontvangstlocatie ↓</t>
  </si>
  <si>
    <t>Tonnage 2019</t>
  </si>
  <si>
    <t>Antwoord vraag B: Reistijd enkele reis ↓</t>
  </si>
  <si>
    <t>Reistijd enkele reis</t>
  </si>
  <si>
    <r>
      <rPr>
        <b/>
        <sz val="9"/>
        <rFont val="Century Gothic"/>
        <family val="2"/>
      </rPr>
      <t xml:space="preserve">Algemeen: </t>
    </r>
    <r>
      <rPr>
        <sz val="9"/>
        <rFont val="Century Gothic"/>
        <family val="2"/>
      </rPr>
      <t xml:space="preserve">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 xml:space="preserve">Antwoord vraag A: </t>
    </r>
    <r>
      <rPr>
        <sz val="9"/>
        <rFont val="Century Gothic"/>
        <family val="2"/>
      </rPr>
      <t xml:space="preserve"> Het antwoord op vraag A is de enige manier om een ontvangstlocatie aan te bieden. Verwijzingen naar bijlagen en/of andere antwoorden zijn niet toegestaan.
</t>
    </r>
    <r>
      <rPr>
        <b/>
        <sz val="9"/>
        <rFont val="Century Gothic"/>
        <family val="2"/>
      </rPr>
      <t xml:space="preserve">Antwoord vraag B: </t>
    </r>
    <r>
      <rPr>
        <sz val="9"/>
        <rFont val="Century Gothic"/>
        <family val="2"/>
      </rPr>
      <t xml:space="preserve">De minimale reistijd (enkele reis) is 5 minuten. Als de reistijd korter is dan 5 minuten moet inschrijver alsnog 5 minuten invullen als antwoord op vraag C. Inschrijver moet de reistijd afronden op hele minuten. 
</t>
    </r>
    <r>
      <rPr>
        <b/>
        <sz val="9"/>
        <rFont val="Century Gothic"/>
        <family val="2"/>
      </rPr>
      <t>Antwoord vraag C:</t>
    </r>
    <r>
      <rPr>
        <sz val="9"/>
        <rFont val="Century Gothic"/>
        <family val="2"/>
      </rPr>
      <t xml:space="preserve"> Inschrijver moet per rekenlocatie de bewijsvoering conform de in eis O-6 uitgewerkte methode indienen (als separaat PDF document). Als niet alle informatie (incl. de gekozen instellingen) zoals in OT-6 gevraagd is inzichtelijk is leid dit tot ongeldig verklaring van de inschrijving.
</t>
    </r>
    <r>
      <rPr>
        <b/>
        <sz val="9"/>
        <rFont val="Century Gothic"/>
        <family val="2"/>
      </rPr>
      <t xml:space="preserve">Antwoord vraag B en C: </t>
    </r>
    <r>
      <rPr>
        <sz val="9"/>
        <rFont val="Century Gothic"/>
        <family val="2"/>
      </rPr>
      <t xml:space="preserve">De bij B ingediende reistijd (voor een enkele reis) moet één op één overeen komen de als antwoord op vraag C ingediende bewijsvoering. Afwijkingen tussen de beantwoording van vraag B en de bewijsvoering inzake vraag C leid tot ongeldig verklaring van de inschrijving. </t>
    </r>
  </si>
  <si>
    <t>Naam inschrijver ….....</t>
  </si>
  <si>
    <t>WBM d.d. 11-10-2020</t>
  </si>
  <si>
    <t>Ontvangst (incl. op- en overslag) en transport</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</si>
  <si>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t>
  </si>
  <si>
    <t>Vaste eenheidsprijzen conform alle voorwaarden uit het programma van eisen. Het invullen van een 0-prijs is m.u.v. PR-1 verboden.</t>
  </si>
  <si>
    <t>PR-2 wordt door het formulier berekend a.d.h.v. de door inschrijver in PR-2A en PR-2B ingevulde waarden.</t>
  </si>
  <si>
    <t>PR-2 (3)</t>
  </si>
  <si>
    <t>PR-2B (4)</t>
  </si>
  <si>
    <t>Omschrijving (5)</t>
  </si>
  <si>
    <t>Inschrijfprijs (6)</t>
  </si>
  <si>
    <t>Prijs voor ontvangst (incl. op-, overslag en eventueel transport) voor GHA</t>
  </si>
  <si>
    <t xml:space="preserve">Verwerkingsprijs voor GHA </t>
  </si>
  <si>
    <t xml:space="preserve">Inschrijver moet in PR-2B het maximale (gewichts)percentage invullen dat per aangeleverde ton GHA wordt verwerkt in een AEC. Voor het resterende percentage (tot 100%, wat door het formulier berekend wordt in PR-4) wordt verondersteld dat dit deel van het GHA middels een vorm van sortering/(na)scheiding uitgesorteerd wordt in recyclebare deelstromen en dus niet voor verbranding in aanmerking komt. Opdrachtgever betaald geen WBM over de uitgesorteerde (niet in een AEC verwerkte) deelstromen. </t>
  </si>
  <si>
    <t>Onderdeel</t>
  </si>
  <si>
    <t>KG-1: Logistiek efficiëntie</t>
  </si>
  <si>
    <t>Kwalitatieve waarde</t>
  </si>
  <si>
    <t>Prijs</t>
  </si>
  <si>
    <t>Inschrijfprijs</t>
  </si>
  <si>
    <t>Gegarandeerd percentage uitgesorteerde deelstromen</t>
  </si>
  <si>
    <t xml:space="preserve">Percentage (gewichtspercentage) van het aangeleverde tonnage dat wordt uitgestorteerd en niet wordt verwerkt in AEC </t>
  </si>
  <si>
    <t>PR-6</t>
  </si>
  <si>
    <t>PR-7</t>
  </si>
  <si>
    <t>PR-8</t>
  </si>
  <si>
    <t>PR-9</t>
  </si>
  <si>
    <t>Adres</t>
  </si>
  <si>
    <t>Postcode en plaats</t>
  </si>
  <si>
    <t>Verwerkingslocatie (LETOP, zie voorwaarde nr. 7)</t>
  </si>
  <si>
    <t>Be-/verwerkingsactiviteit</t>
  </si>
  <si>
    <t>Naam verwerkingslocatie/-inrichting</t>
  </si>
  <si>
    <t>Bijlage 04D - Prijsinvulformulier perceel 4 GHA Goeree Overflakkee
Gunningscriterium Prijs</t>
  </si>
  <si>
    <t>Bijlage 04D - Fictieve inschrijfprijs perceel 4 GHA Goeree Overflakkee
Resultaat gunningscriteria</t>
  </si>
  <si>
    <t>Kwalitatieve gunning KG-1 t.b.v. perceel 4</t>
  </si>
  <si>
    <t>Gunning onderdeel prijs t.b.v. perceel 4</t>
  </si>
  <si>
    <t>Fictieve inschrijfprijs t.b.v. perceel 4</t>
  </si>
  <si>
    <t>Tab 1</t>
  </si>
  <si>
    <t>Tab 2</t>
  </si>
  <si>
    <t>Tab 3</t>
  </si>
  <si>
    <t>Onderdeel van</t>
  </si>
  <si>
    <t>Bijlage 04D</t>
  </si>
  <si>
    <t>Inschrijver vermeldt in de correcte NAW gegevens van de verwerkingslocatie, de activiteiten die op de betreffende locatie(s) worden uitgevoerd en de eigenaar van de verwerkingsinrichting. Het gaat hierbij minimaal om de locatie waar sortering wordt toegepast (indien van toepassing), de locatie waar het GHA wordt verkleind (bijv. middels shredder) van de locatie van de AEC, waar het brandbare deel wordt verwerkt.</t>
  </si>
  <si>
    <r>
      <t>Inschrijver moet de reistijd opgeven van een enkele reis vanaf de in tabblad 1 opgegeven rekenlocatie (t.b.v. logistiek) naar de door inschrijver aangeboden ontvangstlocatie. 
De door inschrijver opgegeven enkele reistijd moet berekend zijn conform de in eis O-6 (en instructie uit bijlage 08)</t>
    </r>
    <r>
      <rPr>
        <b/>
        <sz val="9"/>
        <rFont val="Century Gothic"/>
        <family val="2"/>
      </rPr>
      <t xml:space="preserve"> </t>
    </r>
    <r>
      <rPr>
        <sz val="9"/>
        <rFont val="Century Gothic"/>
        <family val="2"/>
      </rPr>
      <t>uitgewerkte methode.</t>
    </r>
  </si>
  <si>
    <r>
      <rPr>
        <b/>
        <sz val="9"/>
        <rFont val="Century Gothic"/>
        <family val="2"/>
      </rPr>
      <t xml:space="preserve">A: </t>
    </r>
    <r>
      <rPr>
        <sz val="9"/>
        <rFont val="Century Gothic"/>
        <family val="2"/>
      </rPr>
      <t xml:space="preserve">Benoemen van de aangeboden ontvangstlocatie. Minimaal de volgende gegevens moeten worden verstrekt:
- volledige naam van de ontvangstlocatie;
- volledig adres van de ontvangstlocatie;
- type locatie (verwerkingslocatie of overslaglocatie)
- eigenaar van de ontvangstlocatie.
</t>
    </r>
    <r>
      <rPr>
        <b/>
        <sz val="9"/>
        <rFont val="Century Gothic"/>
        <family val="2"/>
      </rPr>
      <t xml:space="preserve">B: </t>
    </r>
    <r>
      <rPr>
        <sz val="9"/>
        <rFont val="Century Gothic"/>
        <family val="2"/>
      </rPr>
      <t xml:space="preserve">Opgeven van de reistijd voor een enkele reis in minuten, vanaf de rekenlocatie (t.b.v. logistiek) naar de ontvangstlocatie. Waarbij de reistijd afgerond wordt op hele minuten. 
</t>
    </r>
    <r>
      <rPr>
        <b/>
        <sz val="9"/>
        <rFont val="Century Gothic"/>
        <family val="2"/>
      </rPr>
      <t>C:</t>
    </r>
    <r>
      <rPr>
        <sz val="9"/>
        <rFont val="Century Gothic"/>
        <family val="2"/>
      </rPr>
      <t xml:space="preserve"> Indienen van bewijsvoering conform de in eis O-6 uitgewerkte methode, zie ook de instructie conform bijlage 08. In een PDF document bijvoegen achter onderdeel 05 van de inschrijving.</t>
    </r>
  </si>
  <si>
    <t>Ontvangstlocatie GHA - perceel 4 Goeree Overflakkee</t>
  </si>
  <si>
    <t>Bijlage 04D - Kwalitatieve gunningscriteria perceel 4 GHA Goeree Overflakkee
Kwalitatief gunningscriterium KG-1 Logistiek efficiëntie</t>
  </si>
  <si>
    <t>Behorende bij de aanbesteding 'Verwerking HRA en GHA' van RAD HW B.V. voor gemeenten Hoeksche Waard en Goeree Overflakkee</t>
  </si>
  <si>
    <t>Bijlage 04D - Gunningscriteria (kwaliteit &amp; prijs) perceel 4
Versie Defintief 2 na aanpassing in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</si>
</sst>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_ ;\-#,##0\ "/>
  </numFmts>
  <fonts count="29" x14ac:knownFonts="1">
    <font>
      <sz val="10"/>
      <name val="Arial"/>
    </font>
    <font>
      <sz val="11"/>
      <color theme="1"/>
      <name val="Calibri"/>
      <family val="2"/>
      <scheme val="minor"/>
    </font>
    <font>
      <sz val="11"/>
      <color theme="1"/>
      <name val="Calibri"/>
      <family val="2"/>
      <scheme val="minor"/>
    </font>
    <font>
      <sz val="10"/>
      <name val="Arial"/>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sz val="9"/>
      <color rgb="FFFF0000"/>
      <name val="Century Gothic"/>
      <family val="2"/>
    </font>
    <font>
      <sz val="10"/>
      <color rgb="FFFF0000"/>
      <name val="Century Gothic"/>
      <family val="2"/>
    </font>
    <font>
      <b/>
      <sz val="28"/>
      <color rgb="FFFF0000"/>
      <name val="Century Gothic"/>
      <family val="2"/>
    </font>
    <font>
      <b/>
      <sz val="14"/>
      <color rgb="FFFF0000"/>
      <name val="Century Gothic"/>
      <family val="2"/>
    </font>
    <font>
      <sz val="8"/>
      <name val="Arial"/>
      <family val="2"/>
    </font>
    <font>
      <sz val="11"/>
      <color rgb="FF9C0006"/>
      <name val="Calibri"/>
      <family val="2"/>
      <scheme val="minor"/>
    </font>
    <font>
      <b/>
      <sz val="10"/>
      <color indexed="9"/>
      <name val="Century Gothic"/>
      <family val="2"/>
    </font>
    <font>
      <b/>
      <sz val="12"/>
      <name val="Century Gothic"/>
      <family val="2"/>
    </font>
    <font>
      <b/>
      <sz val="10"/>
      <name val="Century Gothic"/>
      <family val="2"/>
    </font>
    <font>
      <i/>
      <sz val="9"/>
      <color theme="1"/>
      <name val="Century Gothic"/>
      <family val="2"/>
    </font>
    <font>
      <b/>
      <sz val="10"/>
      <color theme="1"/>
      <name val="Century Gothic"/>
      <family val="2"/>
    </font>
    <font>
      <b/>
      <sz val="9"/>
      <color theme="0"/>
      <name val="Century Gothic"/>
      <family val="2"/>
    </font>
    <font>
      <b/>
      <sz val="14"/>
      <color theme="0"/>
      <name val="Century Gothic"/>
      <family val="2"/>
    </font>
    <font>
      <b/>
      <sz val="14"/>
      <color indexed="9"/>
      <name val="Century Gothic"/>
      <family val="2"/>
    </font>
  </fonts>
  <fills count="12">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FF00"/>
        <bgColor indexed="64"/>
      </patternFill>
    </fill>
    <fill>
      <patternFill patternType="solid">
        <fgColor theme="5" tint="0.59999389629810485"/>
        <bgColor indexed="64"/>
      </patternFill>
    </fill>
    <fill>
      <patternFill patternType="solid">
        <fgColor indexed="44"/>
        <bgColor indexed="64"/>
      </patternFill>
    </fill>
    <fill>
      <patternFill patternType="solid">
        <fgColor theme="5"/>
        <bgColor indexed="64"/>
      </patternFill>
    </fill>
    <fill>
      <patternFill patternType="solid">
        <fgColor theme="5" tint="0.39997558519241921"/>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6">
    <xf numFmtId="0" fontId="0" fillId="0" borderId="0"/>
    <xf numFmtId="0" fontId="3" fillId="0" borderId="0"/>
    <xf numFmtId="0" fontId="3" fillId="0" borderId="0"/>
    <xf numFmtId="0" fontId="13" fillId="0" borderId="0"/>
    <xf numFmtId="4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2" fillId="0" borderId="0"/>
    <xf numFmtId="44"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20" fillId="5"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159">
    <xf numFmtId="0" fontId="0" fillId="0" borderId="0" xfId="0"/>
    <xf numFmtId="0" fontId="7" fillId="0" borderId="0" xfId="1" applyFont="1" applyAlignment="1">
      <alignment vertical="center"/>
    </xf>
    <xf numFmtId="0" fontId="3" fillId="0" borderId="0" xfId="1" applyAlignment="1">
      <alignment vertical="center"/>
    </xf>
    <xf numFmtId="0" fontId="7" fillId="0" borderId="0" xfId="1" applyFont="1" applyAlignment="1">
      <alignment horizontal="center" vertical="center"/>
    </xf>
    <xf numFmtId="0" fontId="3" fillId="0" borderId="0" xfId="1" applyAlignment="1">
      <alignment horizontal="center" vertical="center"/>
    </xf>
    <xf numFmtId="0" fontId="9" fillId="0" borderId="0" xfId="1" applyFont="1" applyAlignment="1">
      <alignment vertical="center"/>
    </xf>
    <xf numFmtId="0" fontId="10" fillId="0" borderId="0" xfId="1" applyFont="1" applyAlignment="1">
      <alignment vertical="center"/>
    </xf>
    <xf numFmtId="0" fontId="7" fillId="0" borderId="0" xfId="1" applyFont="1" applyAlignment="1">
      <alignment vertical="center" wrapText="1"/>
    </xf>
    <xf numFmtId="0" fontId="3" fillId="0" borderId="0" xfId="1" applyAlignment="1">
      <alignment vertical="center" wrapText="1"/>
    </xf>
    <xf numFmtId="0" fontId="5" fillId="0" borderId="1" xfId="1" applyFont="1" applyBorder="1" applyAlignment="1">
      <alignment vertical="center" wrapText="1"/>
    </xf>
    <xf numFmtId="0" fontId="8" fillId="0" borderId="0" xfId="1" applyFont="1" applyBorder="1" applyAlignment="1">
      <alignment horizontal="center" vertical="center"/>
    </xf>
    <xf numFmtId="0" fontId="12" fillId="0" borderId="0" xfId="1" applyFont="1" applyBorder="1" applyAlignment="1">
      <alignment horizontal="left" vertical="center"/>
    </xf>
    <xf numFmtId="0" fontId="7" fillId="0" borderId="0" xfId="1" applyFont="1" applyBorder="1" applyAlignment="1">
      <alignment vertical="center"/>
    </xf>
    <xf numFmtId="0" fontId="7" fillId="0" borderId="0" xfId="1" applyFont="1" applyAlignment="1">
      <alignment horizontal="left" vertical="center"/>
    </xf>
    <xf numFmtId="0" fontId="7" fillId="0" borderId="0" xfId="2" applyFont="1" applyAlignment="1">
      <alignment horizontal="left" vertical="center" wrapText="1"/>
    </xf>
    <xf numFmtId="0" fontId="21" fillId="2" borderId="8" xfId="2" applyFont="1" applyFill="1" applyBorder="1" applyAlignment="1">
      <alignment horizontal="left" vertical="center" wrapText="1"/>
    </xf>
    <xf numFmtId="0" fontId="21" fillId="2" borderId="7" xfId="2" applyFont="1" applyFill="1" applyBorder="1" applyAlignment="1">
      <alignment horizontal="left" vertical="center" wrapText="1"/>
    </xf>
    <xf numFmtId="0" fontId="7" fillId="0" borderId="0" xfId="2" applyFont="1" applyAlignment="1">
      <alignment horizontal="center" vertical="center" wrapText="1"/>
    </xf>
    <xf numFmtId="165" fontId="14" fillId="6" borderId="1" xfId="13" applyNumberFormat="1" applyFont="1" applyFill="1" applyBorder="1" applyAlignment="1" applyProtection="1">
      <alignment horizontal="center" vertical="center" wrapText="1"/>
      <protection locked="0"/>
    </xf>
    <xf numFmtId="0" fontId="5" fillId="6" borderId="1" xfId="13" applyFont="1" applyFill="1" applyBorder="1" applyAlignment="1" applyProtection="1">
      <alignment horizontal="left" vertical="center"/>
      <protection locked="0"/>
    </xf>
    <xf numFmtId="0" fontId="5" fillId="6" borderId="1" xfId="13" applyFont="1" applyFill="1" applyBorder="1" applyAlignment="1" applyProtection="1">
      <alignment horizontal="center" vertical="center"/>
      <protection locked="0"/>
    </xf>
    <xf numFmtId="0" fontId="5" fillId="6" borderId="1" xfId="13" applyFont="1" applyFill="1" applyBorder="1" applyAlignment="1" applyProtection="1">
      <alignment horizontal="center" vertical="center" wrapText="1"/>
      <protection locked="0"/>
    </xf>
    <xf numFmtId="0" fontId="5" fillId="6" borderId="15" xfId="13" applyFont="1" applyFill="1" applyBorder="1" applyAlignment="1" applyProtection="1">
      <alignment horizontal="center" vertical="center" wrapText="1"/>
      <protection locked="0"/>
    </xf>
    <xf numFmtId="0" fontId="27" fillId="2" borderId="6" xfId="1" applyFont="1" applyFill="1" applyBorder="1" applyAlignment="1">
      <alignment vertical="center" wrapText="1"/>
    </xf>
    <xf numFmtId="0" fontId="5" fillId="0" borderId="14" xfId="1" applyFont="1" applyBorder="1" applyAlignment="1">
      <alignment vertical="center" wrapText="1"/>
    </xf>
    <xf numFmtId="2" fontId="6" fillId="0" borderId="1" xfId="1" applyNumberFormat="1" applyFont="1" applyBorder="1" applyAlignment="1">
      <alignment horizontal="center" vertical="center" wrapText="1"/>
    </xf>
    <xf numFmtId="44" fontId="5" fillId="0" borderId="1" xfId="1" applyNumberFormat="1" applyFont="1" applyBorder="1" applyAlignment="1">
      <alignment vertical="center" wrapText="1"/>
    </xf>
    <xf numFmtId="44" fontId="6" fillId="10" borderId="1" xfId="1" applyNumberFormat="1" applyFont="1" applyFill="1" applyBorder="1" applyAlignment="1">
      <alignment vertical="center" wrapText="1"/>
    </xf>
    <xf numFmtId="0" fontId="5" fillId="0" borderId="15" xfId="4" quotePrefix="1" applyNumberFormat="1" applyFont="1" applyBorder="1" applyAlignment="1">
      <alignment vertical="center" wrapText="1"/>
    </xf>
    <xf numFmtId="0" fontId="23" fillId="8" borderId="7" xfId="2" applyFont="1" applyFill="1" applyBorder="1" applyAlignment="1">
      <alignment horizontal="left" vertical="center" wrapText="1"/>
    </xf>
    <xf numFmtId="0" fontId="23" fillId="8" borderId="8" xfId="2" applyFont="1" applyFill="1" applyBorder="1" applyAlignment="1">
      <alignment horizontal="left" vertical="center" wrapText="1"/>
    </xf>
    <xf numFmtId="1" fontId="5" fillId="6" borderId="1" xfId="1" applyNumberFormat="1" applyFont="1" applyFill="1" applyBorder="1" applyAlignment="1" applyProtection="1">
      <alignment horizontal="center" vertical="center" wrapText="1"/>
      <protection locked="0"/>
    </xf>
    <xf numFmtId="0" fontId="5" fillId="0" borderId="0" xfId="2" applyFont="1" applyAlignment="1">
      <alignment vertical="center" wrapText="1"/>
    </xf>
    <xf numFmtId="0" fontId="21" fillId="0" borderId="0" xfId="2" applyFont="1" applyAlignment="1">
      <alignment horizontal="left" vertical="center" wrapText="1"/>
    </xf>
    <xf numFmtId="0" fontId="5" fillId="4" borderId="0" xfId="2" applyFont="1" applyFill="1" applyAlignment="1">
      <alignment horizontal="center" vertical="center" wrapText="1"/>
    </xf>
    <xf numFmtId="44" fontId="5" fillId="4" borderId="0" xfId="2" applyNumberFormat="1" applyFont="1" applyFill="1" applyAlignment="1">
      <alignment horizontal="center" vertical="center" wrapText="1"/>
    </xf>
    <xf numFmtId="0" fontId="5" fillId="0" borderId="0" xfId="2" applyFont="1" applyAlignment="1">
      <alignment horizontal="center" vertical="center" wrapText="1"/>
    </xf>
    <xf numFmtId="44" fontId="5" fillId="0" borderId="0" xfId="4" applyFont="1" applyFill="1" applyBorder="1" applyAlignment="1">
      <alignment horizontal="center" vertical="center" wrapText="1"/>
    </xf>
    <xf numFmtId="3" fontId="5" fillId="0" borderId="0" xfId="2" applyNumberFormat="1" applyFont="1" applyAlignment="1">
      <alignment horizontal="center" vertical="center" wrapText="1"/>
    </xf>
    <xf numFmtId="44" fontId="5" fillId="0" borderId="0" xfId="2" applyNumberFormat="1" applyFont="1" applyAlignment="1">
      <alignment horizontal="center" vertical="center" wrapText="1"/>
    </xf>
    <xf numFmtId="0" fontId="5" fillId="0" borderId="0" xfId="2" applyFont="1" applyAlignment="1">
      <alignment horizontal="left" vertical="center" wrapText="1"/>
    </xf>
    <xf numFmtId="0" fontId="5" fillId="0" borderId="0" xfId="12" applyFont="1" applyFill="1" applyBorder="1" applyAlignment="1">
      <alignment vertical="center"/>
    </xf>
    <xf numFmtId="1" fontId="5" fillId="0" borderId="0" xfId="12" applyNumberFormat="1" applyFont="1" applyFill="1" applyBorder="1" applyAlignment="1">
      <alignment vertical="center"/>
    </xf>
    <xf numFmtId="0" fontId="6" fillId="0" borderId="0" xfId="2" applyFont="1" applyAlignment="1">
      <alignment horizontal="left" vertical="center" wrapText="1"/>
    </xf>
    <xf numFmtId="0" fontId="23" fillId="0" borderId="0" xfId="2" applyFont="1" applyAlignment="1">
      <alignment horizontal="left" vertical="center" wrapText="1"/>
    </xf>
    <xf numFmtId="0" fontId="5" fillId="0" borderId="13" xfId="1" applyFont="1" applyBorder="1" applyAlignment="1">
      <alignment horizontal="left" vertical="center" wrapText="1"/>
    </xf>
    <xf numFmtId="166" fontId="5" fillId="0" borderId="18" xfId="4" applyNumberFormat="1" applyFont="1" applyFill="1" applyBorder="1" applyAlignment="1">
      <alignment horizontal="center" vertical="center" wrapText="1"/>
    </xf>
    <xf numFmtId="0" fontId="5" fillId="0" borderId="19" xfId="4" quotePrefix="1" applyNumberFormat="1" applyFont="1" applyBorder="1" applyAlignment="1">
      <alignment horizontal="left" vertical="center" wrapText="1"/>
    </xf>
    <xf numFmtId="0" fontId="15" fillId="0" borderId="0" xfId="1" applyFont="1" applyAlignment="1">
      <alignment vertical="center"/>
    </xf>
    <xf numFmtId="0" fontId="5" fillId="0" borderId="0" xfId="1" applyFont="1" applyAlignment="1">
      <alignment vertical="center"/>
    </xf>
    <xf numFmtId="0" fontId="5" fillId="0" borderId="7" xfId="1" applyFont="1" applyBorder="1" applyAlignment="1">
      <alignment vertical="center"/>
    </xf>
    <xf numFmtId="0" fontId="5" fillId="0" borderId="0" xfId="1" applyFont="1" applyAlignment="1">
      <alignment horizontal="left" vertical="center"/>
    </xf>
    <xf numFmtId="44" fontId="5" fillId="0" borderId="8" xfId="4" applyFont="1" applyBorder="1" applyAlignment="1">
      <alignment vertical="center"/>
    </xf>
    <xf numFmtId="0" fontId="15" fillId="0" borderId="0" xfId="1" applyFont="1" applyAlignment="1">
      <alignment vertical="center" wrapText="1"/>
    </xf>
    <xf numFmtId="0" fontId="5" fillId="0" borderId="0" xfId="1" applyFont="1" applyAlignment="1">
      <alignment vertical="center" wrapText="1"/>
    </xf>
    <xf numFmtId="0" fontId="6" fillId="0" borderId="7" xfId="1" applyFont="1" applyBorder="1" applyAlignment="1">
      <alignment vertical="center"/>
    </xf>
    <xf numFmtId="0" fontId="6" fillId="0" borderId="0" xfId="1" applyFont="1" applyAlignment="1">
      <alignment horizontal="center" vertical="center"/>
    </xf>
    <xf numFmtId="44" fontId="6" fillId="7" borderId="8" xfId="1" applyNumberFormat="1" applyFont="1" applyFill="1" applyBorder="1" applyAlignment="1">
      <alignment vertical="center"/>
    </xf>
    <xf numFmtId="0" fontId="5" fillId="0" borderId="0" xfId="1" applyFont="1" applyAlignment="1">
      <alignment horizontal="center" vertical="center"/>
    </xf>
    <xf numFmtId="0" fontId="21" fillId="2" borderId="0" xfId="2" applyFont="1" applyFill="1" applyBorder="1" applyAlignment="1">
      <alignment horizontal="left" vertical="center" wrapText="1"/>
    </xf>
    <xf numFmtId="0" fontId="21" fillId="2" borderId="0" xfId="2" applyFont="1" applyFill="1" applyBorder="1" applyAlignment="1">
      <alignment horizontal="center" vertical="center" wrapText="1"/>
    </xf>
    <xf numFmtId="0" fontId="23" fillId="8" borderId="0" xfId="2" applyFont="1" applyFill="1" applyBorder="1" applyAlignment="1">
      <alignment horizontal="center" vertical="center" wrapText="1"/>
    </xf>
    <xf numFmtId="0" fontId="17" fillId="0" borderId="0" xfId="1" applyFont="1" applyAlignment="1">
      <alignment horizontal="center" vertical="center" wrapText="1"/>
    </xf>
    <xf numFmtId="0" fontId="18" fillId="0" borderId="0" xfId="1" applyFont="1" applyFill="1" applyBorder="1" applyAlignment="1">
      <alignment horizontal="center" vertical="center" wrapText="1"/>
    </xf>
    <xf numFmtId="0" fontId="21" fillId="2" borderId="5" xfId="2" applyFont="1" applyFill="1" applyBorder="1" applyAlignment="1" applyProtection="1">
      <alignment horizontal="right" vertical="center" wrapText="1"/>
    </xf>
    <xf numFmtId="0" fontId="21" fillId="2" borderId="6" xfId="2" applyFont="1" applyFill="1" applyBorder="1" applyAlignment="1" applyProtection="1">
      <alignment horizontal="left" vertical="center" wrapText="1"/>
    </xf>
    <xf numFmtId="0" fontId="5" fillId="0" borderId="0" xfId="11" applyFont="1" applyAlignment="1" applyProtection="1">
      <alignment vertical="center"/>
    </xf>
    <xf numFmtId="0" fontId="4" fillId="2" borderId="7" xfId="1" applyFont="1" applyFill="1" applyBorder="1" applyAlignment="1" applyProtection="1">
      <alignment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0" fontId="6" fillId="8" borderId="7" xfId="2" applyFont="1" applyFill="1" applyBorder="1" applyAlignment="1" applyProtection="1">
      <alignment vertical="center" wrapText="1"/>
    </xf>
    <xf numFmtId="0" fontId="6" fillId="8" borderId="0" xfId="2" applyFont="1" applyFill="1" applyBorder="1" applyAlignment="1" applyProtection="1">
      <alignment vertical="center" wrapText="1"/>
    </xf>
    <xf numFmtId="0" fontId="6" fillId="8" borderId="0" xfId="2" applyFont="1" applyFill="1" applyBorder="1" applyAlignment="1" applyProtection="1">
      <alignment horizontal="center" vertical="center" wrapText="1"/>
    </xf>
    <xf numFmtId="0" fontId="6" fillId="8" borderId="8" xfId="2" applyFont="1" applyFill="1" applyBorder="1" applyAlignment="1" applyProtection="1">
      <alignment horizontal="center" vertical="center" wrapText="1"/>
    </xf>
    <xf numFmtId="0" fontId="5" fillId="0" borderId="14" xfId="11" applyFont="1" applyBorder="1" applyAlignment="1" applyProtection="1">
      <alignment vertical="center"/>
    </xf>
    <xf numFmtId="0" fontId="14" fillId="0" borderId="1" xfId="13" applyFont="1" applyBorder="1" applyAlignment="1" applyProtection="1">
      <alignment horizontal="left" vertical="center" wrapText="1"/>
    </xf>
    <xf numFmtId="3" fontId="14" fillId="0" borderId="1" xfId="13" applyNumberFormat="1" applyFont="1" applyBorder="1" applyAlignment="1" applyProtection="1">
      <alignment horizontal="center" vertical="center" wrapText="1"/>
    </xf>
    <xf numFmtId="165" fontId="14" fillId="0" borderId="15" xfId="13" applyNumberFormat="1" applyFont="1" applyBorder="1" applyAlignment="1" applyProtection="1">
      <alignment horizontal="center" vertical="center" wrapText="1"/>
    </xf>
    <xf numFmtId="0" fontId="5" fillId="0" borderId="7" xfId="11" applyFont="1" applyBorder="1" applyAlignment="1" applyProtection="1">
      <alignment vertical="center"/>
    </xf>
    <xf numFmtId="0" fontId="14" fillId="0" borderId="0" xfId="13" applyFont="1" applyBorder="1" applyAlignment="1" applyProtection="1">
      <alignment horizontal="left" vertical="center" wrapText="1"/>
    </xf>
    <xf numFmtId="166" fontId="14" fillId="0" borderId="0" xfId="13" applyNumberFormat="1" applyFont="1" applyBorder="1" applyAlignment="1" applyProtection="1">
      <alignment horizontal="center" vertical="center"/>
    </xf>
    <xf numFmtId="165" fontId="14" fillId="0" borderId="0" xfId="13" applyNumberFormat="1" applyFont="1" applyBorder="1" applyAlignment="1" applyProtection="1">
      <alignment horizontal="center" vertical="center" wrapText="1"/>
    </xf>
    <xf numFmtId="3" fontId="14" fillId="0" borderId="0" xfId="13" applyNumberFormat="1" applyFont="1" applyBorder="1" applyAlignment="1" applyProtection="1">
      <alignment horizontal="center" vertical="center" wrapText="1"/>
    </xf>
    <xf numFmtId="165" fontId="14" fillId="0" borderId="8" xfId="13" applyNumberFormat="1" applyFont="1" applyBorder="1" applyAlignment="1" applyProtection="1">
      <alignment horizontal="center" vertical="center" wrapText="1"/>
    </xf>
    <xf numFmtId="166" fontId="14" fillId="0" borderId="1" xfId="13" applyNumberFormat="1" applyFont="1" applyBorder="1" applyAlignment="1" applyProtection="1">
      <alignment horizontal="center" vertical="center"/>
    </xf>
    <xf numFmtId="165" fontId="14" fillId="0" borderId="1" xfId="13" applyNumberFormat="1" applyFont="1" applyBorder="1" applyAlignment="1" applyProtection="1">
      <alignment horizontal="center" vertical="center" wrapText="1"/>
    </xf>
    <xf numFmtId="0" fontId="24" fillId="0" borderId="1" xfId="13" applyFont="1" applyBorder="1" applyAlignment="1" applyProtection="1">
      <alignment horizontal="left" vertical="center"/>
    </xf>
    <xf numFmtId="0" fontId="14" fillId="0" borderId="0" xfId="13" applyFont="1" applyBorder="1" applyAlignment="1" applyProtection="1">
      <alignment horizontal="left" vertical="center"/>
    </xf>
    <xf numFmtId="0" fontId="5" fillId="0" borderId="14" xfId="13" applyFont="1" applyBorder="1" applyAlignment="1" applyProtection="1">
      <alignment vertical="center"/>
    </xf>
    <xf numFmtId="0" fontId="14" fillId="0" borderId="1" xfId="13" applyFont="1" applyBorder="1" applyAlignment="1" applyProtection="1">
      <alignment horizontal="left" vertical="center"/>
    </xf>
    <xf numFmtId="165" fontId="24" fillId="0" borderId="1" xfId="13" applyNumberFormat="1" applyFont="1" applyBorder="1" applyAlignment="1" applyProtection="1">
      <alignment horizontal="center" vertical="center" wrapText="1"/>
    </xf>
    <xf numFmtId="44" fontId="14" fillId="0" borderId="0" xfId="13" applyNumberFormat="1" applyFont="1" applyBorder="1" applyAlignment="1" applyProtection="1">
      <alignment horizontal="center" vertical="center"/>
    </xf>
    <xf numFmtId="0" fontId="14" fillId="0" borderId="0" xfId="13" applyFont="1" applyBorder="1" applyAlignment="1" applyProtection="1">
      <alignment horizontal="center" vertical="center" wrapText="1"/>
    </xf>
    <xf numFmtId="0" fontId="21" fillId="2" borderId="0" xfId="1" applyFont="1" applyFill="1" applyBorder="1" applyAlignment="1" applyProtection="1">
      <alignment horizontal="center" vertical="center" wrapText="1"/>
    </xf>
    <xf numFmtId="165" fontId="25" fillId="9" borderId="8" xfId="13" applyNumberFormat="1" applyFont="1" applyFill="1" applyBorder="1" applyAlignment="1" applyProtection="1">
      <alignment horizontal="center" vertical="center" wrapText="1"/>
    </xf>
    <xf numFmtId="44" fontId="5" fillId="0" borderId="0" xfId="15" applyFont="1" applyAlignment="1" applyProtection="1">
      <alignment vertical="center"/>
    </xf>
    <xf numFmtId="0" fontId="14" fillId="0" borderId="8" xfId="13" applyFont="1" applyBorder="1" applyAlignment="1" applyProtection="1">
      <alignment horizontal="center" vertical="center" wrapText="1"/>
    </xf>
    <xf numFmtId="0" fontId="26" fillId="2" borderId="0" xfId="1" applyFont="1" applyFill="1" applyBorder="1" applyAlignment="1" applyProtection="1">
      <alignment vertical="center" wrapText="1"/>
    </xf>
    <xf numFmtId="0" fontId="5" fillId="6" borderId="1" xfId="13" applyFont="1" applyFill="1" applyBorder="1" applyAlignment="1" applyProtection="1">
      <alignment horizontal="left" vertical="center"/>
    </xf>
    <xf numFmtId="0" fontId="5" fillId="6" borderId="1" xfId="13" applyFont="1" applyFill="1" applyBorder="1" applyAlignment="1" applyProtection="1">
      <alignment horizontal="center" vertical="center"/>
    </xf>
    <xf numFmtId="0" fontId="5" fillId="6" borderId="1" xfId="13" applyFont="1" applyFill="1" applyBorder="1" applyAlignment="1" applyProtection="1">
      <alignment horizontal="center" vertical="center" wrapText="1"/>
    </xf>
    <xf numFmtId="0" fontId="5" fillId="6" borderId="15" xfId="13" applyFont="1" applyFill="1" applyBorder="1" applyAlignment="1" applyProtection="1">
      <alignment horizontal="center" vertical="center" wrapText="1"/>
    </xf>
    <xf numFmtId="0" fontId="5" fillId="3" borderId="14" xfId="2" applyFont="1" applyFill="1" applyBorder="1" applyAlignment="1" applyProtection="1">
      <alignment horizontal="center" vertical="center" wrapText="1"/>
    </xf>
    <xf numFmtId="0" fontId="5" fillId="0" borderId="14" xfId="11" applyFont="1" applyBorder="1" applyAlignment="1" applyProtection="1">
      <alignment horizontal="center" vertical="center"/>
    </xf>
    <xf numFmtId="0" fontId="5" fillId="0" borderId="22" xfId="11" applyFont="1" applyBorder="1" applyAlignment="1" applyProtection="1">
      <alignment horizontal="center" vertical="center"/>
    </xf>
    <xf numFmtId="0" fontId="5" fillId="0" borderId="0" xfId="11" applyFont="1" applyAlignment="1" applyProtection="1">
      <alignment horizontal="center" vertical="center"/>
    </xf>
    <xf numFmtId="9" fontId="14" fillId="6" borderId="1" xfId="14" applyFont="1" applyFill="1" applyBorder="1" applyAlignment="1" applyProtection="1">
      <alignment horizontal="center" vertical="center"/>
      <protection locked="0"/>
    </xf>
    <xf numFmtId="0" fontId="17" fillId="0" borderId="0" xfId="1" applyFont="1" applyAlignment="1">
      <alignment horizontal="center" vertical="center" wrapText="1"/>
    </xf>
    <xf numFmtId="0" fontId="18" fillId="0" borderId="0" xfId="1" applyFont="1" applyFill="1" applyBorder="1" applyAlignment="1">
      <alignment horizontal="center" vertical="center" wrapText="1"/>
    </xf>
    <xf numFmtId="0" fontId="11" fillId="0" borderId="0" xfId="1" applyFont="1" applyBorder="1" applyAlignment="1">
      <alignment horizontal="center" vertical="center" wrapText="1"/>
    </xf>
    <xf numFmtId="0" fontId="16" fillId="11" borderId="0" xfId="2" applyFont="1" applyFill="1" applyAlignment="1">
      <alignment horizontal="center" vertical="center" wrapText="1"/>
    </xf>
    <xf numFmtId="0" fontId="27" fillId="2" borderId="4" xfId="1" applyFont="1" applyFill="1" applyBorder="1" applyAlignment="1">
      <alignment vertical="center" wrapText="1"/>
    </xf>
    <xf numFmtId="0" fontId="27" fillId="2" borderId="5" xfId="1" applyFont="1" applyFill="1" applyBorder="1" applyAlignment="1">
      <alignment vertical="center" wrapText="1"/>
    </xf>
    <xf numFmtId="0" fontId="22" fillId="6" borderId="5" xfId="2" applyFont="1" applyFill="1" applyBorder="1" applyAlignment="1" applyProtection="1">
      <alignment horizontal="left" vertical="center" wrapText="1"/>
      <protection locked="0"/>
    </xf>
    <xf numFmtId="0" fontId="23" fillId="8" borderId="20" xfId="2" applyFont="1" applyFill="1" applyBorder="1" applyAlignment="1">
      <alignment horizontal="left" vertical="center" wrapText="1"/>
    </xf>
    <xf numFmtId="0" fontId="5" fillId="6" borderId="2" xfId="1" applyFont="1" applyFill="1" applyBorder="1" applyAlignment="1" applyProtection="1">
      <alignment horizontal="left" vertical="center" wrapText="1"/>
      <protection locked="0"/>
    </xf>
    <xf numFmtId="0" fontId="5" fillId="6" borderId="3" xfId="1" applyFont="1" applyFill="1" applyBorder="1" applyAlignment="1" applyProtection="1">
      <alignment horizontal="left" vertical="center" wrapText="1"/>
      <protection locked="0"/>
    </xf>
    <xf numFmtId="0" fontId="21" fillId="2" borderId="9" xfId="1" applyFont="1" applyFill="1" applyBorder="1" applyAlignment="1">
      <alignment horizontal="center" vertical="center" wrapText="1"/>
    </xf>
    <xf numFmtId="0" fontId="21" fillId="2" borderId="10" xfId="1" applyFont="1" applyFill="1" applyBorder="1" applyAlignment="1">
      <alignment horizontal="center" vertical="center" wrapText="1"/>
    </xf>
    <xf numFmtId="0" fontId="21" fillId="2" borderId="11" xfId="1" applyFont="1" applyFill="1" applyBorder="1" applyAlignment="1">
      <alignment horizontal="center" vertical="center" wrapText="1"/>
    </xf>
    <xf numFmtId="0" fontId="5" fillId="0" borderId="12" xfId="13" applyFont="1" applyBorder="1" applyAlignment="1" applyProtection="1">
      <alignment horizontal="left" vertical="center" wrapText="1"/>
    </xf>
    <xf numFmtId="0" fontId="5" fillId="0" borderId="16" xfId="13" applyFont="1" applyBorder="1" applyAlignment="1" applyProtection="1">
      <alignment horizontal="left" vertical="center" wrapText="1"/>
    </xf>
    <xf numFmtId="0" fontId="5" fillId="0" borderId="23" xfId="13" applyFont="1" applyBorder="1" applyAlignment="1" applyProtection="1">
      <alignment horizontal="left" vertical="center" wrapText="1"/>
    </xf>
    <xf numFmtId="0" fontId="6" fillId="8" borderId="0" xfId="2" applyFont="1" applyFill="1" applyBorder="1" applyAlignment="1" applyProtection="1">
      <alignment horizontal="center" vertical="center" wrapText="1"/>
    </xf>
    <xf numFmtId="9" fontId="14" fillId="0" borderId="1" xfId="14" applyFont="1" applyBorder="1" applyAlignment="1" applyProtection="1">
      <alignment horizontal="center" vertical="center"/>
    </xf>
    <xf numFmtId="165" fontId="24" fillId="0" borderId="2" xfId="13" applyNumberFormat="1" applyFont="1" applyBorder="1" applyAlignment="1" applyProtection="1">
      <alignment horizontal="center" vertical="center" wrapText="1"/>
    </xf>
    <xf numFmtId="165" fontId="24" fillId="0" borderId="20" xfId="13" applyNumberFormat="1" applyFont="1" applyBorder="1" applyAlignment="1" applyProtection="1">
      <alignment horizontal="center" vertical="center" wrapText="1"/>
    </xf>
    <xf numFmtId="165" fontId="24" fillId="0" borderId="21" xfId="13" applyNumberFormat="1" applyFont="1" applyBorder="1" applyAlignment="1" applyProtection="1">
      <alignment horizontal="center" vertical="center" wrapText="1"/>
    </xf>
    <xf numFmtId="0" fontId="6" fillId="8" borderId="0" xfId="2" applyFont="1" applyFill="1" applyBorder="1" applyAlignment="1" applyProtection="1">
      <alignment horizontal="left" vertical="center" wrapText="1"/>
    </xf>
    <xf numFmtId="0" fontId="6" fillId="8" borderId="8" xfId="2" applyFont="1" applyFill="1" applyBorder="1" applyAlignment="1" applyProtection="1">
      <alignment horizontal="left" vertical="center" wrapText="1"/>
    </xf>
    <xf numFmtId="0" fontId="14" fillId="0" borderId="2" xfId="13" applyFont="1" applyBorder="1" applyAlignment="1" applyProtection="1">
      <alignment horizontal="left" vertical="center" wrapText="1"/>
    </xf>
    <xf numFmtId="0" fontId="14" fillId="0" borderId="20" xfId="13" applyFont="1" applyBorder="1" applyAlignment="1" applyProtection="1">
      <alignment horizontal="left" vertical="center" wrapText="1"/>
    </xf>
    <xf numFmtId="0" fontId="14" fillId="0" borderId="21" xfId="13" applyFont="1" applyBorder="1" applyAlignment="1" applyProtection="1">
      <alignment horizontal="left" vertical="center" wrapText="1"/>
    </xf>
    <xf numFmtId="0" fontId="5" fillId="0" borderId="2" xfId="13" applyFont="1" applyBorder="1" applyAlignment="1" applyProtection="1">
      <alignment horizontal="left" vertical="center"/>
    </xf>
    <xf numFmtId="0" fontId="5" fillId="0" borderId="20" xfId="13" applyFont="1" applyBorder="1" applyAlignment="1" applyProtection="1">
      <alignment horizontal="left" vertical="center"/>
    </xf>
    <xf numFmtId="0" fontId="5" fillId="0" borderId="21" xfId="13" applyFont="1" applyBorder="1" applyAlignment="1" applyProtection="1">
      <alignment horizontal="left" vertical="center"/>
    </xf>
    <xf numFmtId="0" fontId="5" fillId="0" borderId="2" xfId="13" applyFont="1" applyBorder="1" applyAlignment="1" applyProtection="1">
      <alignment horizontal="left" vertical="center" wrapText="1"/>
    </xf>
    <xf numFmtId="0" fontId="5" fillId="0" borderId="20" xfId="13" applyFont="1" applyBorder="1" applyAlignment="1" applyProtection="1">
      <alignment horizontal="left" vertical="center" wrapText="1"/>
    </xf>
    <xf numFmtId="0" fontId="5" fillId="0" borderId="21" xfId="13" applyFont="1" applyBorder="1" applyAlignment="1" applyProtection="1">
      <alignment horizontal="left" vertical="center" wrapText="1"/>
    </xf>
    <xf numFmtId="165" fontId="14" fillId="0" borderId="15" xfId="13" applyNumberFormat="1" applyFont="1" applyBorder="1" applyAlignment="1" applyProtection="1">
      <alignment horizontal="center" vertical="center" wrapText="1"/>
    </xf>
    <xf numFmtId="0" fontId="4" fillId="2" borderId="0" xfId="1" applyFont="1" applyFill="1" applyBorder="1" applyAlignment="1" applyProtection="1">
      <alignment horizontal="left" vertical="center" wrapText="1"/>
    </xf>
    <xf numFmtId="44" fontId="14" fillId="0" borderId="1" xfId="13" applyNumberFormat="1" applyFont="1" applyBorder="1" applyAlignment="1" applyProtection="1">
      <alignment horizontal="center" vertical="center"/>
    </xf>
    <xf numFmtId="0" fontId="14" fillId="0" borderId="1" xfId="13" applyFont="1" applyBorder="1" applyAlignment="1" applyProtection="1">
      <alignment horizontal="center" vertical="center" wrapText="1"/>
    </xf>
    <xf numFmtId="0" fontId="14" fillId="0" borderId="15" xfId="13" applyFont="1" applyBorder="1" applyAlignment="1" applyProtection="1">
      <alignment horizontal="center" vertical="center" wrapText="1"/>
    </xf>
    <xf numFmtId="0" fontId="22" fillId="6" borderId="5" xfId="2" applyFont="1" applyFill="1" applyBorder="1" applyAlignment="1" applyProtection="1">
      <alignment horizontal="center" vertical="center" wrapText="1"/>
      <protection locked="0"/>
    </xf>
    <xf numFmtId="0" fontId="6" fillId="8" borderId="17" xfId="2" applyFont="1" applyFill="1" applyBorder="1" applyAlignment="1" applyProtection="1">
      <alignment horizontal="center" vertical="center" wrapText="1"/>
    </xf>
    <xf numFmtId="166" fontId="14" fillId="0" borderId="2" xfId="13" applyNumberFormat="1" applyFont="1" applyBorder="1" applyAlignment="1" applyProtection="1">
      <alignment horizontal="center" vertical="center"/>
    </xf>
    <xf numFmtId="166" fontId="14" fillId="0" borderId="3" xfId="13" applyNumberFormat="1" applyFont="1" applyBorder="1" applyAlignment="1" applyProtection="1">
      <alignment horizontal="center" vertical="center"/>
    </xf>
    <xf numFmtId="0" fontId="14" fillId="0" borderId="1" xfId="13" applyFont="1" applyBorder="1" applyAlignment="1" applyProtection="1">
      <alignment horizontal="center" vertical="center"/>
    </xf>
    <xf numFmtId="3" fontId="14" fillId="0" borderId="1" xfId="13" applyNumberFormat="1" applyFont="1" applyBorder="1" applyAlignment="1" applyProtection="1">
      <alignment horizontal="center" vertical="center" wrapText="1"/>
    </xf>
    <xf numFmtId="0" fontId="28" fillId="2" borderId="4" xfId="1" applyFont="1" applyFill="1" applyBorder="1" applyAlignment="1" applyProtection="1">
      <alignment horizontal="left" vertical="center" wrapText="1"/>
    </xf>
    <xf numFmtId="0" fontId="28" fillId="2" borderId="5" xfId="1" applyFont="1" applyFill="1" applyBorder="1" applyAlignment="1" applyProtection="1">
      <alignment horizontal="left" vertical="center" wrapText="1"/>
    </xf>
    <xf numFmtId="0" fontId="27" fillId="2" borderId="4" xfId="1" applyFont="1" applyFill="1" applyBorder="1" applyAlignment="1">
      <alignment horizontal="left" vertical="center" wrapText="1"/>
    </xf>
    <xf numFmtId="0" fontId="27" fillId="2" borderId="5" xfId="1" applyFont="1" applyFill="1" applyBorder="1" applyAlignment="1">
      <alignment horizontal="left" vertical="center" wrapText="1"/>
    </xf>
    <xf numFmtId="0" fontId="27" fillId="2" borderId="6" xfId="1" applyFont="1" applyFill="1" applyBorder="1" applyAlignment="1">
      <alignment horizontal="left" vertical="center" wrapText="1"/>
    </xf>
    <xf numFmtId="0" fontId="6" fillId="8" borderId="7" xfId="2" applyFont="1" applyFill="1" applyBorder="1" applyAlignment="1">
      <alignment horizontal="left" vertical="center" wrapText="1"/>
    </xf>
    <xf numFmtId="0" fontId="6" fillId="8" borderId="0" xfId="2" applyFont="1" applyFill="1" applyAlignment="1">
      <alignment horizontal="left" vertical="center" wrapText="1"/>
    </xf>
    <xf numFmtId="0" fontId="6" fillId="8" borderId="8" xfId="2" applyFont="1" applyFill="1" applyBorder="1" applyAlignment="1">
      <alignment horizontal="left" vertical="center" wrapText="1"/>
    </xf>
  </cellXfs>
  <cellStyles count="16">
    <cellStyle name="Komma 2" xfId="5" xr:uid="{00000000-0005-0000-0000-000000000000}"/>
    <cellStyle name="Ongeldig" xfId="12" builtinId="27"/>
    <cellStyle name="Procent 2" xfId="9" xr:uid="{00000000-0005-0000-0000-000003000000}"/>
    <cellStyle name="Procent 3" xfId="14" xr:uid="{F9FC06D4-9F0D-430E-A484-29F91BE9C841}"/>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3" xr:uid="{87C5C101-1EF7-4960-B003-30EDFD316FF3}"/>
    <cellStyle name="Standaard 58" xfId="10" xr:uid="{00000000-0005-0000-0000-000009000000}"/>
    <cellStyle name="Valuta 2" xfId="4" xr:uid="{00000000-0005-0000-0000-00000B000000}"/>
    <cellStyle name="Valuta 3" xfId="15" xr:uid="{A0C8E4D9-1FD9-4458-93FB-352DB8F4F53E}"/>
    <cellStyle name="Valuta 5" xfId="6" xr:uid="{00000000-0005-0000-0000-00000C000000}"/>
    <cellStyle name="Valuta 6"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1075267</xdr:colOff>
      <xdr:row>0</xdr:row>
      <xdr:rowOff>472017</xdr:rowOff>
    </xdr:from>
    <xdr:to>
      <xdr:col>2</xdr:col>
      <xdr:colOff>5153237</xdr:colOff>
      <xdr:row>0</xdr:row>
      <xdr:rowOff>2624667</xdr:rowOff>
    </xdr:to>
    <xdr:pic>
      <xdr:nvPicPr>
        <xdr:cNvPr id="2" name="Afbeelding 1">
          <a:extLst>
            <a:ext uri="{FF2B5EF4-FFF2-40B4-BE49-F238E27FC236}">
              <a16:creationId xmlns:a16="http://schemas.microsoft.com/office/drawing/2014/main" id="{D620A017-608C-4597-8F2D-3DA81C77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7317" y="472017"/>
          <a:ext cx="4077970" cy="215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E29"/>
  <sheetViews>
    <sheetView showGridLines="0" tabSelected="1" view="pageBreakPreview" zoomScale="90" zoomScaleNormal="100" zoomScaleSheetLayoutView="90" workbookViewId="0">
      <selection activeCell="B4" sqref="B4:D4"/>
    </sheetView>
  </sheetViews>
  <sheetFormatPr defaultRowHeight="13.5" x14ac:dyDescent="0.2"/>
  <cols>
    <col min="1" max="1" width="8.85546875" style="1"/>
    <col min="2" max="2" width="8.140625" style="1" customWidth="1"/>
    <col min="3" max="3" width="79.28515625" style="1" customWidth="1"/>
    <col min="4" max="4" width="15.140625" style="1" customWidth="1"/>
    <col min="5" max="258" width="8.85546875" style="1"/>
    <col min="259" max="259" width="50.28515625" style="1" customWidth="1"/>
    <col min="260" max="514" width="8.85546875" style="1"/>
    <col min="515" max="515" width="50.28515625" style="1" customWidth="1"/>
    <col min="516" max="770" width="8.85546875" style="1"/>
    <col min="771" max="771" width="50.28515625" style="1" customWidth="1"/>
    <col min="772" max="1026" width="8.85546875" style="1"/>
    <col min="1027" max="1027" width="50.28515625" style="1" customWidth="1"/>
    <col min="1028" max="1282" width="8.85546875" style="1"/>
    <col min="1283" max="1283" width="50.28515625" style="1" customWidth="1"/>
    <col min="1284" max="1538" width="8.85546875" style="1"/>
    <col min="1539" max="1539" width="50.28515625" style="1" customWidth="1"/>
    <col min="1540" max="1794" width="8.85546875" style="1"/>
    <col min="1795" max="1795" width="50.28515625" style="1" customWidth="1"/>
    <col min="1796" max="2050" width="8.85546875" style="1"/>
    <col min="2051" max="2051" width="50.28515625" style="1" customWidth="1"/>
    <col min="2052" max="2306" width="8.85546875" style="1"/>
    <col min="2307" max="2307" width="50.28515625" style="1" customWidth="1"/>
    <col min="2308" max="2562" width="8.85546875" style="1"/>
    <col min="2563" max="2563" width="50.28515625" style="1" customWidth="1"/>
    <col min="2564" max="2818" width="8.85546875" style="1"/>
    <col min="2819" max="2819" width="50.28515625" style="1" customWidth="1"/>
    <col min="2820" max="3074" width="8.85546875" style="1"/>
    <col min="3075" max="3075" width="50.28515625" style="1" customWidth="1"/>
    <col min="3076" max="3330" width="8.85546875" style="1"/>
    <col min="3331" max="3331" width="50.28515625" style="1" customWidth="1"/>
    <col min="3332" max="3586" width="8.85546875" style="1"/>
    <col min="3587" max="3587" width="50.28515625" style="1" customWidth="1"/>
    <col min="3588" max="3842" width="8.85546875" style="1"/>
    <col min="3843" max="3843" width="50.28515625" style="1" customWidth="1"/>
    <col min="3844" max="4098" width="8.85546875" style="1"/>
    <col min="4099" max="4099" width="50.28515625" style="1" customWidth="1"/>
    <col min="4100" max="4354" width="8.85546875" style="1"/>
    <col min="4355" max="4355" width="50.28515625" style="1" customWidth="1"/>
    <col min="4356" max="4610" width="8.85546875" style="1"/>
    <col min="4611" max="4611" width="50.28515625" style="1" customWidth="1"/>
    <col min="4612" max="4866" width="8.85546875" style="1"/>
    <col min="4867" max="4867" width="50.28515625" style="1" customWidth="1"/>
    <col min="4868" max="5122" width="8.85546875" style="1"/>
    <col min="5123" max="5123" width="50.28515625" style="1" customWidth="1"/>
    <col min="5124" max="5378" width="8.85546875" style="1"/>
    <col min="5379" max="5379" width="50.28515625" style="1" customWidth="1"/>
    <col min="5380" max="5634" width="8.85546875" style="1"/>
    <col min="5635" max="5635" width="50.28515625" style="1" customWidth="1"/>
    <col min="5636" max="5890" width="8.85546875" style="1"/>
    <col min="5891" max="5891" width="50.28515625" style="1" customWidth="1"/>
    <col min="5892" max="6146" width="8.85546875" style="1"/>
    <col min="6147" max="6147" width="50.28515625" style="1" customWidth="1"/>
    <col min="6148" max="6402" width="8.85546875" style="1"/>
    <col min="6403" max="6403" width="50.28515625" style="1" customWidth="1"/>
    <col min="6404" max="6658" width="8.85546875" style="1"/>
    <col min="6659" max="6659" width="50.28515625" style="1" customWidth="1"/>
    <col min="6660" max="6914" width="8.85546875" style="1"/>
    <col min="6915" max="6915" width="50.28515625" style="1" customWidth="1"/>
    <col min="6916" max="7170" width="8.85546875" style="1"/>
    <col min="7171" max="7171" width="50.28515625" style="1" customWidth="1"/>
    <col min="7172" max="7426" width="8.85546875" style="1"/>
    <col min="7427" max="7427" width="50.28515625" style="1" customWidth="1"/>
    <col min="7428" max="7682" width="8.85546875" style="1"/>
    <col min="7683" max="7683" width="50.28515625" style="1" customWidth="1"/>
    <col min="7684" max="7938" width="8.85546875" style="1"/>
    <col min="7939" max="7939" width="50.28515625" style="1" customWidth="1"/>
    <col min="7940" max="8194" width="8.85546875" style="1"/>
    <col min="8195" max="8195" width="50.28515625" style="1" customWidth="1"/>
    <col min="8196" max="8450" width="8.85546875" style="1"/>
    <col min="8451" max="8451" width="50.28515625" style="1" customWidth="1"/>
    <col min="8452" max="8706" width="8.85546875" style="1"/>
    <col min="8707" max="8707" width="50.28515625" style="1" customWidth="1"/>
    <col min="8708" max="8962" width="8.85546875" style="1"/>
    <col min="8963" max="8963" width="50.28515625" style="1" customWidth="1"/>
    <col min="8964" max="9218" width="8.85546875" style="1"/>
    <col min="9219" max="9219" width="50.28515625" style="1" customWidth="1"/>
    <col min="9220" max="9474" width="8.85546875" style="1"/>
    <col min="9475" max="9475" width="50.28515625" style="1" customWidth="1"/>
    <col min="9476" max="9730" width="8.85546875" style="1"/>
    <col min="9731" max="9731" width="50.28515625" style="1" customWidth="1"/>
    <col min="9732" max="9986" width="8.85546875" style="1"/>
    <col min="9987" max="9987" width="50.28515625" style="1" customWidth="1"/>
    <col min="9988" max="10242" width="8.85546875" style="1"/>
    <col min="10243" max="10243" width="50.28515625" style="1" customWidth="1"/>
    <col min="10244" max="10498" width="8.85546875" style="1"/>
    <col min="10499" max="10499" width="50.28515625" style="1" customWidth="1"/>
    <col min="10500" max="10754" width="8.85546875" style="1"/>
    <col min="10755" max="10755" width="50.28515625" style="1" customWidth="1"/>
    <col min="10756" max="11010" width="8.85546875" style="1"/>
    <col min="11011" max="11011" width="50.28515625" style="1" customWidth="1"/>
    <col min="11012" max="11266" width="8.85546875" style="1"/>
    <col min="11267" max="11267" width="50.28515625" style="1" customWidth="1"/>
    <col min="11268" max="11522" width="8.85546875" style="1"/>
    <col min="11523" max="11523" width="50.28515625" style="1" customWidth="1"/>
    <col min="11524" max="11778" width="8.85546875" style="1"/>
    <col min="11779" max="11779" width="50.28515625" style="1" customWidth="1"/>
    <col min="11780" max="12034" width="8.85546875" style="1"/>
    <col min="12035" max="12035" width="50.28515625" style="1" customWidth="1"/>
    <col min="12036" max="12290" width="8.85546875" style="1"/>
    <col min="12291" max="12291" width="50.28515625" style="1" customWidth="1"/>
    <col min="12292" max="12546" width="8.85546875" style="1"/>
    <col min="12547" max="12547" width="50.28515625" style="1" customWidth="1"/>
    <col min="12548" max="12802" width="8.85546875" style="1"/>
    <col min="12803" max="12803" width="50.28515625" style="1" customWidth="1"/>
    <col min="12804" max="13058" width="8.85546875" style="1"/>
    <col min="13059" max="13059" width="50.28515625" style="1" customWidth="1"/>
    <col min="13060" max="13314" width="8.85546875" style="1"/>
    <col min="13315" max="13315" width="50.28515625" style="1" customWidth="1"/>
    <col min="13316" max="13570" width="8.85546875" style="1"/>
    <col min="13571" max="13571" width="50.28515625" style="1" customWidth="1"/>
    <col min="13572" max="13826" width="8.85546875" style="1"/>
    <col min="13827" max="13827" width="50.28515625" style="1" customWidth="1"/>
    <col min="13828" max="14082" width="8.85546875" style="1"/>
    <col min="14083" max="14083" width="50.28515625" style="1" customWidth="1"/>
    <col min="14084" max="14338" width="8.85546875" style="1"/>
    <col min="14339" max="14339" width="50.28515625" style="1" customWidth="1"/>
    <col min="14340" max="14594" width="8.85546875" style="1"/>
    <col min="14595" max="14595" width="50.28515625" style="1" customWidth="1"/>
    <col min="14596" max="14850" width="8.85546875" style="1"/>
    <col min="14851" max="14851" width="50.28515625" style="1" customWidth="1"/>
    <col min="14852" max="15106" width="8.85546875" style="1"/>
    <col min="15107" max="15107" width="50.28515625" style="1" customWidth="1"/>
    <col min="15108" max="15362" width="8.85546875" style="1"/>
    <col min="15363" max="15363" width="50.28515625" style="1" customWidth="1"/>
    <col min="15364" max="15618" width="8.85546875" style="1"/>
    <col min="15619" max="15619" width="50.28515625" style="1" customWidth="1"/>
    <col min="15620" max="15874" width="8.85546875" style="1"/>
    <col min="15875" max="15875" width="50.28515625" style="1" customWidth="1"/>
    <col min="15876" max="16130" width="8.85546875" style="1"/>
    <col min="16131" max="16131" width="50.28515625" style="1" customWidth="1"/>
    <col min="16132" max="16384" width="8.85546875" style="1"/>
  </cols>
  <sheetData>
    <row r="1" spans="2:5" ht="231.6" customHeight="1" x14ac:dyDescent="0.2">
      <c r="B1" s="108"/>
      <c r="C1" s="108"/>
      <c r="D1" s="62"/>
      <c r="E1" s="2"/>
    </row>
    <row r="2" spans="2:5" s="3" customFormat="1" ht="69.75" customHeight="1" x14ac:dyDescent="0.2">
      <c r="B2" s="110" t="s">
        <v>95</v>
      </c>
      <c r="C2" s="110"/>
      <c r="D2" s="110"/>
      <c r="E2" s="4"/>
    </row>
    <row r="3" spans="2:5" ht="65.099999999999994" customHeight="1" x14ac:dyDescent="0.2">
      <c r="B3" s="110"/>
      <c r="C3" s="110"/>
      <c r="D3" s="110"/>
      <c r="E3" s="2"/>
    </row>
    <row r="4" spans="2:5" ht="54.6" customHeight="1" x14ac:dyDescent="0.2">
      <c r="B4" s="110" t="s">
        <v>94</v>
      </c>
      <c r="C4" s="110"/>
      <c r="D4" s="110"/>
      <c r="E4" s="2"/>
    </row>
    <row r="5" spans="2:5" ht="17.25" x14ac:dyDescent="0.2">
      <c r="B5" s="10"/>
      <c r="C5" s="10"/>
      <c r="D5" s="10"/>
      <c r="E5" s="2"/>
    </row>
    <row r="6" spans="2:5" x14ac:dyDescent="0.2">
      <c r="B6" s="11" t="s">
        <v>1</v>
      </c>
      <c r="C6" s="11"/>
      <c r="D6" s="11" t="s">
        <v>87</v>
      </c>
      <c r="E6" s="2"/>
    </row>
    <row r="7" spans="2:5" x14ac:dyDescent="0.2">
      <c r="B7" s="13" t="s">
        <v>84</v>
      </c>
      <c r="C7" s="13" t="s">
        <v>81</v>
      </c>
      <c r="D7" s="3" t="s">
        <v>88</v>
      </c>
      <c r="E7" s="2"/>
    </row>
    <row r="8" spans="2:5" x14ac:dyDescent="0.2">
      <c r="B8" s="13" t="s">
        <v>85</v>
      </c>
      <c r="C8" s="13" t="s">
        <v>82</v>
      </c>
      <c r="D8" s="3" t="s">
        <v>88</v>
      </c>
      <c r="E8" s="2"/>
    </row>
    <row r="9" spans="2:5" x14ac:dyDescent="0.2">
      <c r="B9" s="13" t="s">
        <v>86</v>
      </c>
      <c r="C9" s="13" t="s">
        <v>83</v>
      </c>
      <c r="D9" s="3" t="s">
        <v>88</v>
      </c>
      <c r="E9" s="2"/>
    </row>
    <row r="10" spans="2:5" x14ac:dyDescent="0.2">
      <c r="B10" s="13"/>
      <c r="C10" s="13"/>
      <c r="D10" s="3"/>
      <c r="E10" s="2"/>
    </row>
    <row r="11" spans="2:5" x14ac:dyDescent="0.2">
      <c r="B11" s="13"/>
      <c r="C11" s="13"/>
      <c r="D11" s="3"/>
      <c r="E11" s="2"/>
    </row>
    <row r="12" spans="2:5" x14ac:dyDescent="0.2">
      <c r="B12" s="13"/>
      <c r="C12" s="13"/>
      <c r="D12" s="3"/>
      <c r="E12" s="2"/>
    </row>
    <row r="13" spans="2:5" x14ac:dyDescent="0.2">
      <c r="B13" s="13"/>
      <c r="C13" s="13"/>
      <c r="D13" s="3"/>
      <c r="E13" s="2"/>
    </row>
    <row r="14" spans="2:5" x14ac:dyDescent="0.2">
      <c r="B14" s="13"/>
      <c r="C14" s="13"/>
      <c r="D14" s="3"/>
      <c r="E14" s="2"/>
    </row>
    <row r="15" spans="2:5" x14ac:dyDescent="0.2">
      <c r="B15" s="13"/>
      <c r="E15" s="2"/>
    </row>
    <row r="16" spans="2:5" x14ac:dyDescent="0.2">
      <c r="B16" s="13"/>
      <c r="C16" s="13"/>
      <c r="D16" s="3"/>
      <c r="E16" s="2"/>
    </row>
    <row r="17" spans="2:5" x14ac:dyDescent="0.2">
      <c r="B17" s="13"/>
      <c r="C17" s="13"/>
      <c r="D17" s="3"/>
      <c r="E17" s="2"/>
    </row>
    <row r="18" spans="2:5" x14ac:dyDescent="0.2">
      <c r="B18" s="13"/>
      <c r="C18" s="13"/>
      <c r="D18" s="3"/>
      <c r="E18" s="2"/>
    </row>
    <row r="19" spans="2:5" x14ac:dyDescent="0.2">
      <c r="B19" s="13"/>
      <c r="C19" s="13"/>
      <c r="D19" s="3"/>
      <c r="E19" s="2"/>
    </row>
    <row r="20" spans="2:5" x14ac:dyDescent="0.2">
      <c r="B20" s="13"/>
      <c r="C20" s="13"/>
      <c r="D20" s="3"/>
      <c r="E20" s="2"/>
    </row>
    <row r="21" spans="2:5" x14ac:dyDescent="0.2">
      <c r="B21" s="13"/>
      <c r="E21" s="2"/>
    </row>
    <row r="22" spans="2:5" x14ac:dyDescent="0.2">
      <c r="B22" s="13"/>
      <c r="C22" s="13"/>
      <c r="D22" s="3"/>
      <c r="E22" s="2"/>
    </row>
    <row r="23" spans="2:5" x14ac:dyDescent="0.2">
      <c r="B23" s="13"/>
      <c r="C23" s="13"/>
      <c r="D23" s="3"/>
      <c r="E23" s="2"/>
    </row>
    <row r="24" spans="2:5" x14ac:dyDescent="0.2">
      <c r="B24" s="13"/>
      <c r="C24" s="13"/>
      <c r="D24" s="3"/>
      <c r="E24" s="2"/>
    </row>
    <row r="25" spans="2:5" x14ac:dyDescent="0.2">
      <c r="B25" s="13"/>
      <c r="E25" s="2"/>
    </row>
    <row r="26" spans="2:5" s="7" customFormat="1" ht="87" customHeight="1" x14ac:dyDescent="0.2">
      <c r="B26" s="109"/>
      <c r="C26" s="109"/>
      <c r="D26" s="63"/>
      <c r="E26" s="8"/>
    </row>
    <row r="27" spans="2:5" x14ac:dyDescent="0.2">
      <c r="B27" s="12"/>
      <c r="C27" s="12"/>
      <c r="D27" s="12"/>
      <c r="E27" s="2"/>
    </row>
    <row r="28" spans="2:5" ht="17.25" x14ac:dyDescent="0.2">
      <c r="B28" s="5"/>
      <c r="C28" s="5"/>
      <c r="D28" s="5"/>
      <c r="E28" s="2"/>
    </row>
    <row r="29" spans="2:5" ht="17.25" x14ac:dyDescent="0.2">
      <c r="B29" s="6"/>
      <c r="C29" s="6"/>
      <c r="D29" s="6"/>
      <c r="E29" s="2"/>
    </row>
  </sheetData>
  <sheetProtection algorithmName="SHA-512" hashValue="bAYp3Gs0YV+zwBbLt0TvafkPGolTgB5Dg0c4PUMXQEOKYcfnxh00rU6Vb8ZZLSqyOig+8HjljtV5dRiAD0hpXQ==" saltValue="BT7scEEl4g5g6TtfKfTATw==" spinCount="100000" sheet="1" objects="1" scenarios="1" selectLockedCells="1"/>
  <mergeCells count="4">
    <mergeCell ref="B1:C1"/>
    <mergeCell ref="B26:C26"/>
    <mergeCell ref="B2:D3"/>
    <mergeCell ref="B4:D4"/>
  </mergeCells>
  <phoneticPr fontId="19" type="noConversion"/>
  <printOptions horizontalCentered="1" verticalCentered="1"/>
  <pageMargins left="0.70866141732283472" right="0.70866141732283472" top="0.43307086614173229" bottom="0.74803149606299213" header="0.31496062992125984" footer="0.31496062992125984"/>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00CF1-6734-448F-A36D-7516ADF3A4D0}">
  <sheetPr>
    <tabColor theme="4"/>
    <pageSetUpPr fitToPage="1"/>
  </sheetPr>
  <dimension ref="A1:H23"/>
  <sheetViews>
    <sheetView showGridLines="0" view="pageBreakPreview" zoomScale="90" zoomScaleNormal="80" zoomScaleSheetLayoutView="90" workbookViewId="0">
      <selection activeCell="B5" sqref="B5:C5"/>
    </sheetView>
  </sheetViews>
  <sheetFormatPr defaultColWidth="9.140625" defaultRowHeight="13.5" x14ac:dyDescent="0.2"/>
  <cols>
    <col min="1" max="1" width="37.42578125" style="14" customWidth="1"/>
    <col min="2" max="2" width="64.28515625" style="14" customWidth="1"/>
    <col min="3" max="5" width="21.7109375" style="14" customWidth="1"/>
    <col min="6" max="6" width="125.5703125" style="14" customWidth="1"/>
    <col min="7" max="7" width="14.5703125" style="14" customWidth="1"/>
    <col min="8" max="8" width="13.42578125" style="17" customWidth="1"/>
    <col min="9" max="9" width="14.85546875" style="14" customWidth="1"/>
    <col min="10" max="16384" width="9.140625" style="14"/>
  </cols>
  <sheetData>
    <row r="1" spans="1:8" ht="36.75" customHeight="1" x14ac:dyDescent="0.2">
      <c r="A1" s="112" t="s">
        <v>93</v>
      </c>
      <c r="B1" s="113"/>
      <c r="C1" s="113"/>
      <c r="D1" s="114" t="s">
        <v>28</v>
      </c>
      <c r="E1" s="114"/>
      <c r="F1" s="23"/>
      <c r="G1" s="17"/>
      <c r="H1" s="14"/>
    </row>
    <row r="2" spans="1:8" ht="40.5" customHeight="1" x14ac:dyDescent="0.2">
      <c r="A2" s="16" t="s">
        <v>29</v>
      </c>
      <c r="B2" s="59" t="s">
        <v>30</v>
      </c>
      <c r="C2" s="60" t="s">
        <v>48</v>
      </c>
      <c r="D2" s="60" t="s">
        <v>31</v>
      </c>
      <c r="E2" s="60" t="s">
        <v>32</v>
      </c>
      <c r="F2" s="15" t="s">
        <v>33</v>
      </c>
      <c r="G2" s="17"/>
      <c r="H2" s="14"/>
    </row>
    <row r="3" spans="1:8" ht="200.25" customHeight="1" x14ac:dyDescent="0.2">
      <c r="A3" s="24" t="s">
        <v>90</v>
      </c>
      <c r="B3" s="9" t="s">
        <v>91</v>
      </c>
      <c r="C3" s="25">
        <f>D5</f>
        <v>0</v>
      </c>
      <c r="D3" s="26">
        <f>-G11</f>
        <v>-55000</v>
      </c>
      <c r="E3" s="27">
        <f>IF(C3&lt;=4,0,(1-(C3-B10)/(A10-B10))*D3)</f>
        <v>0</v>
      </c>
      <c r="F3" s="28" t="s">
        <v>44</v>
      </c>
      <c r="G3" s="17"/>
      <c r="H3" s="14"/>
    </row>
    <row r="4" spans="1:8" ht="25.5" x14ac:dyDescent="0.2">
      <c r="A4" s="29" t="s">
        <v>34</v>
      </c>
      <c r="B4" s="115" t="s">
        <v>45</v>
      </c>
      <c r="C4" s="115"/>
      <c r="D4" s="61" t="s">
        <v>47</v>
      </c>
      <c r="E4" s="61" t="s">
        <v>46</v>
      </c>
      <c r="F4" s="30" t="s">
        <v>35</v>
      </c>
      <c r="G4" s="17"/>
      <c r="H4" s="14"/>
    </row>
    <row r="5" spans="1:8" ht="227.25" customHeight="1" x14ac:dyDescent="0.2">
      <c r="A5" s="45" t="s">
        <v>92</v>
      </c>
      <c r="B5" s="116" t="s">
        <v>36</v>
      </c>
      <c r="C5" s="117"/>
      <c r="D5" s="31"/>
      <c r="E5" s="46">
        <v>1732</v>
      </c>
      <c r="F5" s="47" t="s">
        <v>49</v>
      </c>
      <c r="G5" s="32"/>
      <c r="H5" s="14"/>
    </row>
    <row r="6" spans="1:8" ht="14.25" thickBot="1" x14ac:dyDescent="0.25">
      <c r="A6" s="118"/>
      <c r="B6" s="119"/>
      <c r="C6" s="119"/>
      <c r="D6" s="119"/>
      <c r="E6" s="119"/>
      <c r="F6" s="120"/>
      <c r="G6" s="17"/>
      <c r="H6" s="14"/>
    </row>
    <row r="7" spans="1:8" ht="13.15" hidden="1" customHeight="1" x14ac:dyDescent="0.2">
      <c r="A7" s="33"/>
      <c r="B7" s="33"/>
      <c r="C7" s="33"/>
      <c r="D7" s="33"/>
      <c r="E7" s="33"/>
      <c r="F7" s="33"/>
    </row>
    <row r="8" spans="1:8" ht="32.25" hidden="1" customHeight="1" x14ac:dyDescent="0.2">
      <c r="A8" s="111" t="s">
        <v>37</v>
      </c>
      <c r="B8" s="111"/>
      <c r="C8" s="111"/>
      <c r="D8" s="111"/>
      <c r="E8" s="111"/>
      <c r="F8" s="111"/>
      <c r="G8" s="111"/>
    </row>
    <row r="9" spans="1:8" ht="14.25" hidden="1" x14ac:dyDescent="0.2">
      <c r="A9" s="34" t="s">
        <v>38</v>
      </c>
      <c r="B9" s="34" t="s">
        <v>39</v>
      </c>
      <c r="C9" s="34" t="s">
        <v>40</v>
      </c>
      <c r="D9" s="34" t="s">
        <v>41</v>
      </c>
      <c r="E9" s="34" t="s">
        <v>42</v>
      </c>
      <c r="F9" s="34" t="s">
        <v>43</v>
      </c>
      <c r="G9" s="35"/>
    </row>
    <row r="10" spans="1:8" ht="14.25" hidden="1" x14ac:dyDescent="0.2">
      <c r="A10" s="36">
        <v>85</v>
      </c>
      <c r="B10" s="36">
        <v>5</v>
      </c>
      <c r="C10" s="37">
        <v>105</v>
      </c>
      <c r="D10" s="38">
        <v>1800</v>
      </c>
      <c r="E10" s="36">
        <v>10</v>
      </c>
      <c r="F10" s="38">
        <f>D10/E10</f>
        <v>180</v>
      </c>
      <c r="G10" s="39">
        <f>(((F10*A10)/60)*C10)*2</f>
        <v>53550</v>
      </c>
    </row>
    <row r="11" spans="1:8" s="40" customFormat="1" ht="14.25" hidden="1" x14ac:dyDescent="0.2">
      <c r="D11" s="41"/>
      <c r="E11" s="42"/>
      <c r="F11" s="36"/>
      <c r="G11" s="39">
        <v>55000</v>
      </c>
      <c r="H11" s="36"/>
    </row>
    <row r="12" spans="1:8" s="40" customFormat="1" ht="14.25" x14ac:dyDescent="0.2">
      <c r="A12" s="43"/>
      <c r="B12" s="43"/>
      <c r="C12" s="43"/>
      <c r="D12" s="41"/>
      <c r="E12" s="42"/>
      <c r="F12" s="36"/>
      <c r="G12" s="36"/>
      <c r="H12" s="36"/>
    </row>
    <row r="13" spans="1:8" s="40" customFormat="1" ht="14.25" x14ac:dyDescent="0.2">
      <c r="D13" s="41"/>
      <c r="E13" s="42"/>
      <c r="F13" s="36"/>
      <c r="H13" s="36"/>
    </row>
    <row r="14" spans="1:8" s="40" customFormat="1" ht="14.25" x14ac:dyDescent="0.2">
      <c r="A14" s="43"/>
      <c r="B14" s="43"/>
      <c r="C14" s="43"/>
      <c r="D14" s="43"/>
      <c r="E14" s="43"/>
      <c r="F14" s="43"/>
      <c r="H14" s="36"/>
    </row>
    <row r="15" spans="1:8" s="40" customFormat="1" ht="14.25" x14ac:dyDescent="0.2">
      <c r="H15" s="36"/>
    </row>
    <row r="16" spans="1:8" s="40" customFormat="1" ht="14.25" x14ac:dyDescent="0.2">
      <c r="H16" s="36"/>
    </row>
    <row r="17" spans="1:8" s="40" customFormat="1" ht="14.25" x14ac:dyDescent="0.2">
      <c r="A17" s="43"/>
      <c r="B17" s="43"/>
      <c r="C17" s="43"/>
      <c r="D17" s="43"/>
      <c r="E17" s="43"/>
      <c r="F17" s="43"/>
      <c r="H17" s="36"/>
    </row>
    <row r="21" spans="1:8" x14ac:dyDescent="0.2">
      <c r="A21" s="44"/>
      <c r="B21" s="44"/>
      <c r="C21" s="44"/>
      <c r="D21" s="44"/>
      <c r="E21" s="44"/>
      <c r="F21" s="44"/>
    </row>
    <row r="23" spans="1:8" x14ac:dyDescent="0.2">
      <c r="A23" s="44"/>
      <c r="B23" s="44"/>
      <c r="C23" s="44"/>
      <c r="D23" s="44"/>
      <c r="E23" s="44"/>
      <c r="F23" s="44"/>
    </row>
  </sheetData>
  <sheetProtection algorithmName="SHA-512" hashValue="w9KW+REffDYLqCbNKBoUqEcfryLR5z0j5maflYaUF9WTgbRJE4TP824fQI5EUyuQnkLxItlOEiFP4az15Mk0Vg==" saltValue="VyF4e/uoa+eagZD4ZfNQqg==" spinCount="100000" sheet="1" selectLockedCells="1"/>
  <mergeCells count="6">
    <mergeCell ref="A8:G8"/>
    <mergeCell ref="A1:C1"/>
    <mergeCell ref="D1:E1"/>
    <mergeCell ref="B4:C4"/>
    <mergeCell ref="B5:C5"/>
    <mergeCell ref="A6:F6"/>
  </mergeCells>
  <dataValidations count="1">
    <dataValidation type="whole" allowBlank="1" showInputMessage="1" showErrorMessage="1" sqref="D5" xr:uid="{DF9C86A3-FB8B-45E8-BA74-56A42F33D233}">
      <formula1>$B$10</formula1>
      <formula2>$A$10</formula2>
    </dataValidation>
  </dataValidations>
  <pageMargins left="0.74803149606299213" right="0.74803149606299213" top="0.98425196850393704" bottom="0.98425196850393704" header="0.51181102362204722" footer="0.51181102362204722"/>
  <pageSetup paperSize="9" scale="4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Gothic,Cursief"Aanbestedingen door materiedeskundigen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08D32-91E2-4075-90E4-8EAD1459E6B3}">
  <sheetPr>
    <tabColor theme="5"/>
    <pageSetUpPr fitToPage="1"/>
  </sheetPr>
  <dimension ref="A1:J39"/>
  <sheetViews>
    <sheetView showGridLines="0" view="pageBreakPreview" zoomScale="90" zoomScaleNormal="90" zoomScaleSheetLayoutView="90" workbookViewId="0">
      <selection activeCell="E24" sqref="E24"/>
    </sheetView>
  </sheetViews>
  <sheetFormatPr defaultColWidth="8.85546875" defaultRowHeight="14.25" x14ac:dyDescent="0.2"/>
  <cols>
    <col min="1" max="1" width="8.28515625" style="66" customWidth="1"/>
    <col min="2" max="2" width="72.5703125" style="66" customWidth="1"/>
    <col min="3" max="3" width="17.7109375" style="66" customWidth="1"/>
    <col min="4" max="4" width="17.7109375" style="106" customWidth="1"/>
    <col min="5" max="5" width="28.42578125" style="106" customWidth="1"/>
    <col min="6" max="7" width="32.7109375" style="106" customWidth="1"/>
    <col min="8" max="8" width="28.85546875" style="66" customWidth="1"/>
    <col min="9" max="9" width="8.85546875" style="66"/>
    <col min="10" max="10" width="11.28515625" style="66" bestFit="1" customWidth="1"/>
    <col min="11" max="16384" width="8.85546875" style="66"/>
  </cols>
  <sheetData>
    <row r="1" spans="1:7" ht="36.75" customHeight="1" x14ac:dyDescent="0.2">
      <c r="A1" s="151" t="s">
        <v>79</v>
      </c>
      <c r="B1" s="152"/>
      <c r="C1" s="152"/>
      <c r="D1" s="64"/>
      <c r="E1" s="145" t="s">
        <v>50</v>
      </c>
      <c r="F1" s="145"/>
      <c r="G1" s="65"/>
    </row>
    <row r="2" spans="1:7" x14ac:dyDescent="0.2">
      <c r="A2" s="67"/>
      <c r="B2" s="68" t="s">
        <v>52</v>
      </c>
      <c r="C2" s="68"/>
      <c r="D2" s="69"/>
      <c r="E2" s="69"/>
      <c r="F2" s="69"/>
      <c r="G2" s="70"/>
    </row>
    <row r="3" spans="1:7" ht="14.45" customHeight="1" x14ac:dyDescent="0.2">
      <c r="A3" s="71" t="s">
        <v>4</v>
      </c>
      <c r="B3" s="72" t="s">
        <v>5</v>
      </c>
      <c r="C3" s="146" t="s">
        <v>6</v>
      </c>
      <c r="D3" s="146"/>
      <c r="E3" s="73" t="s">
        <v>7</v>
      </c>
      <c r="F3" s="73" t="s">
        <v>8</v>
      </c>
      <c r="G3" s="74" t="s">
        <v>2</v>
      </c>
    </row>
    <row r="4" spans="1:7" ht="14.45" customHeight="1" x14ac:dyDescent="0.2">
      <c r="A4" s="75" t="s">
        <v>9</v>
      </c>
      <c r="B4" s="76" t="s">
        <v>60</v>
      </c>
      <c r="C4" s="147" t="s">
        <v>11</v>
      </c>
      <c r="D4" s="148"/>
      <c r="E4" s="18">
        <v>0</v>
      </c>
      <c r="F4" s="77">
        <f>'T8 Criterium KG-1 P4'!D10</f>
        <v>1800</v>
      </c>
      <c r="G4" s="78">
        <f>E4*F4</f>
        <v>0</v>
      </c>
    </row>
    <row r="5" spans="1:7" x14ac:dyDescent="0.2">
      <c r="A5" s="79"/>
      <c r="B5" s="80"/>
      <c r="C5" s="80"/>
      <c r="D5" s="81"/>
      <c r="E5" s="82"/>
      <c r="F5" s="83"/>
      <c r="G5" s="84"/>
    </row>
    <row r="6" spans="1:7" x14ac:dyDescent="0.2">
      <c r="A6" s="67"/>
      <c r="B6" s="68" t="s">
        <v>0</v>
      </c>
      <c r="C6" s="68"/>
      <c r="D6" s="69"/>
      <c r="E6" s="69"/>
      <c r="F6" s="69"/>
      <c r="G6" s="70"/>
    </row>
    <row r="7" spans="1:7" x14ac:dyDescent="0.2">
      <c r="A7" s="71" t="s">
        <v>4</v>
      </c>
      <c r="B7" s="72" t="s">
        <v>5</v>
      </c>
      <c r="C7" s="73" t="s">
        <v>6</v>
      </c>
      <c r="D7" s="73" t="s">
        <v>10</v>
      </c>
      <c r="E7" s="73" t="s">
        <v>7</v>
      </c>
      <c r="F7" s="73" t="s">
        <v>8</v>
      </c>
      <c r="G7" s="74" t="s">
        <v>2</v>
      </c>
    </row>
    <row r="8" spans="1:7" x14ac:dyDescent="0.2">
      <c r="A8" s="75" t="s">
        <v>56</v>
      </c>
      <c r="B8" s="76" t="s">
        <v>61</v>
      </c>
      <c r="C8" s="149" t="s">
        <v>11</v>
      </c>
      <c r="D8" s="85"/>
      <c r="E8" s="86">
        <f>SUM(E9:E10)</f>
        <v>0</v>
      </c>
      <c r="F8" s="150">
        <f>F4</f>
        <v>1800</v>
      </c>
      <c r="G8" s="140">
        <f>F8*E8</f>
        <v>0</v>
      </c>
    </row>
    <row r="9" spans="1:7" x14ac:dyDescent="0.2">
      <c r="A9" s="75" t="s">
        <v>12</v>
      </c>
      <c r="B9" s="87" t="s">
        <v>13</v>
      </c>
      <c r="C9" s="149"/>
      <c r="D9" s="18">
        <v>0</v>
      </c>
      <c r="E9" s="86">
        <f>D9</f>
        <v>0</v>
      </c>
      <c r="F9" s="150"/>
      <c r="G9" s="140"/>
    </row>
    <row r="10" spans="1:7" x14ac:dyDescent="0.2">
      <c r="A10" s="75" t="s">
        <v>57</v>
      </c>
      <c r="B10" s="87" t="s">
        <v>14</v>
      </c>
      <c r="C10" s="149"/>
      <c r="D10" s="107">
        <v>0</v>
      </c>
      <c r="E10" s="86">
        <f>D10*E14</f>
        <v>0</v>
      </c>
      <c r="F10" s="150"/>
      <c r="G10" s="140"/>
    </row>
    <row r="11" spans="1:7" x14ac:dyDescent="0.2">
      <c r="A11" s="79"/>
      <c r="B11" s="88"/>
      <c r="C11" s="88"/>
      <c r="D11" s="81"/>
      <c r="E11" s="82"/>
      <c r="F11" s="83"/>
      <c r="G11" s="84"/>
    </row>
    <row r="12" spans="1:7" x14ac:dyDescent="0.2">
      <c r="A12" s="67"/>
      <c r="B12" s="141" t="s">
        <v>15</v>
      </c>
      <c r="C12" s="141"/>
      <c r="D12" s="141"/>
      <c r="E12" s="141"/>
      <c r="F12" s="69"/>
      <c r="G12" s="70"/>
    </row>
    <row r="13" spans="1:7" x14ac:dyDescent="0.2">
      <c r="A13" s="71" t="s">
        <v>4</v>
      </c>
      <c r="B13" s="72" t="s">
        <v>58</v>
      </c>
      <c r="C13" s="124" t="s">
        <v>6</v>
      </c>
      <c r="D13" s="124"/>
      <c r="E13" s="73" t="s">
        <v>16</v>
      </c>
      <c r="F13" s="73"/>
      <c r="G13" s="74"/>
    </row>
    <row r="14" spans="1:7" x14ac:dyDescent="0.2">
      <c r="A14" s="89" t="s">
        <v>17</v>
      </c>
      <c r="B14" s="90" t="s">
        <v>51</v>
      </c>
      <c r="C14" s="142" t="s">
        <v>11</v>
      </c>
      <c r="D14" s="142"/>
      <c r="E14" s="91">
        <v>32.630000000000003</v>
      </c>
      <c r="F14" s="143"/>
      <c r="G14" s="144"/>
    </row>
    <row r="15" spans="1:7" x14ac:dyDescent="0.2">
      <c r="A15" s="79"/>
      <c r="B15" s="88"/>
      <c r="C15" s="88"/>
      <c r="D15" s="81"/>
      <c r="E15" s="82"/>
      <c r="F15" s="83"/>
      <c r="G15" s="84"/>
    </row>
    <row r="16" spans="1:7" x14ac:dyDescent="0.2">
      <c r="A16" s="67"/>
      <c r="B16" s="141" t="s">
        <v>68</v>
      </c>
      <c r="C16" s="141"/>
      <c r="D16" s="141"/>
      <c r="E16" s="141"/>
      <c r="F16" s="69"/>
      <c r="G16" s="70"/>
    </row>
    <row r="17" spans="1:10" x14ac:dyDescent="0.2">
      <c r="A17" s="71" t="s">
        <v>4</v>
      </c>
      <c r="B17" s="72" t="s">
        <v>5</v>
      </c>
      <c r="C17" s="124" t="s">
        <v>18</v>
      </c>
      <c r="D17" s="124"/>
      <c r="E17" s="73"/>
      <c r="F17" s="73"/>
      <c r="G17" s="74"/>
    </row>
    <row r="18" spans="1:10" ht="28.5" x14ac:dyDescent="0.2">
      <c r="A18" s="89" t="s">
        <v>19</v>
      </c>
      <c r="B18" s="76" t="s">
        <v>69</v>
      </c>
      <c r="C18" s="125">
        <f>1-D10</f>
        <v>1</v>
      </c>
      <c r="D18" s="125"/>
      <c r="E18" s="126"/>
      <c r="F18" s="127"/>
      <c r="G18" s="128"/>
    </row>
    <row r="19" spans="1:10" x14ac:dyDescent="0.2">
      <c r="A19" s="79"/>
      <c r="B19" s="88"/>
      <c r="C19" s="88"/>
      <c r="D19" s="81"/>
      <c r="E19" s="82"/>
      <c r="F19" s="83"/>
      <c r="G19" s="84"/>
    </row>
    <row r="20" spans="1:10" ht="26.45" customHeight="1" x14ac:dyDescent="0.2">
      <c r="A20" s="79"/>
      <c r="B20" s="88"/>
      <c r="C20" s="88"/>
      <c r="D20" s="92"/>
      <c r="E20" s="93"/>
      <c r="F20" s="94" t="s">
        <v>59</v>
      </c>
      <c r="G20" s="95">
        <f>SUM(G4:G19)</f>
        <v>0</v>
      </c>
      <c r="J20" s="96"/>
    </row>
    <row r="21" spans="1:10" x14ac:dyDescent="0.2">
      <c r="A21" s="79"/>
      <c r="B21" s="88"/>
      <c r="C21" s="88"/>
      <c r="D21" s="92"/>
      <c r="E21" s="93"/>
      <c r="F21" s="93"/>
      <c r="G21" s="97"/>
    </row>
    <row r="22" spans="1:10" x14ac:dyDescent="0.2">
      <c r="A22" s="67"/>
      <c r="B22" s="98" t="s">
        <v>76</v>
      </c>
      <c r="C22" s="98"/>
      <c r="D22" s="69"/>
      <c r="E22" s="69"/>
      <c r="F22" s="69"/>
      <c r="G22" s="70"/>
    </row>
    <row r="23" spans="1:10" x14ac:dyDescent="0.2">
      <c r="A23" s="71" t="s">
        <v>4</v>
      </c>
      <c r="B23" s="72" t="s">
        <v>78</v>
      </c>
      <c r="C23" s="73" t="s">
        <v>74</v>
      </c>
      <c r="D23" s="73" t="s">
        <v>75</v>
      </c>
      <c r="E23" s="73" t="s">
        <v>77</v>
      </c>
      <c r="F23" s="73"/>
      <c r="G23" s="74" t="s">
        <v>20</v>
      </c>
    </row>
    <row r="24" spans="1:10" x14ac:dyDescent="0.2">
      <c r="A24" s="75" t="s">
        <v>21</v>
      </c>
      <c r="B24" s="19"/>
      <c r="C24" s="19"/>
      <c r="D24" s="20"/>
      <c r="E24" s="21"/>
      <c r="F24" s="21"/>
      <c r="G24" s="22"/>
    </row>
    <row r="25" spans="1:10" x14ac:dyDescent="0.2">
      <c r="A25" s="75" t="s">
        <v>70</v>
      </c>
      <c r="B25" s="19"/>
      <c r="C25" s="19"/>
      <c r="D25" s="20"/>
      <c r="E25" s="21"/>
      <c r="F25" s="21"/>
      <c r="G25" s="22"/>
    </row>
    <row r="26" spans="1:10" x14ac:dyDescent="0.2">
      <c r="A26" s="75" t="s">
        <v>71</v>
      </c>
      <c r="B26" s="19"/>
      <c r="C26" s="19"/>
      <c r="D26" s="20"/>
      <c r="E26" s="21"/>
      <c r="F26" s="21"/>
      <c r="G26" s="22"/>
    </row>
    <row r="27" spans="1:10" x14ac:dyDescent="0.2">
      <c r="A27" s="75" t="s">
        <v>72</v>
      </c>
      <c r="B27" s="19"/>
      <c r="C27" s="19"/>
      <c r="D27" s="20"/>
      <c r="E27" s="21"/>
      <c r="F27" s="21"/>
      <c r="G27" s="22"/>
    </row>
    <row r="28" spans="1:10" x14ac:dyDescent="0.2">
      <c r="A28" s="75" t="s">
        <v>73</v>
      </c>
      <c r="B28" s="99"/>
      <c r="C28" s="99"/>
      <c r="D28" s="100"/>
      <c r="E28" s="101"/>
      <c r="F28" s="101"/>
      <c r="G28" s="102"/>
    </row>
    <row r="29" spans="1:10" x14ac:dyDescent="0.2">
      <c r="A29" s="79"/>
      <c r="B29" s="88"/>
      <c r="C29" s="88"/>
      <c r="D29" s="92"/>
      <c r="E29" s="93"/>
      <c r="F29" s="93"/>
      <c r="G29" s="97"/>
    </row>
    <row r="30" spans="1:10" x14ac:dyDescent="0.2">
      <c r="A30" s="67"/>
      <c r="B30" s="68" t="s">
        <v>22</v>
      </c>
      <c r="C30" s="68"/>
      <c r="D30" s="69"/>
      <c r="E30" s="69"/>
      <c r="F30" s="69"/>
      <c r="G30" s="70"/>
    </row>
    <row r="31" spans="1:10" x14ac:dyDescent="0.2">
      <c r="A31" s="71" t="s">
        <v>4</v>
      </c>
      <c r="B31" s="129" t="s">
        <v>23</v>
      </c>
      <c r="C31" s="129"/>
      <c r="D31" s="129"/>
      <c r="E31" s="129"/>
      <c r="F31" s="129"/>
      <c r="G31" s="130"/>
    </row>
    <row r="32" spans="1:10" ht="28.9" customHeight="1" x14ac:dyDescent="0.2">
      <c r="A32" s="103" t="s">
        <v>24</v>
      </c>
      <c r="B32" s="131" t="s">
        <v>53</v>
      </c>
      <c r="C32" s="132"/>
      <c r="D32" s="132"/>
      <c r="E32" s="132"/>
      <c r="F32" s="132"/>
      <c r="G32" s="133"/>
    </row>
    <row r="33" spans="1:7" x14ac:dyDescent="0.2">
      <c r="A33" s="104">
        <v>1</v>
      </c>
      <c r="B33" s="134" t="s">
        <v>54</v>
      </c>
      <c r="C33" s="135"/>
      <c r="D33" s="135"/>
      <c r="E33" s="135"/>
      <c r="F33" s="135"/>
      <c r="G33" s="136"/>
    </row>
    <row r="34" spans="1:7" ht="27.6" customHeight="1" x14ac:dyDescent="0.2">
      <c r="A34" s="104">
        <v>2</v>
      </c>
      <c r="B34" s="137" t="s">
        <v>25</v>
      </c>
      <c r="C34" s="138"/>
      <c r="D34" s="138"/>
      <c r="E34" s="138"/>
      <c r="F34" s="138"/>
      <c r="G34" s="139"/>
    </row>
    <row r="35" spans="1:7" x14ac:dyDescent="0.2">
      <c r="A35" s="104">
        <v>3</v>
      </c>
      <c r="B35" s="137" t="s">
        <v>55</v>
      </c>
      <c r="C35" s="138"/>
      <c r="D35" s="138"/>
      <c r="E35" s="138"/>
      <c r="F35" s="138"/>
      <c r="G35" s="139"/>
    </row>
    <row r="36" spans="1:7" ht="40.15" customHeight="1" x14ac:dyDescent="0.2">
      <c r="A36" s="104">
        <v>4</v>
      </c>
      <c r="B36" s="137" t="s">
        <v>62</v>
      </c>
      <c r="C36" s="138"/>
      <c r="D36" s="138"/>
      <c r="E36" s="138"/>
      <c r="F36" s="138"/>
      <c r="G36" s="139"/>
    </row>
    <row r="37" spans="1:7" ht="33.6" customHeight="1" x14ac:dyDescent="0.2">
      <c r="A37" s="104">
        <v>5</v>
      </c>
      <c r="B37" s="137" t="s">
        <v>26</v>
      </c>
      <c r="C37" s="138"/>
      <c r="D37" s="138"/>
      <c r="E37" s="138"/>
      <c r="F37" s="138"/>
      <c r="G37" s="139"/>
    </row>
    <row r="38" spans="1:7" x14ac:dyDescent="0.2">
      <c r="A38" s="104">
        <v>6</v>
      </c>
      <c r="B38" s="134" t="s">
        <v>27</v>
      </c>
      <c r="C38" s="135"/>
      <c r="D38" s="135"/>
      <c r="E38" s="135"/>
      <c r="F38" s="135"/>
      <c r="G38" s="136"/>
    </row>
    <row r="39" spans="1:7" ht="36.6" customHeight="1" thickBot="1" x14ac:dyDescent="0.25">
      <c r="A39" s="105">
        <v>7</v>
      </c>
      <c r="B39" s="121" t="s">
        <v>89</v>
      </c>
      <c r="C39" s="122"/>
      <c r="D39" s="122"/>
      <c r="E39" s="122"/>
      <c r="F39" s="122"/>
      <c r="G39" s="123"/>
    </row>
  </sheetData>
  <sheetProtection algorithmName="SHA-512" hashValue="thNyBuAC/KgpONg0BZDhBxrcLMzvvtwt0zMHqrFf5e1EAepVWLN/CmgzNonmz5/44E4IjaSYqUQZgxg2Ace+sg==" saltValue="XJxB+XsNfRIA1iq9++vhiQ==" spinCount="100000" sheet="1" selectLockedCells="1"/>
  <mergeCells count="24">
    <mergeCell ref="B16:E16"/>
    <mergeCell ref="E1:F1"/>
    <mergeCell ref="C3:D3"/>
    <mergeCell ref="C4:D4"/>
    <mergeCell ref="C8:C10"/>
    <mergeCell ref="F8:F10"/>
    <mergeCell ref="A1:C1"/>
    <mergeCell ref="G8:G10"/>
    <mergeCell ref="B12:E12"/>
    <mergeCell ref="C13:D13"/>
    <mergeCell ref="C14:D14"/>
    <mergeCell ref="F14:G14"/>
    <mergeCell ref="B39:G39"/>
    <mergeCell ref="C17:D17"/>
    <mergeCell ref="C18:D18"/>
    <mergeCell ref="E18:G18"/>
    <mergeCell ref="B31:G31"/>
    <mergeCell ref="B32:G32"/>
    <mergeCell ref="B33:G33"/>
    <mergeCell ref="B34:G34"/>
    <mergeCell ref="B35:G35"/>
    <mergeCell ref="B36:G36"/>
    <mergeCell ref="B37:G37"/>
    <mergeCell ref="B38:G38"/>
  </mergeCells>
  <dataValidations count="1">
    <dataValidation operator="lessThanOrEqual" allowBlank="1" showInputMessage="1" showErrorMessage="1" sqref="C7:C8 E3:G4 C3:C4 C5:G5 E13:F14 C11 G13 B7:B11 F7:G8 F11:G11 B15:G15 B17:C18 F17:G17 E17:E18 C31:C34 B19:G21 B3:B5 H7:H15 D7:E11 B13:C14 B31:B39 C36:C39 H19:H39 B23:G29" xr:uid="{53B3E924-3B4A-4E22-A04F-8DD2DBCA2B68}"/>
  </dataValidations>
  <pageMargins left="0.7" right="0.7" top="0.75" bottom="0.75" header="0.3" footer="0.3"/>
  <pageSetup paperSize="9" scale="63"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A1D9-E779-482D-9C9E-8CE3611A9E5B}">
  <sheetPr>
    <tabColor theme="1"/>
    <pageSetUpPr fitToPage="1"/>
  </sheetPr>
  <dimension ref="A1:S23"/>
  <sheetViews>
    <sheetView showGridLines="0" view="pageBreakPreview" zoomScale="90" zoomScaleNormal="100" zoomScaleSheetLayoutView="90" workbookViewId="0">
      <selection activeCell="A14" sqref="A14"/>
    </sheetView>
  </sheetViews>
  <sheetFormatPr defaultColWidth="8.85546875" defaultRowHeight="14.25" x14ac:dyDescent="0.2"/>
  <cols>
    <col min="1" max="1" width="43.42578125" style="49" customWidth="1"/>
    <col min="2" max="2" width="25.140625" style="58" customWidth="1"/>
    <col min="3" max="3" width="20.85546875" style="58" customWidth="1"/>
    <col min="4" max="4" width="28.85546875" style="49" customWidth="1"/>
    <col min="5" max="16384" width="8.85546875" style="49"/>
  </cols>
  <sheetData>
    <row r="1" spans="1:19" ht="36" customHeight="1" x14ac:dyDescent="0.2">
      <c r="A1" s="153" t="s">
        <v>80</v>
      </c>
      <c r="B1" s="154"/>
      <c r="C1" s="155"/>
      <c r="D1" s="48"/>
    </row>
    <row r="2" spans="1:19" x14ac:dyDescent="0.2">
      <c r="A2" s="156" t="s">
        <v>63</v>
      </c>
      <c r="B2" s="157"/>
      <c r="C2" s="158"/>
    </row>
    <row r="3" spans="1:19" x14ac:dyDescent="0.2">
      <c r="A3" s="50" t="s">
        <v>64</v>
      </c>
      <c r="B3" s="51" t="s">
        <v>65</v>
      </c>
      <c r="C3" s="52">
        <f>'T8 Criterium KG-1 P4'!E3</f>
        <v>0</v>
      </c>
      <c r="D3" s="53"/>
      <c r="S3" s="54"/>
    </row>
    <row r="4" spans="1:19" x14ac:dyDescent="0.2">
      <c r="A4" s="50" t="s">
        <v>66</v>
      </c>
      <c r="B4" s="51" t="s">
        <v>67</v>
      </c>
      <c r="C4" s="52">
        <f>'T14 Prijsinvulformulier P4'!G20</f>
        <v>0</v>
      </c>
    </row>
    <row r="5" spans="1:19" x14ac:dyDescent="0.2">
      <c r="A5" s="55" t="s">
        <v>3</v>
      </c>
      <c r="B5" s="56"/>
      <c r="C5" s="57">
        <f>SUM(C2:C4)</f>
        <v>0</v>
      </c>
    </row>
    <row r="6" spans="1:19" x14ac:dyDescent="0.2">
      <c r="B6" s="49"/>
      <c r="C6" s="49"/>
    </row>
    <row r="7" spans="1:19" ht="26.45" customHeight="1" x14ac:dyDescent="0.2">
      <c r="B7" s="49"/>
      <c r="C7" s="49"/>
    </row>
    <row r="8" spans="1:19" x14ac:dyDescent="0.2">
      <c r="B8" s="49"/>
      <c r="C8" s="49"/>
    </row>
    <row r="9" spans="1:19" x14ac:dyDescent="0.2">
      <c r="B9" s="49"/>
      <c r="C9" s="49"/>
    </row>
    <row r="10" spans="1:19" x14ac:dyDescent="0.2">
      <c r="B10" s="49"/>
      <c r="C10" s="49"/>
    </row>
    <row r="11" spans="1:19" x14ac:dyDescent="0.2">
      <c r="B11" s="49"/>
      <c r="C11" s="49"/>
    </row>
    <row r="12" spans="1:19" x14ac:dyDescent="0.2">
      <c r="B12" s="49"/>
      <c r="C12" s="49"/>
    </row>
    <row r="13" spans="1:19" ht="27.6" customHeight="1" x14ac:dyDescent="0.2">
      <c r="B13" s="49"/>
      <c r="C13" s="49"/>
    </row>
    <row r="14" spans="1:19" ht="27.6" customHeight="1" x14ac:dyDescent="0.2">
      <c r="B14" s="49"/>
      <c r="C14" s="49"/>
    </row>
    <row r="15" spans="1:19" ht="27.6" customHeight="1" x14ac:dyDescent="0.2">
      <c r="B15" s="49"/>
      <c r="C15" s="49"/>
    </row>
    <row r="16" spans="1:19" x14ac:dyDescent="0.2">
      <c r="B16" s="49"/>
      <c r="C16" s="49"/>
    </row>
    <row r="17" s="49" customFormat="1" x14ac:dyDescent="0.2"/>
    <row r="18" s="49" customFormat="1" x14ac:dyDescent="0.2"/>
    <row r="19" s="49" customFormat="1" x14ac:dyDescent="0.2"/>
    <row r="20" s="49" customFormat="1" x14ac:dyDescent="0.2"/>
    <row r="21" s="49" customFormat="1" x14ac:dyDescent="0.2"/>
    <row r="22" s="49" customFormat="1" x14ac:dyDescent="0.2"/>
    <row r="23" s="49" customFormat="1" ht="36.6" customHeight="1" x14ac:dyDescent="0.2"/>
  </sheetData>
  <sheetProtection algorithmName="SHA-512" hashValue="aYR7XRQiHsBltiFJN/5lwKvWR/7d4cpBez3+tm/Exv1Z3BL+FE7bY963LayNH33MS/rQQri+/PK1erZJOnxggg==" saltValue="slOvK3ugFgYHwqHJfwtS1w==" spinCount="100000" sheet="1" selectLockedCells="1"/>
  <mergeCells count="2">
    <mergeCell ref="A1:C1"/>
    <mergeCell ref="A2:C2"/>
  </mergeCells>
  <pageMargins left="0.7" right="0.7" top="0.75" bottom="0.75" header="0.3" footer="0.3"/>
  <pageSetup paperSize="9"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F28B7C-33FE-4A69-A39F-289202B4B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3.xml><?xml version="1.0" encoding="utf-8"?>
<ds:datastoreItem xmlns:ds="http://schemas.openxmlformats.org/officeDocument/2006/customXml" ds:itemID="{E92FA099-B896-45FC-B9EF-062FEA769C85}">
  <ds:schemaRefs>
    <ds:schemaRef ds:uri="http://schemas.microsoft.com/office/2006/documentManagement/types"/>
    <ds:schemaRef ds:uri="http://purl.org/dc/terms/"/>
    <ds:schemaRef ds:uri="b77e2b43-37d4-4532-953b-53983e0992e2"/>
    <ds:schemaRef ds:uri="http://www.w3.org/XML/1998/namespace"/>
    <ds:schemaRef ds:uri="http://schemas.openxmlformats.org/package/2006/metadata/core-properties"/>
    <ds:schemaRef ds:uri="http://purl.org/dc/dcmitype/"/>
    <ds:schemaRef ds:uri="http://schemas.microsoft.com/office/2006/metadata/properties"/>
    <ds:schemaRef ds:uri="http://schemas.microsoft.com/office/infopath/2007/PartnerControls"/>
    <ds:schemaRef ds:uri="962d65e8-ec2e-4f08-b510-02888a857b6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T0 Voorblad</vt:lpstr>
      <vt:lpstr>T8 Criterium KG-1 P4</vt:lpstr>
      <vt:lpstr>T14 Prijsinvulformulier P4</vt:lpstr>
      <vt:lpstr>T18 Fictieve inschrijfprijs P4</vt:lpstr>
      <vt:lpstr>'T0 Voorblad'!Afdrukbereik</vt:lpstr>
      <vt:lpstr>'T14 Prijsinvulformulier P4'!Afdrukbereik</vt:lpstr>
      <vt:lpstr>'T18 Fictieve inschrijfprijs P4'!Afdrukbereik</vt:lpstr>
      <vt:lpstr>'T8 Criterium KG-1 P4'!Afdrukbereik</vt:lpstr>
      <vt:lpstr>'T8 Criterium KG-1 P4'!Afdruktitels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Geert Lubbers</cp:lastModifiedBy>
  <cp:lastPrinted>2020-10-12T07:37:42Z</cp:lastPrinted>
  <dcterms:created xsi:type="dcterms:W3CDTF">2019-01-23T09:30:55Z</dcterms:created>
  <dcterms:modified xsi:type="dcterms:W3CDTF">2020-12-03T19:20:38Z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