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aak\Downloads\"/>
    </mc:Choice>
  </mc:AlternateContent>
  <xr:revisionPtr revIDLastSave="0" documentId="13_ncr:1_{50AB8840-CC67-44D8-BA64-E4D4FA837906}" xr6:coauthVersionLast="45" xr6:coauthVersionMax="45" xr10:uidLastSave="{00000000-0000-0000-0000-000000000000}"/>
  <bookViews>
    <workbookView xWindow="-120" yWindow="-120" windowWidth="29040" windowHeight="15840" xr2:uid="{98A3028F-1A9D-4216-BB51-DEC7C6C50B2E}"/>
  </bookViews>
  <sheets>
    <sheet name="TARIEV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31" i="1"/>
  <c r="F29" i="1"/>
  <c r="F45" i="1" l="1"/>
  <c r="F42" i="1"/>
  <c r="F37" i="1"/>
  <c r="F47" i="1" l="1"/>
  <c r="F36" i="1"/>
  <c r="F38" i="1"/>
  <c r="F35" i="1"/>
  <c r="F43" i="1"/>
  <c r="F52" i="1"/>
  <c r="F46" i="1"/>
  <c r="F48" i="1"/>
  <c r="F44" i="1"/>
  <c r="F41" i="1"/>
  <c r="F40" i="1"/>
  <c r="F28" i="1"/>
  <c r="F23" i="1"/>
  <c r="F22" i="1"/>
  <c r="F14" i="1"/>
  <c r="F15" i="1"/>
  <c r="F17" i="1"/>
  <c r="F18" i="1"/>
  <c r="F13" i="1"/>
  <c r="F54" i="1" l="1"/>
</calcChain>
</file>

<file path=xl/sharedStrings.xml><?xml version="1.0" encoding="utf-8"?>
<sst xmlns="http://schemas.openxmlformats.org/spreadsheetml/2006/main" count="96" uniqueCount="57">
  <si>
    <t>BIJLAGE 7: TARIEVENBLAD BEHORENDE BIJ AANBESTEDING GEMEENTE ROZENDAAL INZAMELING HUISHOUDELIJK EN GROF HUISHOUDELIJK AFVAL</t>
  </si>
  <si>
    <t>Daar waar gesproken wordt over inzameling, dient u te lezen ínzameling en transport naar de verwerker, alsmede op en overslag activiteiten waar van toepassing.</t>
  </si>
  <si>
    <t>INZAMELING HUISHOUDELIJK AFVAL AAN HUIS</t>
  </si>
  <si>
    <t>FREQUENTIE/ JAAR</t>
  </si>
  <si>
    <t>AANTAL</t>
  </si>
  <si>
    <t>EENHEID</t>
  </si>
  <si>
    <t>PRIJS PER EENHEID</t>
  </si>
  <si>
    <t>TOTAAL</t>
  </si>
  <si>
    <t xml:space="preserve">INZAMELING RESTAFVAL IN MINICONTAINERS </t>
  </si>
  <si>
    <t>WHA/JR</t>
  </si>
  <si>
    <t>INZAMELING GFT IN MINICONTAINERS</t>
  </si>
  <si>
    <t>INZAMELING PBD IN ZAKKEN</t>
  </si>
  <si>
    <t>OPTIONEEL: ZOMERINZAMELING GFT  GEDURENDE 3 MAANDEN</t>
  </si>
  <si>
    <t>OPTIONEEL: ZOMERINZAMELING PBD GEDURENDE 3 MAANDEN</t>
  </si>
  <si>
    <t>INZAMELING GROF HUISHOUDELIJK AFVAL AAN HUIS</t>
  </si>
  <si>
    <t>INZAMELING GROF AFVAL</t>
  </si>
  <si>
    <t>RONDE/KEER</t>
  </si>
  <si>
    <t>INZAMELING GROF TUINVUIL</t>
  </si>
  <si>
    <t>INZAMELING GLAS</t>
  </si>
  <si>
    <t>LEDIGING/KEER</t>
  </si>
  <si>
    <t>VERWERKING GEMENGD GLAS</t>
  </si>
  <si>
    <t>TON</t>
  </si>
  <si>
    <t>VERWERKING WIT GLAS</t>
  </si>
  <si>
    <t>VERWERKING GROEN GLAS</t>
  </si>
  <si>
    <t>INZAMELING VIA BRENGPUNTEN</t>
  </si>
  <si>
    <t xml:space="preserve">HUUR INZAMELMIDDELEN </t>
  </si>
  <si>
    <t>HUUR INZAMELMIDDEL PUIN</t>
  </si>
  <si>
    <t>CONTAINER/MAAND</t>
  </si>
  <si>
    <t>HUUR INZAMELMIDDEL METAAL</t>
  </si>
  <si>
    <t xml:space="preserve">HUUR INZAMELMIDDEL GROENAFVAL </t>
  </si>
  <si>
    <t>HUUR INZAMELMIDDEL LUIERS (1000 LITER ROLCONTAINER)</t>
  </si>
  <si>
    <t>LEDIGING VAN DE PUINCONTAINERS</t>
  </si>
  <si>
    <t>OP AFROEP</t>
  </si>
  <si>
    <t>CONTAINER/KEER</t>
  </si>
  <si>
    <t>LEDIGING VAN DE METAALCONTAINERS</t>
  </si>
  <si>
    <t>LEDIGING VAN DE GROENCONTAINER</t>
  </si>
  <si>
    <t>OPHAALRONDE/ KEER</t>
  </si>
  <si>
    <t>VERWERKING GEMENGD PUIN</t>
  </si>
  <si>
    <t>VERWERKING GROEN</t>
  </si>
  <si>
    <t>BASISTARIEF VERWERKING GEMENGD OUD IJZER/ METAAL DAGPRIJS OP BASIS VAN 30-10-20</t>
  </si>
  <si>
    <t>VERGOEDING BOVENOP HET BASISTARIEF GEMENGD OUD IJZER/ METAAL DAGPRIJS</t>
  </si>
  <si>
    <t>VERWERKING CHEMISCH AFVAL</t>
  </si>
  <si>
    <t>GECOMBINEERDE PRIJSSTELLING</t>
  </si>
  <si>
    <t>FREQUENTIE</t>
  </si>
  <si>
    <t>De inzamelfrequentie van de luiercontainers wordt gezamenlijk in het eerste jaar vastgesteld. Er is nu gerekend met 26 ledigingen per jaar</t>
  </si>
  <si>
    <t>INZAMELING EN VERWERKING VAN DE LUIERS</t>
  </si>
  <si>
    <t>NADER VAST TE STELLEN</t>
  </si>
  <si>
    <t>TOTAAL (OVER TE NEMEN OP INSCHRIJFFORMULIER)</t>
  </si>
  <si>
    <t>Invulinstructie</t>
  </si>
  <si>
    <t>Alle prijzen vult u in in de groene velden.</t>
  </si>
  <si>
    <t>Alle prijzen hebben maximaal 2 cijfers achter de komma.</t>
  </si>
  <si>
    <t>Negatieve prijzen (opbrengsten vult u in met een min-teken ervoor.</t>
  </si>
  <si>
    <t>De aantallen in deze prijzensheet zijn ter indicatie. U kunt hier geen rechten aan ontlenen.</t>
  </si>
  <si>
    <t>Het opgeven van tarieven voor de optionele dienstverlening is verplicht.</t>
  </si>
  <si>
    <t xml:space="preserve">De bovengrondse container voor glas heeft gemengd glas. De ondergrondse container is op basis van driekleuren. </t>
  </si>
  <si>
    <t>Nb: De frequentie van de puin en metaalcontainers is op afroep. In de berekening van het totaal is gerekend met 6 ledigingen per jaar. Bij de groencontainer is gerekend met 26 keer per jaar.</t>
  </si>
  <si>
    <t>OPHAALRONDE KCA inclusief nieuwe emballage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</si>
</sst>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0" fontId="0" fillId="2" borderId="9" xfId="0" applyFont="1" applyFill="1" applyBorder="1"/>
    <xf numFmtId="0" fontId="2" fillId="2" borderId="10" xfId="0" applyFont="1" applyFill="1" applyBorder="1"/>
    <xf numFmtId="164" fontId="2" fillId="2" borderId="11" xfId="0" applyNumberFormat="1" applyFont="1" applyFill="1" applyBorder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3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5" fillId="3" borderId="0" xfId="0" applyFont="1" applyFill="1"/>
    <xf numFmtId="164" fontId="5" fillId="3" borderId="0" xfId="0" applyNumberFormat="1" applyFont="1" applyFill="1"/>
    <xf numFmtId="164" fontId="0" fillId="0" borderId="0" xfId="0" applyNumberFormat="1" applyFill="1"/>
    <xf numFmtId="0" fontId="6" fillId="0" borderId="0" xfId="0" applyFont="1"/>
    <xf numFmtId="164" fontId="4" fillId="0" borderId="0" xfId="0" applyNumberFormat="1" applyFont="1" applyFill="1"/>
    <xf numFmtId="164" fontId="2" fillId="2" borderId="2" xfId="0" applyNumberFormat="1" applyFont="1" applyFill="1" applyBorder="1"/>
    <xf numFmtId="0" fontId="7" fillId="0" borderId="4" xfId="0" applyFont="1" applyBorder="1"/>
    <xf numFmtId="164" fontId="0" fillId="4" borderId="12" xfId="0" applyNumberFormat="1" applyFill="1" applyBorder="1" applyProtection="1">
      <protection locked="0"/>
    </xf>
    <xf numFmtId="164" fontId="0" fillId="4" borderId="12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2" xfId="0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EA7B-E2A6-4B7A-B496-12CC30A3C2DB}">
  <dimension ref="A1:H54"/>
  <sheetViews>
    <sheetView showGridLines="0" tabSelected="1" topLeftCell="A4" zoomScale="70" zoomScaleNormal="70" workbookViewId="0">
      <selection activeCell="H24" sqref="H24"/>
    </sheetView>
  </sheetViews>
  <sheetFormatPr defaultRowHeight="15" x14ac:dyDescent="0.25"/>
  <cols>
    <col min="1" max="1" width="97.5703125" customWidth="1"/>
    <col min="2" max="2" width="17.85546875" bestFit="1" customWidth="1"/>
    <col min="4" max="4" width="24.28515625" customWidth="1"/>
    <col min="5" max="5" width="28" style="1" bestFit="1" customWidth="1"/>
    <col min="6" max="6" width="33.42578125" style="1" customWidth="1"/>
  </cols>
  <sheetData>
    <row r="1" spans="1:6" x14ac:dyDescent="0.25">
      <c r="A1" t="s">
        <v>0</v>
      </c>
    </row>
    <row r="3" spans="1:6" x14ac:dyDescent="0.25">
      <c r="A3" s="2" t="s">
        <v>48</v>
      </c>
      <c r="B3" s="3" t="s">
        <v>49</v>
      </c>
      <c r="C3" s="4"/>
      <c r="D3" s="4"/>
      <c r="E3" s="5"/>
      <c r="F3" s="6"/>
    </row>
    <row r="4" spans="1:6" x14ac:dyDescent="0.25">
      <c r="B4" s="7" t="s">
        <v>50</v>
      </c>
      <c r="C4" s="8"/>
      <c r="D4" s="8"/>
      <c r="E4" s="9"/>
      <c r="F4" s="10"/>
    </row>
    <row r="5" spans="1:6" x14ac:dyDescent="0.25">
      <c r="B5" s="7" t="s">
        <v>51</v>
      </c>
      <c r="C5" s="8"/>
      <c r="D5" s="8"/>
      <c r="E5" s="9"/>
      <c r="F5" s="10"/>
    </row>
    <row r="6" spans="1:6" x14ac:dyDescent="0.25">
      <c r="B6" s="7" t="s">
        <v>52</v>
      </c>
      <c r="C6" s="8"/>
      <c r="D6" s="8"/>
      <c r="E6" s="9"/>
      <c r="F6" s="10"/>
    </row>
    <row r="7" spans="1:6" x14ac:dyDescent="0.25">
      <c r="B7" s="27" t="s">
        <v>53</v>
      </c>
      <c r="C7" s="8"/>
      <c r="D7" s="8"/>
      <c r="E7" s="9"/>
      <c r="F7" s="10"/>
    </row>
    <row r="8" spans="1:6" ht="33" customHeight="1" x14ac:dyDescent="0.25">
      <c r="B8" s="34" t="s">
        <v>1</v>
      </c>
      <c r="C8" s="35"/>
      <c r="D8" s="35"/>
      <c r="E8" s="35"/>
      <c r="F8" s="36"/>
    </row>
    <row r="12" spans="1:6" s="2" customFormat="1" x14ac:dyDescent="0.25">
      <c r="A12" s="14" t="s">
        <v>2</v>
      </c>
      <c r="B12" s="15" t="s">
        <v>3</v>
      </c>
      <c r="C12" s="15" t="s">
        <v>4</v>
      </c>
      <c r="D12" s="15" t="s">
        <v>5</v>
      </c>
      <c r="E12" s="16" t="s">
        <v>6</v>
      </c>
      <c r="F12" s="16" t="s">
        <v>7</v>
      </c>
    </row>
    <row r="13" spans="1:6" x14ac:dyDescent="0.25">
      <c r="A13" t="s">
        <v>8</v>
      </c>
      <c r="B13">
        <v>13</v>
      </c>
      <c r="C13">
        <v>680</v>
      </c>
      <c r="D13" s="17" t="s">
        <v>9</v>
      </c>
      <c r="E13" s="28"/>
      <c r="F13" s="1">
        <f>C13*E13</f>
        <v>0</v>
      </c>
    </row>
    <row r="14" spans="1:6" x14ac:dyDescent="0.25">
      <c r="A14" t="s">
        <v>10</v>
      </c>
      <c r="B14">
        <v>26</v>
      </c>
      <c r="C14">
        <v>680</v>
      </c>
      <c r="D14" s="17" t="s">
        <v>9</v>
      </c>
      <c r="E14" s="28"/>
      <c r="F14" s="1">
        <f>C14*E14</f>
        <v>0</v>
      </c>
    </row>
    <row r="15" spans="1:6" x14ac:dyDescent="0.25">
      <c r="A15" t="s">
        <v>11</v>
      </c>
      <c r="B15">
        <v>26</v>
      </c>
      <c r="C15">
        <v>680</v>
      </c>
      <c r="D15" s="17" t="s">
        <v>9</v>
      </c>
      <c r="E15" s="28"/>
      <c r="F15" s="1">
        <f>C15*E15</f>
        <v>0</v>
      </c>
    </row>
    <row r="16" spans="1:6" x14ac:dyDescent="0.25">
      <c r="A16" s="2"/>
      <c r="D16" s="17"/>
    </row>
    <row r="17" spans="1:6" x14ac:dyDescent="0.25">
      <c r="A17" t="s">
        <v>12</v>
      </c>
      <c r="B17">
        <v>6</v>
      </c>
      <c r="C17">
        <v>680</v>
      </c>
      <c r="D17" s="17" t="s">
        <v>9</v>
      </c>
      <c r="E17" s="28"/>
      <c r="F17" s="1">
        <f>C17*E17</f>
        <v>0</v>
      </c>
    </row>
    <row r="18" spans="1:6" x14ac:dyDescent="0.25">
      <c r="A18" t="s">
        <v>13</v>
      </c>
      <c r="B18">
        <v>6</v>
      </c>
      <c r="C18">
        <v>680</v>
      </c>
      <c r="D18" s="17" t="s">
        <v>9</v>
      </c>
      <c r="E18" s="28"/>
      <c r="F18" s="1">
        <f>C18*E18</f>
        <v>0</v>
      </c>
    </row>
    <row r="19" spans="1:6" x14ac:dyDescent="0.25">
      <c r="E19" s="23"/>
    </row>
    <row r="20" spans="1:6" x14ac:dyDescent="0.25">
      <c r="E20" s="23"/>
    </row>
    <row r="21" spans="1:6" s="2" customFormat="1" x14ac:dyDescent="0.25">
      <c r="A21" s="14" t="s">
        <v>14</v>
      </c>
      <c r="B21" s="15" t="s">
        <v>3</v>
      </c>
      <c r="C21" s="15" t="s">
        <v>4</v>
      </c>
      <c r="D21" s="15" t="s">
        <v>5</v>
      </c>
      <c r="E21" s="16" t="s">
        <v>6</v>
      </c>
      <c r="F21" s="16" t="s">
        <v>7</v>
      </c>
    </row>
    <row r="22" spans="1:6" x14ac:dyDescent="0.25">
      <c r="A22" t="s">
        <v>15</v>
      </c>
      <c r="B22" s="17">
        <v>12</v>
      </c>
      <c r="C22" s="17"/>
      <c r="D22" s="17" t="s">
        <v>16</v>
      </c>
      <c r="E22" s="29"/>
      <c r="F22" s="18">
        <f>B22*E22</f>
        <v>0</v>
      </c>
    </row>
    <row r="23" spans="1:6" x14ac:dyDescent="0.25">
      <c r="A23" t="s">
        <v>17</v>
      </c>
      <c r="B23" s="17">
        <v>12</v>
      </c>
      <c r="C23" s="17"/>
      <c r="D23" s="17" t="s">
        <v>16</v>
      </c>
      <c r="E23" s="29"/>
      <c r="F23" s="18">
        <f>B23*E23</f>
        <v>0</v>
      </c>
    </row>
    <row r="24" spans="1:6" x14ac:dyDescent="0.25">
      <c r="B24" s="17"/>
      <c r="C24" s="17"/>
      <c r="D24" s="17"/>
      <c r="E24" s="18"/>
      <c r="F24" s="18"/>
    </row>
    <row r="25" spans="1:6" x14ac:dyDescent="0.25">
      <c r="B25" s="17"/>
      <c r="C25" s="17"/>
      <c r="D25" s="17"/>
      <c r="E25" s="18"/>
      <c r="F25" s="18"/>
    </row>
    <row r="26" spans="1:6" s="2" customFormat="1" x14ac:dyDescent="0.25">
      <c r="A26" s="14" t="s">
        <v>18</v>
      </c>
      <c r="B26" s="15" t="s">
        <v>3</v>
      </c>
      <c r="C26" s="15" t="s">
        <v>4</v>
      </c>
      <c r="D26" s="15" t="s">
        <v>5</v>
      </c>
      <c r="E26" s="16" t="s">
        <v>6</v>
      </c>
      <c r="F26" s="16" t="s">
        <v>7</v>
      </c>
    </row>
    <row r="27" spans="1:6" x14ac:dyDescent="0.25">
      <c r="A27" s="30" t="s">
        <v>54</v>
      </c>
      <c r="B27" s="31"/>
      <c r="C27" s="31"/>
      <c r="D27" s="31"/>
      <c r="E27" s="37"/>
      <c r="F27" s="33"/>
    </row>
    <row r="28" spans="1:6" x14ac:dyDescent="0.25">
      <c r="A28" t="s">
        <v>18</v>
      </c>
      <c r="B28" s="17">
        <v>52</v>
      </c>
      <c r="C28" s="17"/>
      <c r="D28" s="17" t="s">
        <v>19</v>
      </c>
      <c r="E28" s="29"/>
      <c r="F28" s="18">
        <f>B28*E28</f>
        <v>0</v>
      </c>
    </row>
    <row r="29" spans="1:6" x14ac:dyDescent="0.25">
      <c r="A29" t="s">
        <v>20</v>
      </c>
      <c r="B29" s="17"/>
      <c r="C29" s="17">
        <v>12</v>
      </c>
      <c r="D29" s="17" t="s">
        <v>21</v>
      </c>
      <c r="E29" s="29"/>
      <c r="F29" s="18">
        <f>C29*E29</f>
        <v>0</v>
      </c>
    </row>
    <row r="30" spans="1:6" x14ac:dyDescent="0.25">
      <c r="A30" t="s">
        <v>22</v>
      </c>
      <c r="B30" s="17"/>
      <c r="C30" s="17">
        <v>9</v>
      </c>
      <c r="D30" s="17" t="s">
        <v>21</v>
      </c>
      <c r="E30" s="29"/>
      <c r="F30" s="18">
        <f t="shared" ref="F30:F31" si="0">C30*E30</f>
        <v>0</v>
      </c>
    </row>
    <row r="31" spans="1:6" x14ac:dyDescent="0.25">
      <c r="A31" t="s">
        <v>23</v>
      </c>
      <c r="B31" s="17"/>
      <c r="C31" s="17">
        <v>9</v>
      </c>
      <c r="D31" s="17" t="s">
        <v>21</v>
      </c>
      <c r="E31" s="29"/>
      <c r="F31" s="18">
        <f t="shared" si="0"/>
        <v>0</v>
      </c>
    </row>
    <row r="32" spans="1:6" x14ac:dyDescent="0.25">
      <c r="B32" s="17"/>
      <c r="C32" s="17"/>
      <c r="D32" s="17"/>
      <c r="E32" s="18"/>
      <c r="F32" s="18"/>
    </row>
    <row r="33" spans="1:8" x14ac:dyDescent="0.25">
      <c r="A33" s="14" t="s">
        <v>24</v>
      </c>
      <c r="B33" s="19"/>
      <c r="C33" s="19"/>
      <c r="D33" s="19"/>
      <c r="E33" s="20"/>
      <c r="F33" s="20"/>
    </row>
    <row r="34" spans="1:8" x14ac:dyDescent="0.25">
      <c r="A34" s="14" t="s">
        <v>25</v>
      </c>
      <c r="B34" s="15" t="s">
        <v>3</v>
      </c>
      <c r="C34" s="15" t="s">
        <v>4</v>
      </c>
      <c r="D34" s="15" t="s">
        <v>5</v>
      </c>
      <c r="E34" s="16" t="s">
        <v>6</v>
      </c>
      <c r="F34" s="16" t="s">
        <v>7</v>
      </c>
    </row>
    <row r="35" spans="1:8" x14ac:dyDescent="0.25">
      <c r="A35" t="s">
        <v>26</v>
      </c>
      <c r="B35" s="17"/>
      <c r="C35" s="17">
        <v>1</v>
      </c>
      <c r="D35" s="17" t="s">
        <v>27</v>
      </c>
      <c r="E35" s="29"/>
      <c r="F35" s="18">
        <f>C35*E35*12</f>
        <v>0</v>
      </c>
    </row>
    <row r="36" spans="1:8" x14ac:dyDescent="0.25">
      <c r="A36" t="s">
        <v>28</v>
      </c>
      <c r="B36" s="17"/>
      <c r="C36" s="17">
        <v>1</v>
      </c>
      <c r="D36" s="17" t="s">
        <v>27</v>
      </c>
      <c r="E36" s="29"/>
      <c r="F36" s="18">
        <f t="shared" ref="F36:F38" si="1">C36*E36*12</f>
        <v>0</v>
      </c>
    </row>
    <row r="37" spans="1:8" x14ac:dyDescent="0.25">
      <c r="A37" t="s">
        <v>29</v>
      </c>
      <c r="B37" s="17"/>
      <c r="C37" s="17">
        <v>1</v>
      </c>
      <c r="D37" s="17" t="s">
        <v>27</v>
      </c>
      <c r="E37" s="29"/>
      <c r="F37" s="18">
        <f t="shared" si="1"/>
        <v>0</v>
      </c>
    </row>
    <row r="38" spans="1:8" s="2" customFormat="1" x14ac:dyDescent="0.25">
      <c r="A38" t="s">
        <v>30</v>
      </c>
      <c r="B38" s="17"/>
      <c r="C38" s="17">
        <v>3</v>
      </c>
      <c r="D38" s="17" t="s">
        <v>27</v>
      </c>
      <c r="E38" s="29"/>
      <c r="F38" s="18">
        <f t="shared" si="1"/>
        <v>0</v>
      </c>
    </row>
    <row r="39" spans="1:8" x14ac:dyDescent="0.25">
      <c r="A39" s="30" t="s">
        <v>55</v>
      </c>
      <c r="B39" s="31"/>
      <c r="C39" s="31"/>
      <c r="D39" s="31"/>
      <c r="E39" s="32"/>
      <c r="F39" s="33"/>
    </row>
    <row r="40" spans="1:8" x14ac:dyDescent="0.25">
      <c r="A40" t="s">
        <v>31</v>
      </c>
      <c r="B40" t="s">
        <v>32</v>
      </c>
      <c r="C40">
        <v>1</v>
      </c>
      <c r="D40" s="17" t="s">
        <v>33</v>
      </c>
      <c r="E40" s="28"/>
      <c r="F40" s="1">
        <f>C40*E40*6</f>
        <v>0</v>
      </c>
    </row>
    <row r="41" spans="1:8" x14ac:dyDescent="0.25">
      <c r="A41" t="s">
        <v>34</v>
      </c>
      <c r="B41" t="s">
        <v>32</v>
      </c>
      <c r="C41">
        <v>1</v>
      </c>
      <c r="D41" s="17" t="s">
        <v>33</v>
      </c>
      <c r="E41" s="28"/>
      <c r="F41" s="1">
        <f>C41*E41*6</f>
        <v>0</v>
      </c>
    </row>
    <row r="42" spans="1:8" x14ac:dyDescent="0.25">
      <c r="A42" t="s">
        <v>35</v>
      </c>
      <c r="B42" t="s">
        <v>32</v>
      </c>
      <c r="C42">
        <v>2</v>
      </c>
      <c r="D42" s="17" t="s">
        <v>33</v>
      </c>
      <c r="E42" s="28"/>
      <c r="F42" s="1">
        <f>C42*E42*26</f>
        <v>0</v>
      </c>
    </row>
    <row r="43" spans="1:8" x14ac:dyDescent="0.25">
      <c r="A43" t="s">
        <v>56</v>
      </c>
      <c r="B43">
        <v>12</v>
      </c>
      <c r="C43">
        <v>1</v>
      </c>
      <c r="D43" s="17" t="s">
        <v>36</v>
      </c>
      <c r="E43" s="28"/>
      <c r="F43" s="1">
        <f>B43*C43*E43</f>
        <v>0</v>
      </c>
    </row>
    <row r="44" spans="1:8" x14ac:dyDescent="0.25">
      <c r="A44" t="s">
        <v>37</v>
      </c>
      <c r="C44">
        <v>17</v>
      </c>
      <c r="D44" s="17" t="s">
        <v>21</v>
      </c>
      <c r="E44" s="28"/>
      <c r="F44" s="1">
        <f>C44*E44</f>
        <v>0</v>
      </c>
    </row>
    <row r="45" spans="1:8" x14ac:dyDescent="0.25">
      <c r="A45" t="s">
        <v>38</v>
      </c>
      <c r="C45">
        <v>35</v>
      </c>
      <c r="D45" s="17" t="s">
        <v>21</v>
      </c>
      <c r="E45" s="28"/>
      <c r="F45" s="1">
        <f>C45*E45</f>
        <v>0</v>
      </c>
    </row>
    <row r="46" spans="1:8" x14ac:dyDescent="0.25">
      <c r="A46" t="s">
        <v>39</v>
      </c>
      <c r="C46">
        <v>3</v>
      </c>
      <c r="D46" s="17" t="s">
        <v>21</v>
      </c>
      <c r="E46" s="25">
        <v>-80</v>
      </c>
      <c r="F46" s="1">
        <f t="shared" ref="F46:F48" si="2">C46*E46</f>
        <v>-240</v>
      </c>
      <c r="H46" s="24"/>
    </row>
    <row r="47" spans="1:8" x14ac:dyDescent="0.25">
      <c r="A47" t="s">
        <v>40</v>
      </c>
      <c r="C47">
        <v>3</v>
      </c>
      <c r="D47" s="17" t="s">
        <v>21</v>
      </c>
      <c r="E47" s="28"/>
      <c r="F47" s="1">
        <f t="shared" ref="F47" si="3">C47*E47</f>
        <v>0</v>
      </c>
    </row>
    <row r="48" spans="1:8" x14ac:dyDescent="0.25">
      <c r="A48" t="s">
        <v>41</v>
      </c>
      <c r="C48">
        <v>5</v>
      </c>
      <c r="D48" s="17" t="s">
        <v>21</v>
      </c>
      <c r="E48" s="28"/>
      <c r="F48" s="1">
        <f t="shared" si="2"/>
        <v>0</v>
      </c>
    </row>
    <row r="49" spans="1:8" s="2" customFormat="1" x14ac:dyDescent="0.25">
      <c r="A49"/>
      <c r="B49"/>
      <c r="C49"/>
      <c r="D49"/>
      <c r="E49" s="1"/>
      <c r="F49" s="1"/>
    </row>
    <row r="50" spans="1:8" s="2" customFormat="1" x14ac:dyDescent="0.25">
      <c r="A50" s="14" t="s">
        <v>42</v>
      </c>
      <c r="B50" s="15" t="s">
        <v>43</v>
      </c>
      <c r="C50" s="15" t="s">
        <v>4</v>
      </c>
      <c r="D50" s="15" t="s">
        <v>5</v>
      </c>
      <c r="E50" s="16"/>
      <c r="F50" s="16" t="s">
        <v>7</v>
      </c>
    </row>
    <row r="51" spans="1:8" x14ac:dyDescent="0.25">
      <c r="A51" s="11" t="s">
        <v>44</v>
      </c>
      <c r="B51" s="12"/>
      <c r="C51" s="12"/>
      <c r="D51" s="12"/>
      <c r="E51" s="26"/>
      <c r="F51" s="13"/>
    </row>
    <row r="52" spans="1:8" x14ac:dyDescent="0.25">
      <c r="A52" t="s">
        <v>45</v>
      </c>
      <c r="B52" t="s">
        <v>46</v>
      </c>
      <c r="C52">
        <v>3</v>
      </c>
      <c r="D52" s="17" t="s">
        <v>33</v>
      </c>
      <c r="E52" s="28"/>
      <c r="F52" s="1">
        <f>C52*E52*26</f>
        <v>0</v>
      </c>
      <c r="H52" s="24"/>
    </row>
    <row r="53" spans="1:8" x14ac:dyDescent="0.25">
      <c r="H53" s="24"/>
    </row>
    <row r="54" spans="1:8" ht="26.25" x14ac:dyDescent="0.4">
      <c r="A54" s="21" t="s">
        <v>47</v>
      </c>
      <c r="B54" s="21"/>
      <c r="C54" s="21"/>
      <c r="D54" s="21"/>
      <c r="E54" s="22"/>
      <c r="F54" s="22">
        <f>SUM(F40:F52,F28:F38,F13:F25)</f>
        <v>-240</v>
      </c>
      <c r="H54" s="24"/>
    </row>
  </sheetData>
  <sheetProtection algorithmName="SHA-512" hashValue="rJUA2CYkpzbLPXhasDxJ6YoWxdH9R2GHRs9HOK5d5MNFAxnax9Rkyh6ioMauIcRNkvl2mBaY8uu/zHbHvW5RoQ==" saltValue="2OdcLpzVZ7kvklKRmuCRAw==" spinCount="100000" sheet="1" objects="1" scenarios="1"/>
  <mergeCells count="3">
    <mergeCell ref="A39:F39"/>
    <mergeCell ref="B8:F8"/>
    <mergeCell ref="A27:F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489FFA5DBE954BB3BA16829EAC7463" ma:contentTypeVersion="2" ma:contentTypeDescription="Een nieuw document maken." ma:contentTypeScope="" ma:versionID="76df74f28078335dd225f09bbf0d4b40">
  <xsd:schema xmlns:xsd="http://www.w3.org/2001/XMLSchema" xmlns:xs="http://www.w3.org/2001/XMLSchema" xmlns:p="http://schemas.microsoft.com/office/2006/metadata/properties" xmlns:ns2="c3dc3bc4-fd21-40f6-a5c7-3213ca320eeb" targetNamespace="http://schemas.microsoft.com/office/2006/metadata/properties" ma:root="true" ma:fieldsID="0b09db06a82182216e350a13a222645c" ns2:_="">
    <xsd:import namespace="c3dc3bc4-fd21-40f6-a5c7-3213ca320e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c3bc4-fd21-40f6-a5c7-3213ca320e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C53976-46A2-48AF-9985-15744781D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072293-97BC-496F-8A6B-30585BEC9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c3bc4-fd21-40f6-a5c7-3213ca320e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CFC310-287A-4456-B758-A588DFBEED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Sjaak Dreuning</dc:creator>
  <cp:keywords/>
  <dc:description/>
  <cp:lastModifiedBy>Sjaak Dreuning</cp:lastModifiedBy>
  <cp:revision/>
  <dcterms:created xsi:type="dcterms:W3CDTF">2020-11-03T07:19:00Z</dcterms:created>
  <dcterms:modified xsi:type="dcterms:W3CDTF">2020-12-24T12:27:08Z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0x0101000B489FFA5DBE954BB3BA16829EAC7463</vt:lpwstr>
  </property>
</Properties>
</file>