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hdongen\Avans Hogeschool\DIF-Aanbesteding Interieurbeplanting - Documenten\General\"/>
    </mc:Choice>
  </mc:AlternateContent>
  <xr:revisionPtr revIDLastSave="1451" documentId="8_{6854EEB6-568A-4FFC-8BAC-6C378E65A2C5}" xr6:coauthVersionLast="45" xr6:coauthVersionMax="45" xr10:uidLastSave="{60B313CB-571B-4938-8444-C03FD3323F26}"/>
  <bookViews>
    <workbookView xWindow="-110" yWindow="-110" windowWidth="19420" windowHeight="10420" activeTab="3" xr2:uid="{12D6F97F-C517-47A1-843B-B8305FDB1DC1}"/>
  </bookViews>
  <sheets>
    <sheet name="Masterblad GC4 Prijs" sheetId="11" r:id="rId1"/>
    <sheet name="Prijs onderhoudscontract" sheetId="3" r:id="rId2"/>
    <sheet name="Prijs catalogus" sheetId="6" r:id="rId3"/>
    <sheet name="Prijs kerstbomen" sheetId="1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3" i="3" l="1"/>
  <c r="H13" i="3" s="1"/>
  <c r="G15" i="3"/>
  <c r="H15" i="3"/>
  <c r="G17" i="3"/>
  <c r="H17" i="3" s="1"/>
  <c r="G44" i="12" l="1"/>
  <c r="G42" i="12"/>
  <c r="G40" i="12"/>
  <c r="G38" i="12"/>
  <c r="G36" i="12"/>
  <c r="G35" i="12"/>
  <c r="G34" i="12"/>
  <c r="G33" i="12"/>
  <c r="G31" i="12"/>
  <c r="G30" i="12"/>
  <c r="G29" i="12"/>
  <c r="G27" i="12"/>
  <c r="G25" i="12"/>
  <c r="G24" i="12"/>
  <c r="G22" i="12"/>
  <c r="G20" i="12"/>
  <c r="G18" i="12"/>
  <c r="G17" i="12"/>
  <c r="G15" i="12"/>
  <c r="G13" i="12"/>
  <c r="G12" i="12"/>
  <c r="G11" i="12"/>
  <c r="G45" i="12" l="1"/>
  <c r="G9" i="3"/>
  <c r="H9" i="3" s="1"/>
  <c r="G11" i="3"/>
  <c r="H11" i="3" s="1"/>
  <c r="E13" i="6" l="1"/>
  <c r="E14" i="6"/>
  <c r="E17" i="6"/>
  <c r="E18" i="6"/>
  <c r="E19" i="6"/>
  <c r="E20" i="6"/>
  <c r="E21" i="6"/>
  <c r="E24" i="6"/>
  <c r="E25" i="6"/>
  <c r="E26" i="6"/>
  <c r="E27" i="6"/>
  <c r="E28" i="6"/>
  <c r="E31" i="6"/>
  <c r="E32" i="6"/>
  <c r="E33" i="6"/>
  <c r="E34" i="6"/>
  <c r="E35" i="6"/>
  <c r="E38" i="6"/>
  <c r="E39" i="6"/>
  <c r="E40" i="6"/>
  <c r="E43" i="6"/>
  <c r="E11" i="6"/>
  <c r="E12" i="6"/>
  <c r="E10" i="6"/>
  <c r="E46" i="6" l="1"/>
  <c r="B17" i="11" s="1"/>
  <c r="G7" i="3" l="1"/>
  <c r="H7" i="3" s="1"/>
  <c r="H18" i="3" l="1"/>
  <c r="B15" i="11" s="1"/>
  <c r="B19" i="11" s="1"/>
</calcChain>
</file>

<file path=xl/sharedStrings.xml><?xml version="1.0" encoding="utf-8"?>
<sst xmlns="http://schemas.openxmlformats.org/spreadsheetml/2006/main" count="219" uniqueCount="126">
  <si>
    <t>Avans Hogeschool</t>
  </si>
  <si>
    <t>Beschrijving</t>
  </si>
  <si>
    <t>Omschrijving</t>
  </si>
  <si>
    <t>Totaal</t>
  </si>
  <si>
    <t>aantal</t>
  </si>
  <si>
    <t>planttype, hoog ca 120 cm</t>
  </si>
  <si>
    <t>tarief per stuk, excl 21% btw</t>
  </si>
  <si>
    <t>A</t>
  </si>
  <si>
    <t>Howeia forsteriana</t>
  </si>
  <si>
    <t>B</t>
  </si>
  <si>
    <t>Ficus benjamina</t>
  </si>
  <si>
    <t>C</t>
  </si>
  <si>
    <t>Ficus cyathistipula</t>
  </si>
  <si>
    <t>D</t>
  </si>
  <si>
    <t>Rhapis excelsa</t>
  </si>
  <si>
    <t>E</t>
  </si>
  <si>
    <t>Dracaena Janet Graig</t>
  </si>
  <si>
    <t>planttype, laag ca 60 cm</t>
  </si>
  <si>
    <t>Aglaonema Silver Bay</t>
  </si>
  <si>
    <t>Zamio culcas zamiifolia</t>
  </si>
  <si>
    <t>Calathea</t>
  </si>
  <si>
    <t>Sansevieria  Laurentii</t>
  </si>
  <si>
    <t>Philodendron Imperial green</t>
  </si>
  <si>
    <t>zijdeplanten, hoog ca 120-150 cm</t>
  </si>
  <si>
    <t>Lady Schefflera bush</t>
  </si>
  <si>
    <t>Zijde Rubber plant</t>
  </si>
  <si>
    <t>Bamboo New Giant</t>
  </si>
  <si>
    <t>Ficus longifolia liana</t>
  </si>
  <si>
    <t>Kenti palm</t>
  </si>
  <si>
    <t>zijdeplanten, laag ca 60 cm</t>
  </si>
  <si>
    <t>Nephrolepsis varen</t>
  </si>
  <si>
    <t>Spathiphyllum</t>
  </si>
  <si>
    <t>Foxtail gras</t>
  </si>
  <si>
    <t>Zamioculas</t>
  </si>
  <si>
    <t>Zijde Alocasia</t>
  </si>
  <si>
    <t>plantenbakken kunststof vierkant, structuur gelakt, inclusief wielen. Kleur naar keuze RAL-wijzer. Gemaakt van 100% gerecyclede en recyclebare kunststof.</t>
  </si>
  <si>
    <t>21 x21 x 21 cm</t>
  </si>
  <si>
    <t xml:space="preserve">40 x 40 x 75 cm </t>
  </si>
  <si>
    <t>40 x 40 x 200 cm</t>
  </si>
  <si>
    <t>plantenbakken kunststof rond, structuur gelakt, inclusief wielen.  Kleur naar keuze RAL-wijzer. Gemaakt van 100% gerecyclede en recyclebare kunststof.</t>
  </si>
  <si>
    <t>43 x 40 cm</t>
  </si>
  <si>
    <t>43 x 75 cm</t>
  </si>
  <si>
    <t>Totaal:</t>
  </si>
  <si>
    <t>Fictieve vergelijkingsprijs</t>
  </si>
  <si>
    <t>BIJLAGE X - Prijsblad Levering en onderhoud van interieurbeplanting</t>
  </si>
  <si>
    <r>
      <t xml:space="preserve">TenderNed-kenmerk </t>
    </r>
    <r>
      <rPr>
        <sz val="10"/>
        <color rgb="FFFF0000"/>
        <rFont val="Arial"/>
        <family val="2"/>
      </rPr>
      <t>XXXXXX</t>
    </r>
  </si>
  <si>
    <t>Prijs onderhoudscontract</t>
  </si>
  <si>
    <t>Prijs catalogus</t>
  </si>
  <si>
    <t>Plaats</t>
  </si>
  <si>
    <t>adres</t>
  </si>
  <si>
    <t>ruimtenr</t>
  </si>
  <si>
    <t>hoogte</t>
  </si>
  <si>
    <t>Den Bosch</t>
  </si>
  <si>
    <t>Hervenplein 2</t>
  </si>
  <si>
    <t>Restaurant</t>
  </si>
  <si>
    <t>260 cm</t>
  </si>
  <si>
    <t>TA101</t>
  </si>
  <si>
    <t>215 cm</t>
  </si>
  <si>
    <t>Xplora 2e etage</t>
  </si>
  <si>
    <t>230 cm</t>
  </si>
  <si>
    <t>Parallelweg 21</t>
  </si>
  <si>
    <t>Catering begane grond</t>
  </si>
  <si>
    <t>365 cm</t>
  </si>
  <si>
    <t>Onderwijsboulevard 215</t>
  </si>
  <si>
    <t>Centrale hal</t>
  </si>
  <si>
    <t>Xplora 1ste verdieping</t>
  </si>
  <si>
    <t>Stationsplein 50</t>
  </si>
  <si>
    <t>Begane grond</t>
  </si>
  <si>
    <t>Statenlaan 67</t>
  </si>
  <si>
    <t>Tilburg</t>
  </si>
  <si>
    <t>Prof. Cobbenhagenlaan 13</t>
  </si>
  <si>
    <t>Xplora 1e verd.</t>
  </si>
  <si>
    <t>Breda</t>
  </si>
  <si>
    <t>Beukenlaan 1</t>
  </si>
  <si>
    <t>Lovensdijkstraat 61/63</t>
  </si>
  <si>
    <t>LC Villa beg. Gr.</t>
  </si>
  <si>
    <t>LA centrale hal</t>
  </si>
  <si>
    <t>500 cm</t>
  </si>
  <si>
    <t>LD centrale hal</t>
  </si>
  <si>
    <t>Hogeschoollaan 1</t>
  </si>
  <si>
    <t>Xplora</t>
  </si>
  <si>
    <t>Grand Café begane grond</t>
  </si>
  <si>
    <t>Claudius Prinsenlaan 112-126</t>
  </si>
  <si>
    <t>Claudius Prinsenlaan 128</t>
  </si>
  <si>
    <t>305 cm</t>
  </si>
  <si>
    <t>Bijster 7-21</t>
  </si>
  <si>
    <t>Roosendaal</t>
  </si>
  <si>
    <t>Mill Hillplein 1</t>
  </si>
  <si>
    <t>Begane grond Atrium</t>
  </si>
  <si>
    <t>Van deze tarieven c.q. prijzen geldt dat deze niet worden beoordeeld en niet worden meegewogen voor de puntentelling, maar wel onderdeel gaan uitmaken van de te sluiten raamovereenkomst.</t>
  </si>
  <si>
    <t>Naam organisatie:</t>
  </si>
  <si>
    <t>Naam + functie ondertekeningsbevoegd persoon:</t>
  </si>
  <si>
    <t>Datum:</t>
  </si>
  <si>
    <t>Handtekening:</t>
  </si>
  <si>
    <t xml:space="preserve">Totaalbedrag** (E+F) per eenheid, excl btw </t>
  </si>
  <si>
    <t>** Dit bedrag betreft een vergoeding voor alle te maken jaarlijkse onderhoudskosten. Onder andere de materialen, de manuren en de eventuele kostenloze vervanging.</t>
  </si>
  <si>
    <t>Het totaal bedrag wordt 4x per jaar door Opdrachtnemer in rekening gebracht bij Avans Hogeschool.</t>
  </si>
  <si>
    <t>Volledige verzorging, inclusief vervangen (VVI)</t>
  </si>
  <si>
    <t>Groot onderhoud groenwand, incl hoogwerker, min 2x per jaar.</t>
  </si>
  <si>
    <t>Onderhoud voor levend groen, min. 10x per jaar</t>
  </si>
  <si>
    <t>Onderhoud voor kunstplanten, min. 2x per jaar.</t>
  </si>
  <si>
    <t>De combinatie van de plant en pot is de totaalprijs voor aankoop m.b.t. de levering en plaatsing van opgevulde plantenbakken.</t>
  </si>
  <si>
    <t>tarief per stuk, excl. 9% btw</t>
  </si>
  <si>
    <t>n.v.t.</t>
  </si>
  <si>
    <t xml:space="preserve">Onder een Verzorgingseenheid (VE) bij Moswanden wordt verstaan: </t>
  </si>
  <si>
    <t xml:space="preserve">* Onder Verzorgingseenheid (VE) wordt de combinatie van de (hydro/zijde) plant en de plantenbak verstaan (gemeten onderkant plantenbak tot aan bovenkant plant).  </t>
  </si>
  <si>
    <t>Afhankelijk van de grootte van de plant en bak is een aantal verzorgingseenheden toegekend door de huidige leverancier.</t>
  </si>
  <si>
    <r>
      <t>•</t>
    </r>
    <r>
      <rPr>
        <sz val="7"/>
        <color rgb="FF000000"/>
        <rFont val="Times New Roman"/>
        <family val="1"/>
      </rPr>
      <t xml:space="preserve">                 </t>
    </r>
    <r>
      <rPr>
        <i/>
        <sz val="11"/>
        <color rgb="FF000000"/>
        <rFont val="Calibri"/>
        <family val="2"/>
        <scheme val="minor"/>
      </rPr>
      <t xml:space="preserve"> 1 VE = plantenbak tot diameter / vierkant 70 cm met bruto planthoogte tot 180 cm </t>
    </r>
  </si>
  <si>
    <r>
      <t>•</t>
    </r>
    <r>
      <rPr>
        <sz val="7"/>
        <color rgb="FF000000"/>
        <rFont val="Times New Roman"/>
        <family val="1"/>
      </rPr>
      <t>                </t>
    </r>
    <r>
      <rPr>
        <i/>
        <sz val="11"/>
        <color rgb="FF000000"/>
        <rFont val="Calibri"/>
        <family val="2"/>
        <scheme val="minor"/>
      </rPr>
      <t xml:space="preserve"> 1,5 VE = plantenbak groter dan diameter / vierkant 70 cm met bruto planthoogte tot 180 cm </t>
    </r>
  </si>
  <si>
    <r>
      <t>•</t>
    </r>
    <r>
      <rPr>
        <sz val="7"/>
        <color rgb="FF000000"/>
        <rFont val="Times New Roman"/>
        <family val="1"/>
      </rPr>
      <t>                </t>
    </r>
    <r>
      <rPr>
        <i/>
        <sz val="11"/>
        <color rgb="FF000000"/>
        <rFont val="Calibri"/>
        <family val="2"/>
        <scheme val="minor"/>
      </rPr>
      <t xml:space="preserve"> 1 VE = 1 m2 </t>
    </r>
  </si>
  <si>
    <t>Aantal zoals vermeld in inventarisatielijst</t>
  </si>
  <si>
    <t xml:space="preserve">Bedrag per jaar per eenheid, excl 21% btw </t>
  </si>
  <si>
    <t xml:space="preserve">Bedrag per jaar per eenheid, excl 9% btw </t>
  </si>
  <si>
    <t>Verticale tuin maintenance (VTMT) op Onderwijsboulevard. 2 wanden van 350x650 cm. 1 wand = 1 eenheid.</t>
  </si>
  <si>
    <t>Halfjaarlijkse verzorging zijde (HVZ) op diverse locaties</t>
  </si>
  <si>
    <t>Volledige verzorging, inclusief vervangen (VVI) van 1x Stiel 120x100 cm bak met Ficus Lyrata Vertakt 600 cm op locatie Mill Hill Plein</t>
  </si>
  <si>
    <t>Volledige verzorging, inclusief vervangen (VVI) van 1x Stiel 120 x100 cm bak met Bucida Bucera van 600 cm op locatie Hogeschoollaan.</t>
  </si>
  <si>
    <t>Volledige verzorging, inclusief vervangen (VVI) van 1x Stiel 120x100 cm bak met Ficus Lyrata Vertakt 600 cm op locatie Lovensdijkstraat.</t>
  </si>
  <si>
    <t>Eis 8.19: Kerstbomen huur, 1x per jaar. De bomen dienen de eerste werkdag na 6 december geplaatst te worden. De bomen dienen de eerste werkdag na 6 januari verwijderd te worden. Afwijking van deze data is mogelijk mits vooraf overlegd en geaccordeerd door Avans.</t>
  </si>
  <si>
    <t>prijs kunst kerstbomen, excl 21% btw en incl. transport, plaatsing, versiering en verwijdering.</t>
  </si>
  <si>
    <t>Invulinstructie prijsblad:
• Inschrijver mag alleen de groen gearceerde cellen in BIJLAGE 17 - Prijsblad Levering en onderhoud van interieurbeplanting aanpassen;
• De tarieven dienen in Euro’s te worden geoffreerd, inclusief milieutoeslagen en exclusief BTW;
• Niet ingevulde cellen in de beoordeling zullen worden beschouwd als € 0,00;
• Manipulatief inschrijven of aanpassen van het prijsblad (behoudens de groen gearceerde velden) leidt tot uitsluiting.
• Inschrijver vult prijzen in tot maximaal twee cijfers achter de komma.</t>
  </si>
  <si>
    <t>Assortiment hydrobeplanting - prijsblad voor voorlopige standaard assortimentskeuze t.b.v catalogus volgens Eis 8.6.</t>
  </si>
  <si>
    <t>Aantal Verzorgingseenheden (VE)* zoals vermeld in BIJLAGE 12 - Inventarisatie Avans Hogeschool september 2020, inclusief plantgarantie (VVI)</t>
  </si>
  <si>
    <t>Eis 3.3: De door Opdrachtnemer aangeboden tarieven zijn ‘all-in’, dat wil zeggen dat alle hieraan gerelateerde kosten zijn inbegrepen, waaronder (maar niet uitsluitend): kosten voor middelen en materialen (zoals korrels, watermeter en voeding), salariskosten, overheadkosten, kosten voor creatieve invulling/ontwerptekeningen, gebruik/verbruik (onderhouds-), inhuur hoogwerker, plantgarantie, proef-/testkosten, kosten van keuringen, certificaten, verzekeringen, reis- en verblijfkosten, verpakkings-, transport- en opslagkosten, belasting, heffingen, administratieve kosten, kosten voor overleg, advisering, etc.
Voor advisering, rapportage, controle bezoeken, calculaties, offertes en evaluaties kunnen geen kosten in rekening worden gebracht.</t>
  </si>
  <si>
    <t xml:space="preserve">De aantallen per locatie zijn terug te vinden in BIJLAGE 12 - Inventarisatie Avans Hogeschool september 2020. </t>
  </si>
  <si>
    <t>Verwijzing naar BIJLAGE 14 - Impressie interieurbeplanting Avans Hogeschool.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</si>
</sst>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&quot;€&quot;\ #,##0.00"/>
    <numFmt numFmtId="165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rgb="FF000000"/>
      <name val="Times New Roman"/>
      <family val="1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6" fillId="2" borderId="0" xfId="0" applyFont="1" applyFill="1"/>
    <xf numFmtId="0" fontId="3" fillId="0" borderId="0" xfId="0" applyFont="1"/>
    <xf numFmtId="44" fontId="6" fillId="2" borderId="0" xfId="0" applyNumberFormat="1" applyFont="1" applyFill="1"/>
    <xf numFmtId="44" fontId="6" fillId="0" borderId="0" xfId="0" applyNumberFormat="1" applyFont="1"/>
    <xf numFmtId="0" fontId="6" fillId="3" borderId="0" xfId="0" applyFont="1" applyFill="1"/>
    <xf numFmtId="0" fontId="4" fillId="3" borderId="0" xfId="0" applyFont="1" applyFill="1"/>
    <xf numFmtId="165" fontId="6" fillId="0" borderId="0" xfId="0" applyNumberFormat="1" applyFont="1"/>
    <xf numFmtId="0" fontId="6" fillId="0" borderId="1" xfId="0" applyFont="1" applyBorder="1"/>
    <xf numFmtId="44" fontId="6" fillId="0" borderId="1" xfId="0" applyNumberFormat="1" applyFont="1" applyBorder="1"/>
    <xf numFmtId="2" fontId="6" fillId="0" borderId="1" xfId="0" applyNumberFormat="1" applyFont="1" applyBorder="1"/>
    <xf numFmtId="0" fontId="9" fillId="0" borderId="0" xfId="0" applyFont="1"/>
    <xf numFmtId="0" fontId="1" fillId="0" borderId="0" xfId="0" applyFont="1"/>
    <xf numFmtId="164" fontId="5" fillId="0" borderId="0" xfId="0" applyNumberFormat="1" applyFont="1"/>
    <xf numFmtId="0" fontId="9" fillId="0" borderId="2" xfId="0" applyFont="1" applyBorder="1"/>
    <xf numFmtId="0" fontId="9" fillId="0" borderId="1" xfId="0" applyFont="1" applyBorder="1"/>
    <xf numFmtId="0" fontId="9" fillId="0" borderId="3" xfId="0" applyFont="1" applyBorder="1"/>
    <xf numFmtId="0" fontId="1" fillId="0" borderId="1" xfId="0" applyFont="1" applyBorder="1"/>
    <xf numFmtId="0" fontId="1" fillId="0" borderId="3" xfId="0" applyFont="1" applyBorder="1"/>
    <xf numFmtId="44" fontId="1" fillId="0" borderId="3" xfId="0" applyNumberFormat="1" applyFont="1" applyBorder="1"/>
    <xf numFmtId="44" fontId="5" fillId="0" borderId="1" xfId="0" applyNumberFormat="1" applyFont="1" applyBorder="1"/>
    <xf numFmtId="44" fontId="4" fillId="0" borderId="1" xfId="0" applyNumberFormat="1" applyFont="1" applyBorder="1"/>
    <xf numFmtId="0" fontId="1" fillId="3" borderId="0" xfId="0" applyFont="1" applyFill="1"/>
    <xf numFmtId="0" fontId="6" fillId="3" borderId="0" xfId="0" applyFont="1" applyFill="1" applyAlignment="1">
      <alignment horizontal="right"/>
    </xf>
    <xf numFmtId="0" fontId="10" fillId="3" borderId="0" xfId="0" applyFont="1" applyFill="1"/>
    <xf numFmtId="0" fontId="5" fillId="3" borderId="0" xfId="0" applyFont="1" applyFill="1"/>
    <xf numFmtId="44" fontId="1" fillId="4" borderId="3" xfId="0" applyNumberFormat="1" applyFont="1" applyFill="1" applyBorder="1"/>
    <xf numFmtId="0" fontId="6" fillId="3" borderId="0" xfId="0" applyFont="1" applyFill="1" applyAlignment="1">
      <alignment horizontal="center"/>
    </xf>
    <xf numFmtId="164" fontId="5" fillId="3" borderId="0" xfId="0" applyNumberFormat="1" applyFont="1" applyFill="1"/>
    <xf numFmtId="0" fontId="3" fillId="0" borderId="0" xfId="0" applyFont="1" applyAlignment="1">
      <alignment horizontal="center"/>
    </xf>
    <xf numFmtId="0" fontId="6" fillId="5" borderId="0" xfId="0" applyFont="1" applyFill="1"/>
    <xf numFmtId="0" fontId="3" fillId="5" borderId="0" xfId="0" applyFont="1" applyFill="1" applyAlignment="1">
      <alignment wrapText="1"/>
    </xf>
    <xf numFmtId="0" fontId="6" fillId="5" borderId="0" xfId="0" applyFont="1" applyFill="1" applyAlignment="1">
      <alignment horizontal="center"/>
    </xf>
    <xf numFmtId="0" fontId="3" fillId="5" borderId="0" xfId="0" applyFont="1" applyFill="1"/>
    <xf numFmtId="44" fontId="6" fillId="5" borderId="0" xfId="0" applyNumberFormat="1" applyFont="1" applyFill="1"/>
    <xf numFmtId="0" fontId="6" fillId="6" borderId="0" xfId="0" applyFont="1" applyFill="1"/>
    <xf numFmtId="0" fontId="3" fillId="6" borderId="0" xfId="0" applyFont="1" applyFill="1"/>
    <xf numFmtId="0" fontId="6" fillId="6" borderId="0" xfId="0" applyFont="1" applyFill="1" applyAlignment="1">
      <alignment horizontal="center"/>
    </xf>
    <xf numFmtId="44" fontId="6" fillId="6" borderId="0" xfId="0" applyNumberFormat="1" applyFont="1" applyFill="1"/>
    <xf numFmtId="0" fontId="3" fillId="7" borderId="0" xfId="0" applyFont="1" applyFill="1"/>
    <xf numFmtId="0" fontId="3" fillId="7" borderId="0" xfId="0" applyFont="1" applyFill="1" applyAlignment="1">
      <alignment horizontal="center"/>
    </xf>
    <xf numFmtId="44" fontId="6" fillId="7" borderId="0" xfId="0" applyNumberFormat="1" applyFont="1" applyFill="1"/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 wrapText="1"/>
    </xf>
    <xf numFmtId="44" fontId="1" fillId="2" borderId="1" xfId="0" applyNumberFormat="1" applyFont="1" applyFill="1" applyBorder="1" applyAlignment="1">
      <alignment horizontal="right" vertical="top" wrapText="1"/>
    </xf>
    <xf numFmtId="8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top" wrapText="1"/>
    </xf>
    <xf numFmtId="44" fontId="6" fillId="2" borderId="1" xfId="0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right" vertical="top"/>
    </xf>
    <xf numFmtId="0" fontId="6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64" fontId="5" fillId="0" borderId="0" xfId="0" applyNumberFormat="1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8" fontId="1" fillId="0" borderId="1" xfId="0" applyNumberFormat="1" applyFont="1" applyBorder="1" applyAlignment="1">
      <alignment horizontal="left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164" fontId="5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/>
    </xf>
    <xf numFmtId="164" fontId="5" fillId="0" borderId="0" xfId="0" applyNumberFormat="1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44" fontId="1" fillId="0" borderId="1" xfId="0" applyNumberFormat="1" applyFont="1" applyBorder="1" applyAlignment="1">
      <alignment horizontal="right" vertical="top" wrapText="1"/>
    </xf>
    <xf numFmtId="8" fontId="1" fillId="0" borderId="1" xfId="0" applyNumberFormat="1" applyFont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top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Fill="1"/>
    <xf numFmtId="0" fontId="5" fillId="3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14" fillId="0" borderId="0" xfId="0" applyFont="1" applyAlignment="1">
      <alignment vertical="center"/>
    </xf>
    <xf numFmtId="44" fontId="6" fillId="0" borderId="1" xfId="0" applyNumberFormat="1" applyFont="1" applyFill="1" applyBorder="1" applyAlignment="1">
      <alignment horizontal="right" vertical="top" wrapText="1"/>
    </xf>
    <xf numFmtId="44" fontId="6" fillId="0" borderId="1" xfId="0" applyNumberFormat="1" applyFont="1" applyBorder="1" applyAlignment="1">
      <alignment horizontal="right" vertical="top" wrapText="1"/>
    </xf>
    <xf numFmtId="0" fontId="1" fillId="3" borderId="0" xfId="0" applyFont="1" applyFill="1" applyAlignment="1"/>
    <xf numFmtId="0" fontId="9" fillId="0" borderId="3" xfId="0" applyFont="1" applyFill="1" applyBorder="1" applyAlignment="1">
      <alignment wrapText="1"/>
    </xf>
    <xf numFmtId="0" fontId="3" fillId="3" borderId="0" xfId="0" applyFont="1" applyFill="1"/>
    <xf numFmtId="0" fontId="3" fillId="3" borderId="0" xfId="0" applyFont="1" applyFill="1" applyAlignment="1">
      <alignment horizontal="left" vertical="top"/>
    </xf>
  </cellXfs>
  <cellStyles count="1">
    <cellStyle name="Standa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56B64-D920-418B-B869-3E1D19843C19}">
  <dimension ref="A2:N19"/>
  <sheetViews>
    <sheetView zoomScale="80" zoomScaleNormal="80" workbookViewId="0">
      <selection activeCell="A11" sqref="A11"/>
    </sheetView>
  </sheetViews>
  <sheetFormatPr defaultColWidth="8.81640625" defaultRowHeight="12.5" x14ac:dyDescent="0.25"/>
  <cols>
    <col min="1" max="1" width="58.36328125" style="1" bestFit="1" customWidth="1"/>
    <col min="2" max="2" width="12.1796875" style="1" bestFit="1" customWidth="1"/>
    <col min="3" max="16384" width="8.81640625" style="1"/>
  </cols>
  <sheetData>
    <row r="2" spans="1:14" ht="13" x14ac:dyDescent="0.3">
      <c r="A2" s="100" t="s">
        <v>44</v>
      </c>
      <c r="B2" s="10"/>
      <c r="C2" s="10"/>
      <c r="D2" s="10"/>
    </row>
    <row r="3" spans="1:14" x14ac:dyDescent="0.25">
      <c r="A3" s="10" t="s">
        <v>0</v>
      </c>
      <c r="B3" s="10"/>
      <c r="C3" s="10"/>
      <c r="D3" s="10"/>
    </row>
    <row r="4" spans="1:14" x14ac:dyDescent="0.25">
      <c r="A4" s="10" t="s">
        <v>45</v>
      </c>
      <c r="B4" s="10"/>
      <c r="C4" s="10"/>
      <c r="D4" s="10"/>
    </row>
    <row r="6" spans="1:14" x14ac:dyDescent="0.25">
      <c r="A6" s="10" t="s">
        <v>90</v>
      </c>
      <c r="B6" s="6"/>
    </row>
    <row r="7" spans="1:14" x14ac:dyDescent="0.25">
      <c r="A7" s="10" t="s">
        <v>91</v>
      </c>
      <c r="B7" s="6"/>
    </row>
    <row r="8" spans="1:14" x14ac:dyDescent="0.25">
      <c r="A8" s="10" t="s">
        <v>92</v>
      </c>
      <c r="B8" s="6"/>
    </row>
    <row r="9" spans="1:14" x14ac:dyDescent="0.25">
      <c r="A9" s="10" t="s">
        <v>93</v>
      </c>
      <c r="B9" s="6"/>
    </row>
    <row r="11" spans="1:14" ht="156" x14ac:dyDescent="0.3">
      <c r="A11" s="93" t="s">
        <v>120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</row>
    <row r="12" spans="1:14" ht="13" x14ac:dyDescent="0.3">
      <c r="A12" s="94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</row>
    <row r="13" spans="1:14" ht="169" x14ac:dyDescent="0.3">
      <c r="A13" s="93" t="s">
        <v>123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</row>
    <row r="15" spans="1:14" x14ac:dyDescent="0.25">
      <c r="A15" s="13" t="s">
        <v>46</v>
      </c>
      <c r="B15" s="14">
        <f>'Prijs onderhoudscontract'!H18</f>
        <v>0</v>
      </c>
      <c r="D15" s="12"/>
    </row>
    <row r="16" spans="1:14" x14ac:dyDescent="0.25">
      <c r="A16" s="13"/>
      <c r="B16" s="14"/>
    </row>
    <row r="17" spans="1:2" x14ac:dyDescent="0.25">
      <c r="A17" s="13" t="s">
        <v>47</v>
      </c>
      <c r="B17" s="14">
        <f>'Prijs catalogus'!E46</f>
        <v>0</v>
      </c>
    </row>
    <row r="18" spans="1:2" x14ac:dyDescent="0.25">
      <c r="A18" s="13"/>
      <c r="B18" s="15"/>
    </row>
    <row r="19" spans="1:2" x14ac:dyDescent="0.25">
      <c r="A19" s="13" t="s">
        <v>43</v>
      </c>
      <c r="B19" s="14">
        <f>SUM(B15,B17)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11862-5D8E-492F-B3A8-4C80B590FEC0}">
  <dimension ref="A2:O32"/>
  <sheetViews>
    <sheetView zoomScale="80" zoomScaleNormal="80" workbookViewId="0">
      <selection activeCell="A2" sqref="A2"/>
    </sheetView>
  </sheetViews>
  <sheetFormatPr defaultColWidth="8.81640625" defaultRowHeight="13" x14ac:dyDescent="0.35"/>
  <cols>
    <col min="1" max="1" width="42.08984375" style="62" customWidth="1"/>
    <col min="2" max="2" width="28" style="62" customWidth="1"/>
    <col min="3" max="3" width="24" style="47" customWidth="1"/>
    <col min="4" max="4" width="26.6328125" style="47" customWidth="1"/>
    <col min="5" max="5" width="23.1796875" style="48" customWidth="1"/>
    <col min="6" max="6" width="23.6328125" style="48" customWidth="1"/>
    <col min="7" max="7" width="20.453125" style="48" customWidth="1"/>
    <col min="8" max="8" width="20.90625" style="48" customWidth="1"/>
    <col min="9" max="9" width="21.453125" style="62" customWidth="1"/>
    <col min="10" max="10" width="13.81640625" style="62" customWidth="1"/>
    <col min="11" max="11" width="14.1796875" style="62" bestFit="1" customWidth="1"/>
    <col min="12" max="12" width="14.1796875" style="63" customWidth="1"/>
    <col min="13" max="13" width="14.1796875" style="64" customWidth="1"/>
    <col min="14" max="15" width="14.1796875" style="65" customWidth="1"/>
    <col min="16" max="16384" width="8.81640625" style="62"/>
  </cols>
  <sheetData>
    <row r="2" spans="1:15" x14ac:dyDescent="0.35">
      <c r="A2" s="101" t="s">
        <v>44</v>
      </c>
      <c r="B2" s="61"/>
    </row>
    <row r="3" spans="1:15" x14ac:dyDescent="0.35">
      <c r="A3" s="60" t="s">
        <v>0</v>
      </c>
      <c r="B3" s="61"/>
    </row>
    <row r="4" spans="1:15" x14ac:dyDescent="0.35">
      <c r="A4" s="60" t="s">
        <v>45</v>
      </c>
      <c r="B4" s="61"/>
    </row>
    <row r="5" spans="1:15" x14ac:dyDescent="0.35">
      <c r="A5" s="66"/>
    </row>
    <row r="6" spans="1:15" s="72" customFormat="1" ht="116.5" customHeight="1" x14ac:dyDescent="0.35">
      <c r="A6" s="67" t="s">
        <v>1</v>
      </c>
      <c r="B6" s="67" t="s">
        <v>2</v>
      </c>
      <c r="C6" s="49" t="s">
        <v>122</v>
      </c>
      <c r="D6" s="49" t="s">
        <v>110</v>
      </c>
      <c r="E6" s="89" t="s">
        <v>111</v>
      </c>
      <c r="F6" s="89" t="s">
        <v>112</v>
      </c>
      <c r="G6" s="49" t="s">
        <v>94</v>
      </c>
      <c r="H6" s="49" t="s">
        <v>3</v>
      </c>
      <c r="I6" s="68"/>
      <c r="J6" s="69"/>
      <c r="K6" s="69"/>
      <c r="L6" s="70"/>
      <c r="M6" s="71"/>
    </row>
    <row r="7" spans="1:15" ht="25" x14ac:dyDescent="0.35">
      <c r="A7" s="73" t="s">
        <v>97</v>
      </c>
      <c r="B7" s="74" t="s">
        <v>99</v>
      </c>
      <c r="C7" s="50">
        <v>925</v>
      </c>
      <c r="D7" s="50"/>
      <c r="E7" s="51">
        <v>0</v>
      </c>
      <c r="F7" s="51">
        <v>0</v>
      </c>
      <c r="G7" s="87">
        <f>E7+F7</f>
        <v>0</v>
      </c>
      <c r="H7" s="87">
        <f>C7*G7</f>
        <v>0</v>
      </c>
      <c r="I7" s="75"/>
      <c r="J7" s="76"/>
      <c r="K7" s="77"/>
      <c r="L7" s="64"/>
      <c r="M7" s="78"/>
      <c r="N7" s="62"/>
      <c r="O7" s="62"/>
    </row>
    <row r="8" spans="1:15" x14ac:dyDescent="0.35">
      <c r="A8" s="73"/>
      <c r="B8" s="74"/>
      <c r="C8" s="52"/>
      <c r="D8" s="52"/>
      <c r="E8" s="53"/>
      <c r="F8" s="88"/>
      <c r="G8" s="87"/>
      <c r="H8" s="87"/>
      <c r="I8" s="75"/>
      <c r="J8" s="76"/>
      <c r="K8" s="77"/>
      <c r="L8" s="64"/>
      <c r="M8" s="78"/>
      <c r="N8" s="62"/>
      <c r="O8" s="62"/>
    </row>
    <row r="9" spans="1:15" ht="45" customHeight="1" x14ac:dyDescent="0.35">
      <c r="A9" s="73" t="s">
        <v>113</v>
      </c>
      <c r="B9" s="73" t="s">
        <v>98</v>
      </c>
      <c r="C9" s="54" t="s">
        <v>103</v>
      </c>
      <c r="D9" s="54">
        <v>2</v>
      </c>
      <c r="E9" s="51">
        <v>0</v>
      </c>
      <c r="F9" s="57">
        <v>0</v>
      </c>
      <c r="G9" s="87">
        <f t="shared" ref="G9:G11" si="0">E9+F9</f>
        <v>0</v>
      </c>
      <c r="H9" s="87">
        <f>D9*G9</f>
        <v>0</v>
      </c>
      <c r="I9" s="77"/>
      <c r="J9" s="76"/>
      <c r="K9" s="77"/>
      <c r="L9" s="64"/>
      <c r="M9" s="78"/>
      <c r="N9" s="62"/>
      <c r="O9" s="62"/>
    </row>
    <row r="10" spans="1:15" x14ac:dyDescent="0.35">
      <c r="A10" s="79"/>
      <c r="B10" s="79"/>
      <c r="C10" s="55"/>
      <c r="D10" s="55"/>
      <c r="E10" s="56"/>
      <c r="F10" s="56"/>
      <c r="G10" s="87"/>
      <c r="H10" s="87"/>
      <c r="I10" s="77"/>
      <c r="J10" s="76"/>
      <c r="K10" s="77"/>
      <c r="L10" s="64"/>
      <c r="M10" s="78"/>
      <c r="N10" s="62"/>
      <c r="O10" s="62"/>
    </row>
    <row r="11" spans="1:15" ht="25" x14ac:dyDescent="0.35">
      <c r="A11" s="79" t="s">
        <v>114</v>
      </c>
      <c r="B11" s="79" t="s">
        <v>100</v>
      </c>
      <c r="C11" s="55" t="s">
        <v>103</v>
      </c>
      <c r="D11" s="55">
        <v>53</v>
      </c>
      <c r="E11" s="57">
        <v>0</v>
      </c>
      <c r="F11" s="57">
        <v>0</v>
      </c>
      <c r="G11" s="87">
        <f t="shared" si="0"/>
        <v>0</v>
      </c>
      <c r="H11" s="87">
        <f>D11*G11</f>
        <v>0</v>
      </c>
      <c r="I11" s="77"/>
      <c r="J11" s="76"/>
      <c r="K11" s="77"/>
      <c r="L11" s="64"/>
      <c r="M11" s="78"/>
      <c r="N11" s="62"/>
      <c r="O11" s="62"/>
    </row>
    <row r="12" spans="1:15" x14ac:dyDescent="0.35">
      <c r="A12" s="79"/>
      <c r="B12" s="79"/>
      <c r="C12" s="55"/>
      <c r="D12" s="55"/>
      <c r="E12" s="96"/>
      <c r="F12" s="96"/>
      <c r="G12" s="87"/>
      <c r="H12" s="87"/>
      <c r="I12" s="77"/>
      <c r="J12" s="76"/>
      <c r="K12" s="77"/>
      <c r="L12" s="64"/>
      <c r="M12" s="78"/>
      <c r="N12" s="62"/>
      <c r="O12" s="62"/>
    </row>
    <row r="13" spans="1:15" ht="37.5" x14ac:dyDescent="0.35">
      <c r="A13" s="73" t="s">
        <v>116</v>
      </c>
      <c r="B13" s="74" t="s">
        <v>99</v>
      </c>
      <c r="C13" s="55" t="s">
        <v>103</v>
      </c>
      <c r="D13" s="55">
        <v>1</v>
      </c>
      <c r="E13" s="57">
        <v>0</v>
      </c>
      <c r="F13" s="57">
        <v>0</v>
      </c>
      <c r="G13" s="87">
        <f t="shared" ref="G13:G17" si="1">E13+F13</f>
        <v>0</v>
      </c>
      <c r="H13" s="87">
        <f t="shared" ref="H13:H17" si="2">D13*G13</f>
        <v>0</v>
      </c>
      <c r="I13" s="77"/>
      <c r="J13" s="76"/>
      <c r="K13" s="77"/>
      <c r="L13" s="64"/>
      <c r="M13" s="78"/>
      <c r="N13" s="62"/>
      <c r="O13" s="62"/>
    </row>
    <row r="14" spans="1:15" x14ac:dyDescent="0.35">
      <c r="A14" s="79"/>
      <c r="B14" s="79"/>
      <c r="C14" s="55"/>
      <c r="D14" s="55"/>
      <c r="E14" s="96"/>
      <c r="F14" s="96"/>
      <c r="G14" s="87"/>
      <c r="H14" s="87"/>
      <c r="I14" s="77"/>
      <c r="J14" s="76"/>
      <c r="K14" s="77"/>
      <c r="L14" s="64"/>
      <c r="M14" s="78"/>
      <c r="N14" s="62"/>
      <c r="O14" s="62"/>
    </row>
    <row r="15" spans="1:15" ht="37.5" x14ac:dyDescent="0.35">
      <c r="A15" s="79" t="s">
        <v>117</v>
      </c>
      <c r="B15" s="74" t="s">
        <v>99</v>
      </c>
      <c r="C15" s="55" t="s">
        <v>103</v>
      </c>
      <c r="D15" s="55">
        <v>1</v>
      </c>
      <c r="E15" s="57">
        <v>0</v>
      </c>
      <c r="F15" s="57">
        <v>0</v>
      </c>
      <c r="G15" s="87">
        <f t="shared" si="1"/>
        <v>0</v>
      </c>
      <c r="H15" s="87">
        <f t="shared" si="2"/>
        <v>0</v>
      </c>
      <c r="I15" s="77"/>
      <c r="J15" s="76"/>
      <c r="K15" s="77"/>
      <c r="L15" s="64"/>
      <c r="M15" s="78"/>
      <c r="N15" s="62"/>
      <c r="O15" s="62"/>
    </row>
    <row r="16" spans="1:15" x14ac:dyDescent="0.35">
      <c r="A16" s="79"/>
      <c r="B16" s="79"/>
      <c r="C16" s="55"/>
      <c r="D16" s="55"/>
      <c r="E16" s="96"/>
      <c r="F16" s="96"/>
      <c r="G16" s="87"/>
      <c r="H16" s="87"/>
      <c r="I16" s="77"/>
      <c r="J16" s="76"/>
      <c r="K16" s="77"/>
      <c r="L16" s="64"/>
      <c r="M16" s="78"/>
      <c r="N16" s="62"/>
      <c r="O16" s="62"/>
    </row>
    <row r="17" spans="1:15" ht="37.5" x14ac:dyDescent="0.35">
      <c r="A17" s="79" t="s">
        <v>115</v>
      </c>
      <c r="B17" s="74" t="s">
        <v>99</v>
      </c>
      <c r="C17" s="55" t="s">
        <v>103</v>
      </c>
      <c r="D17" s="55">
        <v>1</v>
      </c>
      <c r="E17" s="57">
        <v>0</v>
      </c>
      <c r="F17" s="57">
        <v>0</v>
      </c>
      <c r="G17" s="87">
        <f t="shared" si="1"/>
        <v>0</v>
      </c>
      <c r="H17" s="87">
        <f t="shared" si="2"/>
        <v>0</v>
      </c>
      <c r="I17" s="80"/>
      <c r="J17" s="80"/>
      <c r="K17" s="81"/>
      <c r="N17" s="82"/>
    </row>
    <row r="18" spans="1:15" x14ac:dyDescent="0.35">
      <c r="A18" s="79"/>
      <c r="B18" s="79"/>
      <c r="C18" s="55"/>
      <c r="D18" s="55"/>
      <c r="E18" s="56"/>
      <c r="F18" s="56"/>
      <c r="G18" s="56"/>
      <c r="H18" s="97">
        <f>SUM(H7:H17)</f>
        <v>0</v>
      </c>
      <c r="I18" s="80"/>
      <c r="J18" s="80"/>
      <c r="K18" s="80"/>
      <c r="N18" s="63"/>
    </row>
    <row r="19" spans="1:15" ht="30.65" customHeight="1" x14ac:dyDescent="0.35"/>
    <row r="20" spans="1:15" s="83" customFormat="1" x14ac:dyDescent="0.35">
      <c r="A20" s="83" t="s">
        <v>105</v>
      </c>
      <c r="C20" s="58"/>
      <c r="D20" s="58"/>
      <c r="E20" s="59"/>
      <c r="F20" s="59"/>
      <c r="G20" s="59"/>
      <c r="H20" s="59"/>
      <c r="L20" s="84"/>
      <c r="M20" s="85"/>
      <c r="N20" s="86"/>
      <c r="O20" s="86"/>
    </row>
    <row r="21" spans="1:15" s="83" customFormat="1" x14ac:dyDescent="0.35">
      <c r="A21" s="83" t="s">
        <v>124</v>
      </c>
      <c r="C21" s="58"/>
      <c r="D21" s="58"/>
      <c r="E21" s="59"/>
      <c r="F21" s="59"/>
      <c r="G21" s="59"/>
      <c r="H21" s="59"/>
      <c r="L21" s="84"/>
      <c r="M21" s="85"/>
      <c r="N21" s="86"/>
      <c r="O21" s="86"/>
    </row>
    <row r="22" spans="1:15" s="83" customFormat="1" ht="15.5" x14ac:dyDescent="0.35">
      <c r="A22" s="83" t="s">
        <v>106</v>
      </c>
      <c r="C22" s="58"/>
      <c r="D22" s="58"/>
      <c r="E22" s="59"/>
      <c r="F22" s="95"/>
      <c r="G22" s="59"/>
      <c r="H22" s="59"/>
      <c r="L22" s="84"/>
      <c r="M22" s="85"/>
      <c r="N22" s="86"/>
      <c r="O22" s="86"/>
    </row>
    <row r="23" spans="1:15" ht="15.5" x14ac:dyDescent="0.35">
      <c r="A23" s="91" t="s">
        <v>107</v>
      </c>
      <c r="F23" s="95"/>
    </row>
    <row r="24" spans="1:15" ht="15.5" x14ac:dyDescent="0.35">
      <c r="A24" s="91" t="s">
        <v>108</v>
      </c>
      <c r="F24" s="95"/>
    </row>
    <row r="25" spans="1:15" ht="15.5" x14ac:dyDescent="0.35">
      <c r="A25" s="90"/>
      <c r="F25" s="95"/>
    </row>
    <row r="26" spans="1:15" ht="15.5" x14ac:dyDescent="0.35">
      <c r="A26" s="90" t="s">
        <v>104</v>
      </c>
      <c r="F26" s="95"/>
    </row>
    <row r="27" spans="1:15" ht="15.5" x14ac:dyDescent="0.35">
      <c r="A27" s="91" t="s">
        <v>109</v>
      </c>
      <c r="F27" s="95"/>
    </row>
    <row r="28" spans="1:15" ht="15.5" x14ac:dyDescent="0.35">
      <c r="F28" s="95"/>
    </row>
    <row r="29" spans="1:15" s="83" customFormat="1" ht="15.5" x14ac:dyDescent="0.35">
      <c r="A29" s="83" t="s">
        <v>95</v>
      </c>
      <c r="C29" s="58"/>
      <c r="D29" s="58"/>
      <c r="E29" s="59"/>
      <c r="F29" s="95"/>
      <c r="G29" s="59"/>
      <c r="H29" s="59"/>
      <c r="L29" s="84"/>
      <c r="M29" s="85"/>
      <c r="N29" s="86"/>
      <c r="O29" s="86"/>
    </row>
    <row r="30" spans="1:15" s="83" customFormat="1" ht="15.5" x14ac:dyDescent="0.35">
      <c r="A30" s="83" t="s">
        <v>96</v>
      </c>
      <c r="C30" s="58"/>
      <c r="D30" s="58"/>
      <c r="E30" s="59"/>
      <c r="F30" s="95"/>
      <c r="G30" s="59"/>
      <c r="H30" s="59"/>
      <c r="L30" s="84"/>
      <c r="M30" s="85"/>
      <c r="N30" s="86"/>
      <c r="O30" s="86"/>
    </row>
    <row r="31" spans="1:15" s="83" customFormat="1" ht="15.5" x14ac:dyDescent="0.35">
      <c r="C31" s="58"/>
      <c r="D31" s="58"/>
      <c r="E31" s="59"/>
      <c r="F31" s="95"/>
      <c r="G31" s="59"/>
      <c r="H31" s="59"/>
      <c r="L31" s="84"/>
      <c r="M31" s="85"/>
      <c r="N31" s="86"/>
      <c r="O31" s="86"/>
    </row>
    <row r="32" spans="1:15" s="83" customFormat="1" x14ac:dyDescent="0.35">
      <c r="C32" s="58"/>
      <c r="D32" s="58"/>
      <c r="E32" s="59"/>
      <c r="F32" s="59"/>
      <c r="G32" s="59"/>
      <c r="H32" s="59"/>
      <c r="L32" s="84"/>
      <c r="M32" s="85"/>
      <c r="N32" s="86"/>
      <c r="O32" s="86"/>
    </row>
  </sheetData>
  <pageMargins left="0.7" right="0.7" top="0.75" bottom="0.75" header="0.3" footer="0.3"/>
  <pageSetup paperSize="9" scale="42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D0B5F-B5A0-4066-BB4B-49934CF16D90}">
  <dimension ref="A2:E46"/>
  <sheetViews>
    <sheetView zoomScale="80" zoomScaleNormal="80" workbookViewId="0">
      <selection activeCell="B2" sqref="B2"/>
    </sheetView>
  </sheetViews>
  <sheetFormatPr defaultColWidth="8.81640625" defaultRowHeight="12.5" x14ac:dyDescent="0.25"/>
  <cols>
    <col min="1" max="1" width="8.81640625" style="1"/>
    <col min="2" max="2" width="124.36328125" style="1" customWidth="1"/>
    <col min="3" max="3" width="9.6328125" style="5" customWidth="1"/>
    <col min="4" max="4" width="25.54296875" style="1" bestFit="1" customWidth="1"/>
    <col min="5" max="5" width="12.81640625" style="1" customWidth="1"/>
    <col min="6" max="16384" width="8.81640625" style="1"/>
  </cols>
  <sheetData>
    <row r="2" spans="1:5" ht="13" x14ac:dyDescent="0.3">
      <c r="B2" s="100" t="s">
        <v>44</v>
      </c>
    </row>
    <row r="3" spans="1:5" x14ac:dyDescent="0.25">
      <c r="B3" s="10" t="s">
        <v>0</v>
      </c>
    </row>
    <row r="4" spans="1:5" x14ac:dyDescent="0.25">
      <c r="B4" s="10" t="s">
        <v>45</v>
      </c>
    </row>
    <row r="6" spans="1:5" s="7" customFormat="1" ht="13" x14ac:dyDescent="0.3">
      <c r="B6" s="11" t="s">
        <v>121</v>
      </c>
      <c r="C6" s="34"/>
    </row>
    <row r="7" spans="1:5" s="7" customFormat="1" ht="13" x14ac:dyDescent="0.3">
      <c r="B7" s="11" t="s">
        <v>101</v>
      </c>
      <c r="C7" s="34"/>
    </row>
    <row r="8" spans="1:5" s="7" customFormat="1" ht="13" x14ac:dyDescent="0.3">
      <c r="C8" s="34"/>
    </row>
    <row r="9" spans="1:5" s="7" customFormat="1" ht="13" x14ac:dyDescent="0.3">
      <c r="A9" s="44"/>
      <c r="B9" s="44" t="s">
        <v>5</v>
      </c>
      <c r="C9" s="45" t="s">
        <v>4</v>
      </c>
      <c r="D9" s="44" t="s">
        <v>102</v>
      </c>
      <c r="E9" s="44"/>
    </row>
    <row r="10" spans="1:5" x14ac:dyDescent="0.25">
      <c r="A10" s="5" t="s">
        <v>7</v>
      </c>
      <c r="B10" s="1" t="s">
        <v>8</v>
      </c>
      <c r="C10" s="5">
        <v>1</v>
      </c>
      <c r="D10" s="8">
        <v>0</v>
      </c>
      <c r="E10" s="9">
        <f>C10*D10</f>
        <v>0</v>
      </c>
    </row>
    <row r="11" spans="1:5" x14ac:dyDescent="0.25">
      <c r="A11" s="5" t="s">
        <v>9</v>
      </c>
      <c r="B11" s="1" t="s">
        <v>10</v>
      </c>
      <c r="C11" s="5">
        <v>1</v>
      </c>
      <c r="D11" s="8">
        <v>0</v>
      </c>
      <c r="E11" s="9">
        <f>C11*D11</f>
        <v>0</v>
      </c>
    </row>
    <row r="12" spans="1:5" x14ac:dyDescent="0.25">
      <c r="A12" s="5" t="s">
        <v>11</v>
      </c>
      <c r="B12" s="1" t="s">
        <v>12</v>
      </c>
      <c r="C12" s="5">
        <v>1</v>
      </c>
      <c r="D12" s="8">
        <v>0</v>
      </c>
      <c r="E12" s="9">
        <f>C12*D12</f>
        <v>0</v>
      </c>
    </row>
    <row r="13" spans="1:5" x14ac:dyDescent="0.25">
      <c r="A13" s="5" t="s">
        <v>13</v>
      </c>
      <c r="B13" s="1" t="s">
        <v>14</v>
      </c>
      <c r="C13" s="5">
        <v>1</v>
      </c>
      <c r="D13" s="8">
        <v>0</v>
      </c>
      <c r="E13" s="9">
        <f>C13*D13</f>
        <v>0</v>
      </c>
    </row>
    <row r="14" spans="1:5" x14ac:dyDescent="0.25">
      <c r="A14" s="5" t="s">
        <v>15</v>
      </c>
      <c r="B14" s="1" t="s">
        <v>16</v>
      </c>
      <c r="C14" s="5">
        <v>1</v>
      </c>
      <c r="D14" s="8">
        <v>0</v>
      </c>
      <c r="E14" s="9">
        <f>C14*D14</f>
        <v>0</v>
      </c>
    </row>
    <row r="15" spans="1:5" x14ac:dyDescent="0.25">
      <c r="E15" s="9"/>
    </row>
    <row r="16" spans="1:5" s="7" customFormat="1" ht="13" x14ac:dyDescent="0.3">
      <c r="A16" s="44"/>
      <c r="B16" s="44" t="s">
        <v>17</v>
      </c>
      <c r="C16" s="45"/>
      <c r="D16" s="44" t="s">
        <v>102</v>
      </c>
      <c r="E16" s="46"/>
    </row>
    <row r="17" spans="1:5" x14ac:dyDescent="0.25">
      <c r="A17" s="5" t="s">
        <v>7</v>
      </c>
      <c r="B17" s="1" t="s">
        <v>18</v>
      </c>
      <c r="C17" s="5">
        <v>1</v>
      </c>
      <c r="D17" s="8">
        <v>0</v>
      </c>
      <c r="E17" s="9">
        <f>C17*D17</f>
        <v>0</v>
      </c>
    </row>
    <row r="18" spans="1:5" x14ac:dyDescent="0.25">
      <c r="A18" s="5" t="s">
        <v>9</v>
      </c>
      <c r="B18" s="1" t="s">
        <v>19</v>
      </c>
      <c r="C18" s="5">
        <v>1</v>
      </c>
      <c r="D18" s="8">
        <v>0</v>
      </c>
      <c r="E18" s="9">
        <f>C18*D18</f>
        <v>0</v>
      </c>
    </row>
    <row r="19" spans="1:5" x14ac:dyDescent="0.25">
      <c r="A19" s="5" t="s">
        <v>11</v>
      </c>
      <c r="B19" s="1" t="s">
        <v>20</v>
      </c>
      <c r="C19" s="5">
        <v>1</v>
      </c>
      <c r="D19" s="8">
        <v>0</v>
      </c>
      <c r="E19" s="9">
        <f>C19*D19</f>
        <v>0</v>
      </c>
    </row>
    <row r="20" spans="1:5" x14ac:dyDescent="0.25">
      <c r="A20" s="5" t="s">
        <v>13</v>
      </c>
      <c r="B20" s="1" t="s">
        <v>21</v>
      </c>
      <c r="C20" s="5">
        <v>1</v>
      </c>
      <c r="D20" s="8">
        <v>0</v>
      </c>
      <c r="E20" s="9">
        <f>C20*D20</f>
        <v>0</v>
      </c>
    </row>
    <row r="21" spans="1:5" x14ac:dyDescent="0.25">
      <c r="A21" s="5" t="s">
        <v>15</v>
      </c>
      <c r="B21" s="1" t="s">
        <v>22</v>
      </c>
      <c r="C21" s="5">
        <v>1</v>
      </c>
      <c r="D21" s="8">
        <v>0</v>
      </c>
      <c r="E21" s="9">
        <f>C21*D21</f>
        <v>0</v>
      </c>
    </row>
    <row r="22" spans="1:5" x14ac:dyDescent="0.25">
      <c r="E22" s="9"/>
    </row>
    <row r="23" spans="1:5" ht="13" x14ac:dyDescent="0.3">
      <c r="A23" s="40"/>
      <c r="B23" s="41" t="s">
        <v>23</v>
      </c>
      <c r="C23" s="42"/>
      <c r="D23" s="41" t="s">
        <v>6</v>
      </c>
      <c r="E23" s="43"/>
    </row>
    <row r="24" spans="1:5" x14ac:dyDescent="0.25">
      <c r="A24" s="5" t="s">
        <v>7</v>
      </c>
      <c r="B24" s="1" t="s">
        <v>24</v>
      </c>
      <c r="C24" s="5">
        <v>1</v>
      </c>
      <c r="D24" s="8">
        <v>0</v>
      </c>
      <c r="E24" s="9">
        <f>C24*D24</f>
        <v>0</v>
      </c>
    </row>
    <row r="25" spans="1:5" x14ac:dyDescent="0.25">
      <c r="A25" s="5" t="s">
        <v>9</v>
      </c>
      <c r="B25" s="1" t="s">
        <v>25</v>
      </c>
      <c r="C25" s="5">
        <v>1</v>
      </c>
      <c r="D25" s="8">
        <v>0</v>
      </c>
      <c r="E25" s="9">
        <f>C25*D25</f>
        <v>0</v>
      </c>
    </row>
    <row r="26" spans="1:5" x14ac:dyDescent="0.25">
      <c r="A26" s="5" t="s">
        <v>11</v>
      </c>
      <c r="B26" s="1" t="s">
        <v>26</v>
      </c>
      <c r="C26" s="5">
        <v>1</v>
      </c>
      <c r="D26" s="8">
        <v>0</v>
      </c>
      <c r="E26" s="9">
        <f>C26*D26</f>
        <v>0</v>
      </c>
    </row>
    <row r="27" spans="1:5" x14ac:dyDescent="0.25">
      <c r="A27" s="5" t="s">
        <v>13</v>
      </c>
      <c r="B27" s="1" t="s">
        <v>27</v>
      </c>
      <c r="C27" s="5">
        <v>1</v>
      </c>
      <c r="D27" s="8">
        <v>0</v>
      </c>
      <c r="E27" s="9">
        <f>C27*D27</f>
        <v>0</v>
      </c>
    </row>
    <row r="28" spans="1:5" x14ac:dyDescent="0.25">
      <c r="A28" s="5" t="s">
        <v>15</v>
      </c>
      <c r="B28" s="1" t="s">
        <v>28</v>
      </c>
      <c r="C28" s="5">
        <v>1</v>
      </c>
      <c r="D28" s="8">
        <v>0</v>
      </c>
      <c r="E28" s="9">
        <f>C28*D28</f>
        <v>0</v>
      </c>
    </row>
    <row r="29" spans="1:5" x14ac:dyDescent="0.25">
      <c r="E29" s="9"/>
    </row>
    <row r="30" spans="1:5" ht="13" x14ac:dyDescent="0.3">
      <c r="A30" s="40"/>
      <c r="B30" s="41" t="s">
        <v>29</v>
      </c>
      <c r="C30" s="42"/>
      <c r="D30" s="41" t="s">
        <v>6</v>
      </c>
      <c r="E30" s="43"/>
    </row>
    <row r="31" spans="1:5" x14ac:dyDescent="0.25">
      <c r="A31" s="5" t="s">
        <v>7</v>
      </c>
      <c r="B31" s="1" t="s">
        <v>30</v>
      </c>
      <c r="C31" s="5">
        <v>1</v>
      </c>
      <c r="D31" s="8">
        <v>0</v>
      </c>
      <c r="E31" s="9">
        <f>C31*D31</f>
        <v>0</v>
      </c>
    </row>
    <row r="32" spans="1:5" x14ac:dyDescent="0.25">
      <c r="A32" s="5" t="s">
        <v>9</v>
      </c>
      <c r="B32" s="1" t="s">
        <v>31</v>
      </c>
      <c r="C32" s="5">
        <v>1</v>
      </c>
      <c r="D32" s="8">
        <v>0</v>
      </c>
      <c r="E32" s="9">
        <f>C32*D32</f>
        <v>0</v>
      </c>
    </row>
    <row r="33" spans="1:5" x14ac:dyDescent="0.25">
      <c r="A33" s="5" t="s">
        <v>11</v>
      </c>
      <c r="B33" s="1" t="s">
        <v>32</v>
      </c>
      <c r="C33" s="5">
        <v>1</v>
      </c>
      <c r="D33" s="8">
        <v>0</v>
      </c>
      <c r="E33" s="9">
        <f>C33*D33</f>
        <v>0</v>
      </c>
    </row>
    <row r="34" spans="1:5" x14ac:dyDescent="0.25">
      <c r="A34" s="5" t="s">
        <v>13</v>
      </c>
      <c r="B34" s="1" t="s">
        <v>33</v>
      </c>
      <c r="C34" s="5">
        <v>1</v>
      </c>
      <c r="D34" s="8">
        <v>0</v>
      </c>
      <c r="E34" s="9">
        <f>C34*D34</f>
        <v>0</v>
      </c>
    </row>
    <row r="35" spans="1:5" x14ac:dyDescent="0.25">
      <c r="A35" s="5" t="s">
        <v>15</v>
      </c>
      <c r="B35" s="1" t="s">
        <v>34</v>
      </c>
      <c r="C35" s="5">
        <v>1</v>
      </c>
      <c r="D35" s="8">
        <v>0</v>
      </c>
      <c r="E35" s="9">
        <f>C35*D35</f>
        <v>0</v>
      </c>
    </row>
    <row r="36" spans="1:5" x14ac:dyDescent="0.25">
      <c r="E36" s="9"/>
    </row>
    <row r="37" spans="1:5" ht="26" x14ac:dyDescent="0.3">
      <c r="A37" s="35"/>
      <c r="B37" s="36" t="s">
        <v>35</v>
      </c>
      <c r="C37" s="37"/>
      <c r="D37" s="38" t="s">
        <v>6</v>
      </c>
      <c r="E37" s="39"/>
    </row>
    <row r="38" spans="1:5" x14ac:dyDescent="0.25">
      <c r="A38" s="5" t="s">
        <v>7</v>
      </c>
      <c r="B38" s="1" t="s">
        <v>36</v>
      </c>
      <c r="C38" s="5">
        <v>1</v>
      </c>
      <c r="D38" s="8">
        <v>0</v>
      </c>
      <c r="E38" s="9">
        <f>C38*D38</f>
        <v>0</v>
      </c>
    </row>
    <row r="39" spans="1:5" x14ac:dyDescent="0.25">
      <c r="A39" s="5" t="s">
        <v>9</v>
      </c>
      <c r="B39" s="1" t="s">
        <v>37</v>
      </c>
      <c r="C39" s="5">
        <v>1</v>
      </c>
      <c r="D39" s="8">
        <v>0</v>
      </c>
      <c r="E39" s="9">
        <f>C39*D39</f>
        <v>0</v>
      </c>
    </row>
    <row r="40" spans="1:5" x14ac:dyDescent="0.25">
      <c r="A40" s="5" t="s">
        <v>11</v>
      </c>
      <c r="B40" s="1" t="s">
        <v>38</v>
      </c>
      <c r="C40" s="5">
        <v>1</v>
      </c>
      <c r="D40" s="8">
        <v>0</v>
      </c>
      <c r="E40" s="9">
        <f>C40*D40</f>
        <v>0</v>
      </c>
    </row>
    <row r="41" spans="1:5" x14ac:dyDescent="0.25">
      <c r="E41" s="9"/>
    </row>
    <row r="42" spans="1:5" ht="26" x14ac:dyDescent="0.3">
      <c r="A42" s="35"/>
      <c r="B42" s="36" t="s">
        <v>39</v>
      </c>
      <c r="C42" s="37"/>
      <c r="D42" s="38" t="s">
        <v>6</v>
      </c>
      <c r="E42" s="39"/>
    </row>
    <row r="43" spans="1:5" x14ac:dyDescent="0.25">
      <c r="A43" s="5" t="s">
        <v>7</v>
      </c>
      <c r="B43" s="1" t="s">
        <v>40</v>
      </c>
      <c r="C43" s="5">
        <v>1</v>
      </c>
      <c r="D43" s="8">
        <v>0</v>
      </c>
      <c r="E43" s="9">
        <f>C43*D43</f>
        <v>0</v>
      </c>
    </row>
    <row r="44" spans="1:5" x14ac:dyDescent="0.25">
      <c r="A44" s="5" t="s">
        <v>9</v>
      </c>
      <c r="B44" s="1" t="s">
        <v>41</v>
      </c>
      <c r="C44" s="5">
        <v>1</v>
      </c>
      <c r="D44" s="8">
        <v>0</v>
      </c>
      <c r="E44" s="9">
        <v>0</v>
      </c>
    </row>
    <row r="46" spans="1:5" ht="13" x14ac:dyDescent="0.3">
      <c r="D46" s="7" t="s">
        <v>42</v>
      </c>
      <c r="E46" s="9">
        <f>SUM(E10:E14,E17:E21,E24:E28,E31:E35,E38:E40,E43:E44)</f>
        <v>0</v>
      </c>
    </row>
  </sheetData>
  <pageMargins left="0.7" right="0.7" top="0.75" bottom="0.75" header="0.3" footer="0.3"/>
  <pageSetup paperSize="9" scale="48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C099D-C49C-4D88-ABB6-09EEDC02F747}">
  <dimension ref="A1:T45"/>
  <sheetViews>
    <sheetView tabSelected="1" zoomScale="80" zoomScaleNormal="80" workbookViewId="0">
      <selection activeCell="A8" sqref="A8"/>
    </sheetView>
  </sheetViews>
  <sheetFormatPr defaultColWidth="8.90625" defaultRowHeight="13" x14ac:dyDescent="0.3"/>
  <cols>
    <col min="1" max="1" width="13.6328125" style="1" customWidth="1"/>
    <col min="2" max="2" width="26.36328125" style="1" bestFit="1" customWidth="1"/>
    <col min="3" max="3" width="25.08984375" style="1" bestFit="1" customWidth="1"/>
    <col min="4" max="4" width="7.08984375" style="1" bestFit="1" customWidth="1"/>
    <col min="5" max="5" width="7.08984375" style="1" customWidth="1"/>
    <col min="6" max="6" width="19.6328125" style="1" customWidth="1"/>
    <col min="7" max="7" width="15.81640625" style="3" customWidth="1"/>
    <col min="8" max="8" width="11.81640625" style="1" bestFit="1" customWidth="1"/>
    <col min="9" max="16384" width="8.90625" style="1"/>
  </cols>
  <sheetData>
    <row r="1" spans="1:20" x14ac:dyDescent="0.3">
      <c r="A1" s="16"/>
      <c r="B1" s="17"/>
      <c r="C1" s="17"/>
      <c r="D1" s="17"/>
      <c r="E1" s="17"/>
      <c r="F1" s="17"/>
    </row>
    <row r="2" spans="1:20" x14ac:dyDescent="0.3">
      <c r="A2" s="100" t="s">
        <v>44</v>
      </c>
      <c r="B2" s="27"/>
      <c r="C2" s="27"/>
      <c r="D2" s="17"/>
      <c r="E2" s="17"/>
      <c r="F2" s="17"/>
    </row>
    <row r="3" spans="1:20" x14ac:dyDescent="0.3">
      <c r="A3" s="10" t="s">
        <v>0</v>
      </c>
      <c r="B3" s="27"/>
      <c r="C3" s="27"/>
      <c r="D3" s="17"/>
      <c r="E3" s="17"/>
      <c r="F3" s="17"/>
    </row>
    <row r="4" spans="1:20" x14ac:dyDescent="0.3">
      <c r="A4" s="10" t="s">
        <v>45</v>
      </c>
      <c r="B4" s="27"/>
      <c r="C4" s="27"/>
      <c r="D4" s="17"/>
      <c r="E4" s="17"/>
      <c r="F4" s="17"/>
    </row>
    <row r="5" spans="1:20" x14ac:dyDescent="0.3">
      <c r="A5" s="4"/>
      <c r="D5" s="2"/>
      <c r="E5" s="2"/>
      <c r="F5" s="2"/>
      <c r="G5" s="1"/>
      <c r="H5" s="5"/>
      <c r="J5" s="18"/>
      <c r="K5" s="3"/>
      <c r="L5" s="3"/>
      <c r="M5" s="3"/>
    </row>
    <row r="6" spans="1:20" x14ac:dyDescent="0.3">
      <c r="A6" s="11" t="s">
        <v>89</v>
      </c>
      <c r="B6" s="10"/>
      <c r="C6" s="10"/>
      <c r="D6" s="28"/>
      <c r="E6" s="28"/>
      <c r="F6" s="28"/>
      <c r="G6" s="10"/>
      <c r="H6" s="32"/>
      <c r="I6" s="10"/>
      <c r="J6" s="33"/>
      <c r="K6" s="30"/>
      <c r="L6" s="30"/>
      <c r="M6" s="30"/>
      <c r="N6" s="10"/>
      <c r="O6" s="10"/>
      <c r="P6" s="10"/>
      <c r="Q6" s="10"/>
      <c r="R6" s="10"/>
      <c r="S6" s="10"/>
      <c r="T6" s="10"/>
    </row>
    <row r="7" spans="1:20" x14ac:dyDescent="0.3">
      <c r="A7" s="11" t="s">
        <v>125</v>
      </c>
      <c r="B7" s="10"/>
      <c r="C7" s="10"/>
      <c r="D7" s="28"/>
      <c r="E7" s="28"/>
      <c r="F7" s="28"/>
      <c r="G7" s="10"/>
      <c r="H7" s="32"/>
      <c r="I7" s="10"/>
      <c r="J7" s="33"/>
      <c r="K7" s="30"/>
      <c r="L7" s="30"/>
      <c r="M7" s="30"/>
      <c r="N7" s="10"/>
      <c r="O7" s="10"/>
      <c r="P7" s="10"/>
      <c r="Q7" s="10"/>
      <c r="R7" s="10"/>
      <c r="S7" s="10"/>
      <c r="T7" s="10"/>
    </row>
    <row r="8" spans="1:20" x14ac:dyDescent="0.3">
      <c r="A8" s="29" t="s">
        <v>118</v>
      </c>
      <c r="B8" s="27"/>
      <c r="C8" s="98"/>
      <c r="D8" s="27"/>
      <c r="E8" s="27"/>
      <c r="F8" s="27"/>
      <c r="G8" s="3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x14ac:dyDescent="0.3">
      <c r="A9" s="19"/>
      <c r="B9" s="17"/>
      <c r="C9" s="17"/>
      <c r="D9" s="17"/>
      <c r="E9" s="17"/>
      <c r="F9" s="17"/>
    </row>
    <row r="10" spans="1:20" ht="78" x14ac:dyDescent="0.3">
      <c r="A10" s="20" t="s">
        <v>48</v>
      </c>
      <c r="B10" s="20" t="s">
        <v>49</v>
      </c>
      <c r="C10" s="20" t="s">
        <v>50</v>
      </c>
      <c r="D10" s="20" t="s">
        <v>51</v>
      </c>
      <c r="E10" s="21" t="s">
        <v>4</v>
      </c>
      <c r="F10" s="99" t="s">
        <v>119</v>
      </c>
      <c r="G10" s="20" t="s">
        <v>3</v>
      </c>
    </row>
    <row r="11" spans="1:20" x14ac:dyDescent="0.3">
      <c r="A11" s="22" t="s">
        <v>52</v>
      </c>
      <c r="B11" s="22" t="s">
        <v>53</v>
      </c>
      <c r="C11" s="22" t="s">
        <v>54</v>
      </c>
      <c r="D11" s="22" t="s">
        <v>55</v>
      </c>
      <c r="E11" s="23">
        <v>1</v>
      </c>
      <c r="F11" s="31">
        <v>0</v>
      </c>
      <c r="G11" s="25">
        <f>E11*F11</f>
        <v>0</v>
      </c>
    </row>
    <row r="12" spans="1:20" x14ac:dyDescent="0.3">
      <c r="A12" s="22" t="s">
        <v>52</v>
      </c>
      <c r="B12" s="22" t="s">
        <v>53</v>
      </c>
      <c r="C12" s="22" t="s">
        <v>56</v>
      </c>
      <c r="D12" s="22" t="s">
        <v>57</v>
      </c>
      <c r="E12" s="23">
        <v>1</v>
      </c>
      <c r="F12" s="31">
        <v>0</v>
      </c>
      <c r="G12" s="25">
        <f t="shared" ref="G12:G44" si="0">E12*F12</f>
        <v>0</v>
      </c>
    </row>
    <row r="13" spans="1:20" x14ac:dyDescent="0.3">
      <c r="A13" s="22" t="s">
        <v>52</v>
      </c>
      <c r="B13" s="22" t="s">
        <v>53</v>
      </c>
      <c r="C13" s="22" t="s">
        <v>58</v>
      </c>
      <c r="D13" s="22" t="s">
        <v>59</v>
      </c>
      <c r="E13" s="23">
        <v>1</v>
      </c>
      <c r="F13" s="31">
        <v>0</v>
      </c>
      <c r="G13" s="25">
        <f t="shared" si="0"/>
        <v>0</v>
      </c>
    </row>
    <row r="14" spans="1:20" x14ac:dyDescent="0.3">
      <c r="A14" s="22"/>
      <c r="B14" s="22"/>
      <c r="C14" s="22"/>
      <c r="D14" s="22"/>
      <c r="E14" s="23"/>
      <c r="F14" s="24"/>
      <c r="G14" s="25"/>
    </row>
    <row r="15" spans="1:20" x14ac:dyDescent="0.3">
      <c r="A15" s="22" t="s">
        <v>52</v>
      </c>
      <c r="B15" s="22" t="s">
        <v>60</v>
      </c>
      <c r="C15" s="22" t="s">
        <v>61</v>
      </c>
      <c r="D15" s="22" t="s">
        <v>62</v>
      </c>
      <c r="E15" s="23">
        <v>1</v>
      </c>
      <c r="F15" s="31">
        <v>0</v>
      </c>
      <c r="G15" s="25">
        <f t="shared" si="0"/>
        <v>0</v>
      </c>
    </row>
    <row r="16" spans="1:20" x14ac:dyDescent="0.3">
      <c r="A16" s="22"/>
      <c r="B16" s="22"/>
      <c r="C16" s="22"/>
      <c r="D16" s="22"/>
      <c r="E16" s="23"/>
      <c r="F16" s="24"/>
      <c r="G16" s="25"/>
    </row>
    <row r="17" spans="1:7" x14ac:dyDescent="0.3">
      <c r="A17" s="22" t="s">
        <v>52</v>
      </c>
      <c r="B17" s="22" t="s">
        <v>63</v>
      </c>
      <c r="C17" s="22" t="s">
        <v>64</v>
      </c>
      <c r="D17" s="22" t="s">
        <v>62</v>
      </c>
      <c r="E17" s="23">
        <v>1</v>
      </c>
      <c r="F17" s="31">
        <v>0</v>
      </c>
      <c r="G17" s="25">
        <f t="shared" si="0"/>
        <v>0</v>
      </c>
    </row>
    <row r="18" spans="1:7" x14ac:dyDescent="0.3">
      <c r="A18" s="22" t="s">
        <v>52</v>
      </c>
      <c r="B18" s="22" t="s">
        <v>63</v>
      </c>
      <c r="C18" s="22" t="s">
        <v>65</v>
      </c>
      <c r="D18" s="22" t="s">
        <v>59</v>
      </c>
      <c r="E18" s="23">
        <v>1</v>
      </c>
      <c r="F18" s="31">
        <v>0</v>
      </c>
      <c r="G18" s="25">
        <f t="shared" si="0"/>
        <v>0</v>
      </c>
    </row>
    <row r="19" spans="1:7" x14ac:dyDescent="0.3">
      <c r="A19" s="22"/>
      <c r="B19" s="22"/>
      <c r="C19" s="22"/>
      <c r="D19" s="22"/>
      <c r="E19" s="23"/>
      <c r="F19" s="24"/>
      <c r="G19" s="25"/>
    </row>
    <row r="20" spans="1:7" x14ac:dyDescent="0.3">
      <c r="A20" s="22" t="s">
        <v>52</v>
      </c>
      <c r="B20" s="22" t="s">
        <v>66</v>
      </c>
      <c r="C20" s="22" t="s">
        <v>67</v>
      </c>
      <c r="D20" s="22" t="s">
        <v>59</v>
      </c>
      <c r="E20" s="23">
        <v>1</v>
      </c>
      <c r="F20" s="31">
        <v>0</v>
      </c>
      <c r="G20" s="25">
        <f t="shared" si="0"/>
        <v>0</v>
      </c>
    </row>
    <row r="21" spans="1:7" x14ac:dyDescent="0.3">
      <c r="A21" s="22"/>
      <c r="B21" s="22"/>
      <c r="C21" s="22"/>
      <c r="D21" s="22"/>
      <c r="E21" s="23"/>
      <c r="F21" s="24"/>
      <c r="G21" s="25"/>
    </row>
    <row r="22" spans="1:7" x14ac:dyDescent="0.3">
      <c r="A22" s="22" t="s">
        <v>52</v>
      </c>
      <c r="B22" s="22" t="s">
        <v>68</v>
      </c>
      <c r="C22" s="22" t="s">
        <v>64</v>
      </c>
      <c r="D22" s="22" t="s">
        <v>55</v>
      </c>
      <c r="E22" s="23">
        <v>1</v>
      </c>
      <c r="F22" s="31">
        <v>0</v>
      </c>
      <c r="G22" s="25">
        <f t="shared" si="0"/>
        <v>0</v>
      </c>
    </row>
    <row r="23" spans="1:7" x14ac:dyDescent="0.3">
      <c r="A23" s="22"/>
      <c r="B23" s="22"/>
      <c r="C23" s="22"/>
      <c r="D23" s="22"/>
      <c r="E23" s="23"/>
      <c r="F23" s="24"/>
      <c r="G23" s="25"/>
    </row>
    <row r="24" spans="1:7" x14ac:dyDescent="0.3">
      <c r="A24" s="22" t="s">
        <v>69</v>
      </c>
      <c r="B24" s="22" t="s">
        <v>70</v>
      </c>
      <c r="C24" s="22" t="s">
        <v>64</v>
      </c>
      <c r="D24" s="22" t="s">
        <v>62</v>
      </c>
      <c r="E24" s="23">
        <v>1</v>
      </c>
      <c r="F24" s="31">
        <v>0</v>
      </c>
      <c r="G24" s="25">
        <f t="shared" si="0"/>
        <v>0</v>
      </c>
    </row>
    <row r="25" spans="1:7" x14ac:dyDescent="0.3">
      <c r="A25" s="22" t="s">
        <v>69</v>
      </c>
      <c r="B25" s="22" t="s">
        <v>70</v>
      </c>
      <c r="C25" s="22" t="s">
        <v>71</v>
      </c>
      <c r="D25" s="22" t="s">
        <v>55</v>
      </c>
      <c r="E25" s="23">
        <v>1</v>
      </c>
      <c r="F25" s="31">
        <v>0</v>
      </c>
      <c r="G25" s="25">
        <f t="shared" si="0"/>
        <v>0</v>
      </c>
    </row>
    <row r="26" spans="1:7" x14ac:dyDescent="0.3">
      <c r="A26" s="22"/>
      <c r="B26" s="22"/>
      <c r="C26" s="22"/>
      <c r="D26" s="22"/>
      <c r="E26" s="23"/>
      <c r="F26" s="24"/>
      <c r="G26" s="25"/>
    </row>
    <row r="27" spans="1:7" x14ac:dyDescent="0.3">
      <c r="A27" s="22" t="s">
        <v>72</v>
      </c>
      <c r="B27" s="22" t="s">
        <v>73</v>
      </c>
      <c r="C27" s="22" t="s">
        <v>64</v>
      </c>
      <c r="D27" s="22" t="s">
        <v>62</v>
      </c>
      <c r="E27" s="23">
        <v>1</v>
      </c>
      <c r="F27" s="31">
        <v>0</v>
      </c>
      <c r="G27" s="25">
        <f t="shared" si="0"/>
        <v>0</v>
      </c>
    </row>
    <row r="28" spans="1:7" x14ac:dyDescent="0.3">
      <c r="A28" s="22"/>
      <c r="B28" s="22"/>
      <c r="C28" s="22"/>
      <c r="D28" s="22"/>
      <c r="E28" s="23"/>
      <c r="F28" s="24"/>
      <c r="G28" s="25"/>
    </row>
    <row r="29" spans="1:7" x14ac:dyDescent="0.3">
      <c r="A29" s="22" t="s">
        <v>72</v>
      </c>
      <c r="B29" s="22" t="s">
        <v>74</v>
      </c>
      <c r="C29" s="22" t="s">
        <v>75</v>
      </c>
      <c r="D29" s="22" t="s">
        <v>62</v>
      </c>
      <c r="E29" s="23">
        <v>1</v>
      </c>
      <c r="F29" s="31">
        <v>0</v>
      </c>
      <c r="G29" s="25">
        <f t="shared" si="0"/>
        <v>0</v>
      </c>
    </row>
    <row r="30" spans="1:7" x14ac:dyDescent="0.3">
      <c r="A30" s="22" t="s">
        <v>72</v>
      </c>
      <c r="B30" s="22" t="s">
        <v>74</v>
      </c>
      <c r="C30" s="22" t="s">
        <v>76</v>
      </c>
      <c r="D30" s="22" t="s">
        <v>77</v>
      </c>
      <c r="E30" s="23">
        <v>1</v>
      </c>
      <c r="F30" s="31">
        <v>0</v>
      </c>
      <c r="G30" s="25">
        <f t="shared" si="0"/>
        <v>0</v>
      </c>
    </row>
    <row r="31" spans="1:7" x14ac:dyDescent="0.3">
      <c r="A31" s="22" t="s">
        <v>72</v>
      </c>
      <c r="B31" s="22" t="s">
        <v>74</v>
      </c>
      <c r="C31" s="22" t="s">
        <v>78</v>
      </c>
      <c r="D31" s="22" t="s">
        <v>59</v>
      </c>
      <c r="E31" s="23">
        <v>1</v>
      </c>
      <c r="F31" s="31">
        <v>0</v>
      </c>
      <c r="G31" s="25">
        <f t="shared" si="0"/>
        <v>0</v>
      </c>
    </row>
    <row r="32" spans="1:7" x14ac:dyDescent="0.3">
      <c r="A32" s="22"/>
      <c r="B32" s="22"/>
      <c r="C32" s="22"/>
      <c r="D32" s="22"/>
      <c r="E32" s="23"/>
      <c r="F32" s="24"/>
      <c r="G32" s="25"/>
    </row>
    <row r="33" spans="1:7" x14ac:dyDescent="0.3">
      <c r="A33" s="22" t="s">
        <v>72</v>
      </c>
      <c r="B33" s="22" t="s">
        <v>79</v>
      </c>
      <c r="C33" s="22" t="s">
        <v>64</v>
      </c>
      <c r="D33" s="22" t="s">
        <v>77</v>
      </c>
      <c r="E33" s="23">
        <v>1</v>
      </c>
      <c r="F33" s="31">
        <v>0</v>
      </c>
      <c r="G33" s="25">
        <f t="shared" si="0"/>
        <v>0</v>
      </c>
    </row>
    <row r="34" spans="1:7" x14ac:dyDescent="0.3">
      <c r="A34" s="22" t="s">
        <v>72</v>
      </c>
      <c r="B34" s="22" t="s">
        <v>79</v>
      </c>
      <c r="C34" s="22" t="s">
        <v>80</v>
      </c>
      <c r="D34" s="22" t="s">
        <v>55</v>
      </c>
      <c r="E34" s="23">
        <v>1</v>
      </c>
      <c r="F34" s="31">
        <v>0</v>
      </c>
      <c r="G34" s="25">
        <f t="shared" si="0"/>
        <v>0</v>
      </c>
    </row>
    <row r="35" spans="1:7" x14ac:dyDescent="0.3">
      <c r="A35" s="22" t="s">
        <v>72</v>
      </c>
      <c r="B35" s="22" t="s">
        <v>79</v>
      </c>
      <c r="C35" s="22" t="s">
        <v>81</v>
      </c>
      <c r="D35" s="22" t="s">
        <v>55</v>
      </c>
      <c r="E35" s="23">
        <v>1</v>
      </c>
      <c r="F35" s="31">
        <v>0</v>
      </c>
      <c r="G35" s="25">
        <f t="shared" si="0"/>
        <v>0</v>
      </c>
    </row>
    <row r="36" spans="1:7" x14ac:dyDescent="0.3">
      <c r="A36" s="22" t="s">
        <v>72</v>
      </c>
      <c r="B36" s="22" t="s">
        <v>79</v>
      </c>
      <c r="C36" s="22" t="s">
        <v>71</v>
      </c>
      <c r="D36" s="22" t="s">
        <v>55</v>
      </c>
      <c r="E36" s="23">
        <v>1</v>
      </c>
      <c r="F36" s="31">
        <v>0</v>
      </c>
      <c r="G36" s="25">
        <f t="shared" si="0"/>
        <v>0</v>
      </c>
    </row>
    <row r="37" spans="1:7" x14ac:dyDescent="0.3">
      <c r="A37" s="22"/>
      <c r="B37" s="22"/>
      <c r="C37" s="22"/>
      <c r="D37" s="22"/>
      <c r="E37" s="23"/>
      <c r="F37" s="24"/>
      <c r="G37" s="25"/>
    </row>
    <row r="38" spans="1:7" x14ac:dyDescent="0.3">
      <c r="A38" s="22" t="s">
        <v>72</v>
      </c>
      <c r="B38" s="22" t="s">
        <v>82</v>
      </c>
      <c r="C38" s="22" t="s">
        <v>64</v>
      </c>
      <c r="D38" s="22" t="s">
        <v>59</v>
      </c>
      <c r="E38" s="23">
        <v>1</v>
      </c>
      <c r="F38" s="31">
        <v>0</v>
      </c>
      <c r="G38" s="25">
        <f t="shared" si="0"/>
        <v>0</v>
      </c>
    </row>
    <row r="39" spans="1:7" x14ac:dyDescent="0.3">
      <c r="A39" s="22"/>
      <c r="B39" s="22"/>
      <c r="C39" s="22"/>
      <c r="D39" s="22"/>
      <c r="E39" s="23"/>
      <c r="F39" s="24"/>
      <c r="G39" s="25"/>
    </row>
    <row r="40" spans="1:7" x14ac:dyDescent="0.3">
      <c r="A40" s="22" t="s">
        <v>72</v>
      </c>
      <c r="B40" s="22" t="s">
        <v>83</v>
      </c>
      <c r="C40" s="22" t="s">
        <v>64</v>
      </c>
      <c r="D40" s="22" t="s">
        <v>84</v>
      </c>
      <c r="E40" s="23">
        <v>1</v>
      </c>
      <c r="F40" s="31">
        <v>0</v>
      </c>
      <c r="G40" s="25">
        <f t="shared" si="0"/>
        <v>0</v>
      </c>
    </row>
    <row r="41" spans="1:7" x14ac:dyDescent="0.3">
      <c r="A41" s="22"/>
      <c r="B41" s="22"/>
      <c r="C41" s="22"/>
      <c r="D41" s="22"/>
      <c r="E41" s="23"/>
      <c r="F41" s="24"/>
      <c r="G41" s="25"/>
    </row>
    <row r="42" spans="1:7" x14ac:dyDescent="0.3">
      <c r="A42" s="22" t="s">
        <v>72</v>
      </c>
      <c r="B42" s="22" t="s">
        <v>85</v>
      </c>
      <c r="C42" s="22" t="s">
        <v>64</v>
      </c>
      <c r="D42" s="22" t="s">
        <v>59</v>
      </c>
      <c r="E42" s="23">
        <v>1</v>
      </c>
      <c r="F42" s="31">
        <v>0</v>
      </c>
      <c r="G42" s="25">
        <f t="shared" si="0"/>
        <v>0</v>
      </c>
    </row>
    <row r="43" spans="1:7" x14ac:dyDescent="0.3">
      <c r="A43" s="22"/>
      <c r="B43" s="22"/>
      <c r="C43" s="22"/>
      <c r="D43" s="22"/>
      <c r="E43" s="23"/>
      <c r="F43" s="24"/>
      <c r="G43" s="25"/>
    </row>
    <row r="44" spans="1:7" x14ac:dyDescent="0.3">
      <c r="A44" s="22" t="s">
        <v>86</v>
      </c>
      <c r="B44" s="22" t="s">
        <v>87</v>
      </c>
      <c r="C44" s="22" t="s">
        <v>88</v>
      </c>
      <c r="D44" s="22" t="s">
        <v>62</v>
      </c>
      <c r="E44" s="23">
        <v>1</v>
      </c>
      <c r="F44" s="31">
        <v>0</v>
      </c>
      <c r="G44" s="25">
        <f t="shared" si="0"/>
        <v>0</v>
      </c>
    </row>
    <row r="45" spans="1:7" x14ac:dyDescent="0.3">
      <c r="G45" s="26">
        <f>SUM(G11:G44)</f>
        <v>0</v>
      </c>
    </row>
  </sheetData>
  <conditionalFormatting sqref="G45">
    <cfRule type="cellIs" dxfId="2" priority="3" operator="greaterThan">
      <formula>12000</formula>
    </cfRule>
  </conditionalFormatting>
  <conditionalFormatting sqref="H45">
    <cfRule type="containsText" dxfId="1" priority="1" operator="containsText" text="CORRECT">
      <formula>NOT(ISERROR(SEARCH("CORRECT",H45)))</formula>
    </cfRule>
    <cfRule type="containsText" dxfId="0" priority="2" operator="containsText" text="KNOCK-OUT">
      <formula>NOT(ISERROR(SEARCH("KNOCK-OUT",H45)))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26ffc41-8b95-4bed-a604-6e7a9225f6d9">
      <UserInfo>
        <DisplayName>Koen Haast</DisplayName>
        <AccountId>18</AccountId>
        <AccountType/>
      </UserInfo>
      <UserInfo>
        <DisplayName>Miranda Vos</DisplayName>
        <AccountId>11</AccountId>
        <AccountType/>
      </UserInfo>
      <UserInfo>
        <DisplayName>Vera Groenen</DisplayName>
        <AccountId>16</AccountId>
        <AccountType/>
      </UserInfo>
      <UserInfo>
        <DisplayName>Antoinette Ruijs - Laurant</DisplayName>
        <AccountId>17</AccountId>
        <AccountType/>
      </UserInfo>
      <UserInfo>
        <DisplayName>Kitty van Teeffelen</DisplayName>
        <AccountId>13</AccountId>
        <AccountType/>
      </UserInfo>
      <UserInfo>
        <DisplayName>Dennis van Dongen</DisplayName>
        <AccountId>15</AccountId>
        <AccountType/>
      </UserInfo>
      <UserInfo>
        <DisplayName>Zaza Huijbregts</DisplayName>
        <AccountId>12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E1C9B28ACB3D4B912ECB887B7EE6A2" ma:contentTypeVersion="10" ma:contentTypeDescription="Een nieuw document maken." ma:contentTypeScope="" ma:versionID="247f0ba90a7f55ed11436901e1904505">
  <xsd:schema xmlns:xsd="http://www.w3.org/2001/XMLSchema" xmlns:xs="http://www.w3.org/2001/XMLSchema" xmlns:p="http://schemas.microsoft.com/office/2006/metadata/properties" xmlns:ns2="ae3b3f7b-e465-427f-9370-c4b67dfb6801" xmlns:ns3="d26ffc41-8b95-4bed-a604-6e7a9225f6d9" targetNamespace="http://schemas.microsoft.com/office/2006/metadata/properties" ma:root="true" ma:fieldsID="fe9593517afddf0bc79b1c5b0d681a04" ns2:_="" ns3:_="">
    <xsd:import namespace="ae3b3f7b-e465-427f-9370-c4b67dfb6801"/>
    <xsd:import namespace="d26ffc41-8b95-4bed-a604-6e7a9225f6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3b3f7b-e465-427f-9370-c4b67dfb68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ffc41-8b95-4bed-a604-6e7a9225f6d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8CFDDD-5812-4C98-8C7B-31BEFA4477B0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ae3b3f7b-e465-427f-9370-c4b67dfb6801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26ffc41-8b95-4bed-a604-6e7a9225f6d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9123CFB-5016-46A3-98AE-A1C7A34B9FEF}"/>
</file>

<file path=customXml/itemProps3.xml><?xml version="1.0" encoding="utf-8"?>
<ds:datastoreItem xmlns:ds="http://schemas.openxmlformats.org/officeDocument/2006/customXml" ds:itemID="{7844CC16-B625-48D4-9883-B7CC9FDC15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Masterblad GC4 Prijs</vt:lpstr>
      <vt:lpstr>Prijs onderhoudscontract</vt:lpstr>
      <vt:lpstr>Prijs catalogus</vt:lpstr>
      <vt:lpstr>Prijs kerstbomen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Dennis van Dongen</dc:creator>
  <cp:keywords/>
  <dc:description/>
  <cp:lastModifiedBy>Dennis van Dongen</cp:lastModifiedBy>
  <cp:revision/>
  <dcterms:created xsi:type="dcterms:W3CDTF">2020-09-30T12:32:37Z</dcterms:created>
  <dcterms:modified xsi:type="dcterms:W3CDTF">2020-11-06T07:44:23Z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0x010100DAE1C9B28ACB3D4B912ECB887B7EE6A2</vt:lpwstr>
  </property>
</Properties>
</file>