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defaultThemeVersion="124226"/>
  <mc:AlternateContent xmlns:mc="http://schemas.openxmlformats.org/markup-compatibility/2006">
    <mc:Choice Requires="x15">
      <x15ac:absPath xmlns:x15ac="http://schemas.microsoft.com/office/spreadsheetml/2010/11/ac" url="https://inkada.sharepoint.com/Gedeelde documenten/10 Projecten/Veiligheidsregio IJsselland/Multifunctionals 2020/NvI/1e NvI/"/>
    </mc:Choice>
  </mc:AlternateContent>
  <xr:revisionPtr revIDLastSave="69" documentId="8_{79D777F2-DB11-4FD7-A794-A1971D48071E}" xr6:coauthVersionLast="45" xr6:coauthVersionMax="45" xr10:uidLastSave="{4F3191A7-AF46-41CA-BC07-44945CA2A865}"/>
  <bookViews>
    <workbookView xWindow="-120" yWindow="-120" windowWidth="29040" windowHeight="15840" xr2:uid="{00000000-000D-0000-FFFF-FFFF00000000}"/>
  </bookViews>
  <sheets>
    <sheet name="Kosten" sheetId="17" r:id="rId1"/>
    <sheet name="Papier" sheetId="21" r:id="rId2"/>
    <sheet name="Totaal" sheetId="20" r:id="rId3"/>
  </sheets>
  <definedNames>
    <definedName name="Bonhoeffer">#REF!</definedName>
    <definedName name="Gouda">#REF!</definedName>
    <definedName name="Hooghuis">#REF!</definedName>
    <definedName name="Kosten_per_model">#REF!</definedName>
    <definedName name="kosten_soort">#REF!</definedName>
    <definedName name="model">#REF!</definedName>
    <definedName name="Sallan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1" i="17" l="1"/>
  <c r="E41" i="17" s="1"/>
  <c r="F41" i="17" l="1"/>
  <c r="I36" i="17"/>
  <c r="I31" i="17"/>
  <c r="I32" i="17" s="1"/>
  <c r="H37" i="17"/>
  <c r="I37" i="17"/>
  <c r="H32" i="17"/>
  <c r="F42" i="17" l="1"/>
  <c r="B13" i="20"/>
  <c r="D13" i="20" s="1"/>
  <c r="E10" i="21"/>
  <c r="E9" i="21"/>
  <c r="E13" i="21" l="1"/>
  <c r="B12" i="20" s="1"/>
  <c r="D12" i="20" s="1"/>
  <c r="F26" i="17"/>
  <c r="G36" i="17" l="1"/>
  <c r="G31" i="17"/>
  <c r="G32" i="17" s="1"/>
  <c r="F32" i="17"/>
  <c r="G37" i="17" l="1"/>
  <c r="F37" i="17"/>
  <c r="A31" i="17"/>
  <c r="C26" i="17"/>
  <c r="G26" i="17" l="1"/>
  <c r="G27" i="17" s="1"/>
  <c r="F27" i="17" l="1"/>
  <c r="E31" i="17"/>
  <c r="E32" i="17" s="1"/>
  <c r="E36" i="17"/>
  <c r="D32" i="17"/>
  <c r="E37" i="17" l="1"/>
  <c r="D37" i="17"/>
  <c r="C31" i="17" l="1"/>
  <c r="J31" i="17" s="1"/>
  <c r="A36" i="17"/>
  <c r="B32" i="17" l="1"/>
  <c r="B36" i="17"/>
  <c r="C36" i="17" s="1"/>
  <c r="J36" i="17" s="1"/>
  <c r="C37" i="17" l="1"/>
  <c r="C32" i="17"/>
  <c r="B37" i="17"/>
  <c r="A9" i="20" l="1"/>
  <c r="A2" i="20" l="1"/>
  <c r="D27" i="17" l="1"/>
  <c r="B27" i="17"/>
  <c r="C8" i="20"/>
  <c r="E26" i="17"/>
  <c r="E27" i="17" s="1"/>
  <c r="C27" i="17" l="1"/>
  <c r="H27" i="17" s="1"/>
  <c r="B11" i="20" s="1"/>
  <c r="D11" i="20" s="1"/>
  <c r="D16" i="20" s="1"/>
  <c r="H26" i="17"/>
  <c r="J32" i="17" l="1"/>
  <c r="B9" i="20" s="1"/>
  <c r="J37" i="17" l="1"/>
  <c r="C9" i="20" s="1"/>
  <c r="D9" i="20" s="1"/>
</calcChain>
</file>

<file path=xl/sharedStrings.xml><?xml version="1.0" encoding="utf-8"?>
<sst xmlns="http://schemas.openxmlformats.org/spreadsheetml/2006/main" count="108" uniqueCount="71">
  <si>
    <t>Leaseprijs per maand</t>
  </si>
  <si>
    <t>Kosten per model</t>
  </si>
  <si>
    <t>Naam Leverancier</t>
  </si>
  <si>
    <t>Naam ondertekenaar</t>
  </si>
  <si>
    <t>Handtekening</t>
  </si>
  <si>
    <t>Datum</t>
  </si>
  <si>
    <t>Afdrukken</t>
  </si>
  <si>
    <t>Tikprijs</t>
  </si>
  <si>
    <t>U dient alleen de lichtblauwe cellen in te vullen</t>
  </si>
  <si>
    <t>Locatie</t>
  </si>
  <si>
    <t>Kosten p.j.</t>
  </si>
  <si>
    <t>Aantal tikken p.j.</t>
  </si>
  <si>
    <t>Totaal</t>
  </si>
  <si>
    <t>Aantal type 1</t>
  </si>
  <si>
    <t>Totale kosten gedurende de overeenkomst</t>
  </si>
  <si>
    <t>Overige</t>
  </si>
  <si>
    <t>Leaseprijs p.j.</t>
  </si>
  <si>
    <t>Leaseprijs</t>
  </si>
  <si>
    <t>Installatiekosten</t>
  </si>
  <si>
    <t>Aantal nietjes</t>
  </si>
  <si>
    <t>Eenmalige kosten</t>
  </si>
  <si>
    <t>Calculatieblad Totalisatie</t>
  </si>
  <si>
    <t>Aantal type 2</t>
  </si>
  <si>
    <t>Totaal kosten afdrukken MFP's per jaar</t>
  </si>
  <si>
    <t>Installatie kosten (éénmalig)*</t>
  </si>
  <si>
    <t>* De installatiekosten van een machine mogen, op straffe van uitsluiting, maximaal 4x de maandelijkse leaseprijs van de betreffende machine bedragen.</t>
  </si>
  <si>
    <t>Alle genoemde aantallen (afdrukken en aantal machines) zijn indicatief en bedoeld om aanbiedingen van inschijvers op basis van gelijke uitgangspunten te kunnen vergelijken. Aan deze aantallen kunnen door inschrijver geen rechten worden ontleend.</t>
  </si>
  <si>
    <t>Uurtarief</t>
  </si>
  <si>
    <t>Voorrijkosten</t>
  </si>
  <si>
    <t>Kosten Multifunctionals</t>
  </si>
  <si>
    <t>z/w op alle apparatuur</t>
  </si>
  <si>
    <t>kleur op alle apparatuur</t>
  </si>
  <si>
    <t>U dient alleen de lichtblauwe cellen in te vullen, prijzen exclusief BTW</t>
  </si>
  <si>
    <t>Nietjes</t>
  </si>
  <si>
    <t>Calculatieblad Multifunctionals</t>
  </si>
  <si>
    <t>Totaal 60 maanden</t>
  </si>
  <si>
    <t xml:space="preserve">Zwart wit </t>
  </si>
  <si>
    <t xml:space="preserve">Kleur </t>
  </si>
  <si>
    <t>Type 2               MFP</t>
  </si>
  <si>
    <t>Aantal type 3</t>
  </si>
  <si>
    <t>Aanvullende kosten art. 13.6 Overeenkomst</t>
  </si>
  <si>
    <t>artikel 13.6 A (onderhoud door storing e.d.) per uur</t>
  </si>
  <si>
    <t>artikel 13.6 B (verplaatsing, verhuizing, her-installatie)</t>
  </si>
  <si>
    <t>artikel 13.6 C (onderhoud e.d.), per uur</t>
  </si>
  <si>
    <t>artikel 13.6 D (herstelwerkzaamheden), per uur</t>
  </si>
  <si>
    <t>artikel 13.6 E (extra taken), per uur</t>
  </si>
  <si>
    <t>Type 1
MFP tafelmodel</t>
  </si>
  <si>
    <t>Type 3               MFP</t>
  </si>
  <si>
    <t>Veiligheidsregio IJsselland en GGD IJsselland</t>
  </si>
  <si>
    <t xml:space="preserve"> Europese aanbesteding Veiligheidsregio IJsselland &amp; GGD IJsselland</t>
  </si>
  <si>
    <t>Caclulatieblad Papier</t>
  </si>
  <si>
    <t>Papier</t>
  </si>
  <si>
    <t>Prijs per pak</t>
  </si>
  <si>
    <t>inhoud (vellen)</t>
  </si>
  <si>
    <t>Aantal pakken per jaar *</t>
  </si>
  <si>
    <t>Kosten p.j</t>
  </si>
  <si>
    <t>Wit (80 grs A3)</t>
  </si>
  <si>
    <t>Wit (80 grs A4)</t>
  </si>
  <si>
    <t>Totale kosten papier per jaar</t>
  </si>
  <si>
    <t>* de genoemde aantallen zijn indicatief en bedoeld om aanbiedingen van inschijvers op basis van gelijke uitgangspunten te kunnen vergelijken. Aan deze aantallen kunnen door inschrijver geen rechten worden ontleend.</t>
  </si>
  <si>
    <t>Europese aanbesteding Veiligheidsregio IJsselland &amp; GGD IJsselland</t>
  </si>
  <si>
    <t>Kosten papier</t>
  </si>
  <si>
    <t>Totaal kosten papier per jaar</t>
  </si>
  <si>
    <t>Type 4               MFP</t>
  </si>
  <si>
    <t>Aantal type 4</t>
  </si>
  <si>
    <t>Aantal benodigde servers (zie eis t-e-18)</t>
  </si>
  <si>
    <t>Niet van toepassing in geval van een cloud gebasseerde oplossing.</t>
  </si>
  <si>
    <t>Kosten servers</t>
  </si>
  <si>
    <t>Aantal servers</t>
  </si>
  <si>
    <t>Prijs per jaar (interne kosten)</t>
  </si>
  <si>
    <t>Totaal kosten servers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</si>
</sst>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_-&quot;€&quot;\ * #,##0.00_-;_-&quot;€&quot;\ * #,##0.00\-;_-&quot;€&quot;\ * &quot;-&quot;??_-;_-@_-"/>
    <numFmt numFmtId="165" formatCode="_-* #,##0.00_-;_-* #,##0.00\-;_-* &quot;-&quot;??_-;_-@_-"/>
    <numFmt numFmtId="166" formatCode="_-* #,##0_-;_-* #,##0\-;_-* &quot;-&quot;??_-;_-@_-"/>
    <numFmt numFmtId="167" formatCode="_ &quot;€&quot;\ * #,##0.00000_ ;_ &quot;€&quot;\ * \-#,##0.00000_ ;_ &quot;€&quot;\ * &quot;-&quot;?????_ ;_ @_ "/>
    <numFmt numFmtId="168" formatCode="00.00.00.000"/>
    <numFmt numFmtId="169" formatCode="#,##0_ ;\-#,##0\ "/>
  </numFmts>
  <fonts count="17" x14ac:knownFonts="1">
    <font>
      <sz val="11"/>
      <color indexed="8"/>
      <name val="Calibri"/>
      <family val="2"/>
    </font>
    <font>
      <sz val="11"/>
      <color theme="1"/>
      <name val="Calibri"/>
      <family val="2"/>
      <scheme val="minor"/>
    </font>
    <font>
      <sz val="11"/>
      <color indexed="8"/>
      <name val="Tahoma"/>
      <family val="2"/>
    </font>
    <font>
      <sz val="9"/>
      <color indexed="8"/>
      <name val="Arial"/>
      <family val="2"/>
    </font>
    <font>
      <sz val="10"/>
      <color indexed="8"/>
      <name val="Tahoma"/>
      <family val="2"/>
    </font>
    <font>
      <b/>
      <sz val="10"/>
      <color indexed="14"/>
      <name val="Tahoma"/>
      <family val="2"/>
    </font>
    <font>
      <b/>
      <sz val="10"/>
      <color indexed="9"/>
      <name val="Tahoma"/>
      <family val="2"/>
    </font>
    <font>
      <b/>
      <sz val="10"/>
      <name val="Tahoma"/>
      <family val="2"/>
    </font>
    <font>
      <sz val="11"/>
      <name val="Tahoma"/>
      <family val="2"/>
    </font>
    <font>
      <sz val="18"/>
      <name val="Tahoma"/>
      <family val="2"/>
    </font>
    <font>
      <sz val="10"/>
      <name val="Tahoma"/>
      <family val="2"/>
    </font>
    <font>
      <sz val="11"/>
      <color indexed="8"/>
      <name val="Calibri"/>
      <family val="2"/>
    </font>
    <font>
      <b/>
      <sz val="12"/>
      <color indexed="8"/>
      <name val="Tahoma"/>
      <family val="2"/>
    </font>
    <font>
      <sz val="11"/>
      <name val="Calibri"/>
      <family val="2"/>
    </font>
    <font>
      <sz val="9"/>
      <color indexed="8"/>
      <name val="Tahoma"/>
      <family val="2"/>
    </font>
    <font>
      <sz val="10"/>
      <color indexed="8"/>
      <name val="Calibri"/>
      <family val="2"/>
    </font>
    <font>
      <b/>
      <sz val="11"/>
      <name val="Tahoma"/>
      <family val="2"/>
    </font>
  </fonts>
  <fills count="7">
    <fill>
      <patternFill patternType="none"/>
    </fill>
    <fill>
      <patternFill patternType="gray125"/>
    </fill>
    <fill>
      <patternFill patternType="solid">
        <fgColor indexed="51"/>
        <bgColor indexed="64"/>
      </patternFill>
    </fill>
    <fill>
      <patternFill patternType="solid">
        <fgColor indexed="9"/>
        <bgColor indexed="64"/>
      </patternFill>
    </fill>
    <fill>
      <patternFill patternType="solid">
        <fgColor indexed="12"/>
        <bgColor indexed="64"/>
      </patternFill>
    </fill>
    <fill>
      <patternFill patternType="solid">
        <fgColor indexed="41"/>
        <bgColor indexed="64"/>
      </patternFill>
    </fill>
    <fill>
      <patternFill patternType="solid">
        <fgColor rgb="FFCC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65" fontId="11" fillId="0" borderId="0" applyFont="0" applyFill="0" applyBorder="0" applyAlignment="0" applyProtection="0"/>
    <xf numFmtId="164" fontId="11" fillId="0" borderId="0" applyFont="0" applyFill="0" applyBorder="0" applyAlignment="0" applyProtection="0"/>
    <xf numFmtId="0" fontId="1" fillId="0" borderId="0"/>
  </cellStyleXfs>
  <cellXfs count="95">
    <xf numFmtId="0" fontId="0" fillId="0" borderId="0" xfId="0"/>
    <xf numFmtId="0" fontId="2" fillId="0" borderId="0" xfId="0" applyFont="1"/>
    <xf numFmtId="0" fontId="3" fillId="0" borderId="0" xfId="0" applyFont="1"/>
    <xf numFmtId="0" fontId="4" fillId="0" borderId="0" xfId="0" applyFont="1"/>
    <xf numFmtId="0" fontId="5" fillId="2" borderId="1" xfId="0" applyFont="1" applyFill="1" applyBorder="1" applyAlignment="1">
      <alignment vertical="top"/>
    </xf>
    <xf numFmtId="0" fontId="7" fillId="2" borderId="1" xfId="0" applyFont="1" applyFill="1" applyBorder="1" applyAlignment="1">
      <alignment vertical="top"/>
    </xf>
    <xf numFmtId="0" fontId="9" fillId="0" borderId="0" xfId="0" applyFont="1"/>
    <xf numFmtId="0" fontId="8" fillId="0" borderId="0" xfId="0" applyFont="1"/>
    <xf numFmtId="0" fontId="7" fillId="0" borderId="1" xfId="0" applyFont="1" applyBorder="1"/>
    <xf numFmtId="0" fontId="7" fillId="3" borderId="1" xfId="0" applyFont="1" applyFill="1" applyBorder="1"/>
    <xf numFmtId="0" fontId="6" fillId="4" borderId="1" xfId="0" applyFont="1" applyFill="1" applyBorder="1" applyAlignment="1">
      <alignment vertical="center"/>
    </xf>
    <xf numFmtId="0" fontId="6" fillId="4" borderId="1" xfId="0" applyFont="1" applyFill="1" applyBorder="1" applyAlignment="1">
      <alignment horizontal="left" vertical="top"/>
    </xf>
    <xf numFmtId="164" fontId="10" fillId="5" borderId="1" xfId="0" applyNumberFormat="1" applyFont="1" applyFill="1" applyBorder="1" applyAlignment="1" applyProtection="1">
      <alignment horizontal="center"/>
      <protection locked="0"/>
    </xf>
    <xf numFmtId="0" fontId="7" fillId="4" borderId="1" xfId="0" applyFont="1" applyFill="1" applyBorder="1"/>
    <xf numFmtId="0" fontId="4" fillId="0" borderId="1" xfId="0" applyFont="1" applyBorder="1"/>
    <xf numFmtId="0" fontId="7" fillId="2" borderId="1" xfId="0" applyFont="1" applyFill="1" applyBorder="1"/>
    <xf numFmtId="0" fontId="5" fillId="0" borderId="0" xfId="0" applyFont="1" applyAlignment="1" applyProtection="1">
      <alignment horizontal="center" vertical="top"/>
      <protection locked="0"/>
    </xf>
    <xf numFmtId="44" fontId="7" fillId="2" borderId="1" xfId="0" applyNumberFormat="1" applyFont="1" applyFill="1" applyBorder="1" applyAlignment="1">
      <alignment vertical="top"/>
    </xf>
    <xf numFmtId="0" fontId="13" fillId="0" borderId="0" xfId="0" applyFont="1"/>
    <xf numFmtId="0" fontId="7" fillId="4" borderId="1" xfId="0" applyFont="1" applyFill="1" applyBorder="1" applyAlignment="1">
      <alignment vertical="center"/>
    </xf>
    <xf numFmtId="0" fontId="12" fillId="0" borderId="5" xfId="0" applyFont="1" applyBorder="1"/>
    <xf numFmtId="0" fontId="12" fillId="0" borderId="6" xfId="0" applyFont="1" applyBorder="1"/>
    <xf numFmtId="44" fontId="12" fillId="0" borderId="7" xfId="0" applyNumberFormat="1" applyFont="1" applyBorder="1"/>
    <xf numFmtId="0" fontId="2" fillId="0" borderId="0" xfId="0" applyFont="1" applyAlignment="1">
      <alignment horizontal="left" wrapText="1"/>
    </xf>
    <xf numFmtId="0" fontId="2" fillId="0" borderId="0" xfId="0" applyFont="1" applyAlignment="1">
      <alignment wrapText="1"/>
    </xf>
    <xf numFmtId="0" fontId="4" fillId="0" borderId="0" xfId="0" applyFont="1" applyAlignment="1">
      <alignment horizontal="left" wrapText="1"/>
    </xf>
    <xf numFmtId="0" fontId="4" fillId="0" borderId="0" xfId="0" applyFont="1" applyAlignment="1">
      <alignment wrapText="1"/>
    </xf>
    <xf numFmtId="0" fontId="4" fillId="0" borderId="3" xfId="3" applyFont="1" applyBorder="1"/>
    <xf numFmtId="164" fontId="10" fillId="5" borderId="4" xfId="0" applyNumberFormat="1" applyFont="1" applyFill="1" applyBorder="1" applyAlignment="1" applyProtection="1">
      <alignment horizontal="center"/>
      <protection locked="0"/>
    </xf>
    <xf numFmtId="0" fontId="4" fillId="0" borderId="8" xfId="3" applyFont="1" applyBorder="1"/>
    <xf numFmtId="164" fontId="10" fillId="5" borderId="9" xfId="0" applyNumberFormat="1" applyFont="1" applyFill="1" applyBorder="1" applyAlignment="1" applyProtection="1">
      <alignment horizontal="center"/>
      <protection locked="0"/>
    </xf>
    <xf numFmtId="164" fontId="10" fillId="5" borderId="10" xfId="0" applyNumberFormat="1" applyFont="1" applyFill="1" applyBorder="1" applyAlignment="1" applyProtection="1">
      <alignment horizontal="center"/>
      <protection locked="0"/>
    </xf>
    <xf numFmtId="0" fontId="14" fillId="0" borderId="0" xfId="0" applyFont="1" applyAlignment="1">
      <alignment wrapText="1"/>
    </xf>
    <xf numFmtId="0" fontId="7" fillId="4" borderId="11" xfId="0" applyFont="1" applyFill="1" applyBorder="1"/>
    <xf numFmtId="0" fontId="7" fillId="4" borderId="12" xfId="0" applyFont="1" applyFill="1" applyBorder="1"/>
    <xf numFmtId="164" fontId="10" fillId="6" borderId="4" xfId="0" applyNumberFormat="1" applyFont="1" applyFill="1" applyBorder="1" applyAlignment="1" applyProtection="1">
      <alignment horizontal="center"/>
      <protection locked="0"/>
    </xf>
    <xf numFmtId="0" fontId="10" fillId="0" borderId="0" xfId="0" applyFont="1"/>
    <xf numFmtId="0" fontId="2" fillId="6" borderId="0" xfId="0" applyFont="1" applyFill="1"/>
    <xf numFmtId="0" fontId="7" fillId="6" borderId="0" xfId="0" applyFont="1" applyFill="1"/>
    <xf numFmtId="44" fontId="8" fillId="0" borderId="1" xfId="0" applyNumberFormat="1" applyFont="1" applyBorder="1"/>
    <xf numFmtId="0" fontId="7" fillId="2" borderId="11" xfId="0" applyFont="1" applyFill="1" applyBorder="1" applyAlignment="1">
      <alignment vertical="top"/>
    </xf>
    <xf numFmtId="0" fontId="6" fillId="4" borderId="1" xfId="0" applyFont="1" applyFill="1" applyBorder="1" applyAlignment="1">
      <alignment horizontal="center" vertical="center"/>
    </xf>
    <xf numFmtId="0" fontId="2" fillId="0" borderId="6" xfId="0" applyFont="1" applyBorder="1"/>
    <xf numFmtId="0" fontId="15" fillId="0" borderId="0" xfId="0" applyFont="1"/>
    <xf numFmtId="0" fontId="7" fillId="2" borderId="1" xfId="0" applyFont="1" applyFill="1" applyBorder="1" applyAlignment="1">
      <alignment horizontal="center"/>
    </xf>
    <xf numFmtId="164" fontId="8" fillId="0" borderId="1" xfId="2" applyFont="1" applyBorder="1" applyAlignment="1">
      <alignment horizontal="center"/>
    </xf>
    <xf numFmtId="0" fontId="7" fillId="2" borderId="1" xfId="0" applyFont="1" applyFill="1" applyBorder="1" applyAlignment="1">
      <alignment horizontal="center" vertical="center"/>
    </xf>
    <xf numFmtId="0" fontId="8" fillId="0" borderId="1" xfId="0" applyFont="1" applyBorder="1" applyAlignment="1">
      <alignment horizontal="center" vertical="center"/>
    </xf>
    <xf numFmtId="164" fontId="8" fillId="0" borderId="1" xfId="2" applyFont="1" applyBorder="1" applyAlignment="1">
      <alignment horizontal="center" vertical="center"/>
    </xf>
    <xf numFmtId="44" fontId="7" fillId="2" borderId="1" xfId="0" applyNumberFormat="1" applyFont="1" applyFill="1" applyBorder="1" applyAlignment="1">
      <alignment horizontal="center" vertical="center"/>
    </xf>
    <xf numFmtId="166" fontId="7" fillId="2" borderId="1" xfId="1" applyNumberFormat="1" applyFont="1" applyFill="1" applyBorder="1" applyAlignment="1">
      <alignment horizontal="center" vertical="top"/>
    </xf>
    <xf numFmtId="44" fontId="7" fillId="2" borderId="1" xfId="1" applyNumberFormat="1" applyFont="1" applyFill="1" applyBorder="1" applyAlignment="1">
      <alignment horizontal="center" vertical="top"/>
    </xf>
    <xf numFmtId="164" fontId="7" fillId="2" borderId="1" xfId="2" applyFont="1" applyFill="1" applyBorder="1" applyAlignment="1">
      <alignment horizontal="center" vertical="top"/>
    </xf>
    <xf numFmtId="166" fontId="7" fillId="2" borderId="1" xfId="1" applyNumberFormat="1" applyFont="1" applyFill="1" applyBorder="1" applyAlignment="1">
      <alignment horizontal="center" vertical="center"/>
    </xf>
    <xf numFmtId="44" fontId="8" fillId="0" borderId="1" xfId="0" applyNumberFormat="1" applyFont="1" applyBorder="1" applyAlignment="1">
      <alignment horizontal="center" vertical="center"/>
    </xf>
    <xf numFmtId="0" fontId="7" fillId="5" borderId="0" xfId="0" applyFont="1" applyFill="1"/>
    <xf numFmtId="0" fontId="7" fillId="2" borderId="1" xfId="0" applyFont="1" applyFill="1" applyBorder="1" applyAlignment="1">
      <alignment horizontal="center" vertical="center" wrapText="1"/>
    </xf>
    <xf numFmtId="0" fontId="7" fillId="2" borderId="1" xfId="0" applyFont="1" applyFill="1" applyBorder="1" applyAlignment="1">
      <alignment vertical="center"/>
    </xf>
    <xf numFmtId="0" fontId="7" fillId="2" borderId="2" xfId="0" applyFont="1" applyFill="1" applyBorder="1" applyAlignment="1">
      <alignment horizontal="center" vertical="center" wrapText="1"/>
    </xf>
    <xf numFmtId="164" fontId="4" fillId="0" borderId="1" xfId="2" applyFont="1" applyBorder="1" applyAlignment="1">
      <alignment horizontal="center" vertical="center"/>
    </xf>
    <xf numFmtId="4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10" fillId="0" borderId="1" xfId="0" applyFont="1" applyBorder="1"/>
    <xf numFmtId="3" fontId="10" fillId="0" borderId="1" xfId="0" applyNumberFormat="1" applyFont="1" applyBorder="1" applyAlignment="1">
      <alignment horizontal="right"/>
    </xf>
    <xf numFmtId="167" fontId="10" fillId="5" borderId="1" xfId="0" applyNumberFormat="1" applyFont="1" applyFill="1" applyBorder="1" applyProtection="1">
      <protection locked="0"/>
    </xf>
    <xf numFmtId="0" fontId="7" fillId="2" borderId="1" xfId="0" applyFont="1" applyFill="1" applyBorder="1" applyAlignment="1">
      <alignment wrapText="1"/>
    </xf>
    <xf numFmtId="0" fontId="7" fillId="2" borderId="2" xfId="0" applyFont="1" applyFill="1" applyBorder="1" applyAlignment="1">
      <alignment wrapText="1"/>
    </xf>
    <xf numFmtId="164" fontId="4" fillId="0" borderId="1" xfId="2" applyFont="1" applyBorder="1"/>
    <xf numFmtId="0" fontId="12" fillId="0" borderId="0" xfId="0" applyFont="1"/>
    <xf numFmtId="44" fontId="12" fillId="0" borderId="0" xfId="0" applyNumberFormat="1" applyFont="1"/>
    <xf numFmtId="0" fontId="0" fillId="0" borderId="0" xfId="0"/>
    <xf numFmtId="0" fontId="7" fillId="0" borderId="0" xfId="0" applyFont="1" applyFill="1" applyBorder="1" applyAlignment="1">
      <alignment horizontal="center" vertical="center" wrapText="1"/>
    </xf>
    <xf numFmtId="167" fontId="10" fillId="0" borderId="0" xfId="0" applyNumberFormat="1" applyFont="1" applyFill="1" applyBorder="1" applyProtection="1">
      <protection locked="0"/>
    </xf>
    <xf numFmtId="0" fontId="7" fillId="0" borderId="0" xfId="0" applyFont="1" applyFill="1" applyBorder="1"/>
    <xf numFmtId="0" fontId="7" fillId="4" borderId="2" xfId="0" applyFont="1" applyFill="1" applyBorder="1"/>
    <xf numFmtId="3" fontId="4" fillId="0" borderId="1" xfId="0" applyNumberFormat="1" applyFont="1" applyFill="1" applyBorder="1"/>
    <xf numFmtId="164" fontId="10" fillId="0" borderId="1" xfId="0" applyNumberFormat="1" applyFont="1" applyFill="1" applyBorder="1" applyAlignment="1" applyProtection="1">
      <alignment horizontal="center"/>
      <protection locked="0"/>
    </xf>
    <xf numFmtId="164" fontId="10" fillId="5" borderId="13" xfId="0" applyNumberFormat="1" applyFont="1" applyFill="1" applyBorder="1" applyAlignment="1" applyProtection="1">
      <alignment horizontal="center"/>
      <protection locked="0"/>
    </xf>
    <xf numFmtId="0" fontId="7" fillId="2" borderId="14" xfId="0" applyFont="1" applyFill="1" applyBorder="1" applyAlignment="1">
      <alignment horizontal="center" vertical="center" wrapText="1"/>
    </xf>
    <xf numFmtId="168" fontId="7" fillId="2" borderId="1" xfId="0" applyNumberFormat="1" applyFont="1" applyFill="1" applyBorder="1" applyAlignment="1">
      <alignment horizontal="center" vertical="center" wrapText="1"/>
    </xf>
    <xf numFmtId="169" fontId="4" fillId="0" borderId="1" xfId="0" applyNumberFormat="1" applyFont="1" applyBorder="1"/>
    <xf numFmtId="44" fontId="4" fillId="0" borderId="1" xfId="0" applyNumberFormat="1" applyFont="1" applyBorder="1" applyAlignment="1">
      <alignment horizontal="center"/>
    </xf>
    <xf numFmtId="0" fontId="4" fillId="0" borderId="1" xfId="0" applyFont="1" applyBorder="1" applyAlignment="1">
      <alignment horizontal="center"/>
    </xf>
    <xf numFmtId="0" fontId="10" fillId="0" borderId="1" xfId="0" applyFont="1" applyBorder="1" applyAlignment="1">
      <alignment horizontal="center" vertical="center"/>
    </xf>
    <xf numFmtId="0" fontId="10" fillId="5" borderId="1" xfId="0" applyNumberFormat="1" applyFont="1" applyFill="1" applyBorder="1" applyAlignment="1" applyProtection="1">
      <alignment horizontal="center"/>
      <protection locked="0"/>
    </xf>
    <xf numFmtId="0" fontId="7" fillId="2" borderId="11" xfId="0" applyFont="1" applyFill="1" applyBorder="1" applyAlignment="1">
      <alignment horizontal="center"/>
    </xf>
    <xf numFmtId="0" fontId="7" fillId="2" borderId="2" xfId="0" applyFont="1" applyFill="1" applyBorder="1" applyAlignment="1">
      <alignment horizontal="center"/>
    </xf>
    <xf numFmtId="0" fontId="5" fillId="6" borderId="11" xfId="0" applyFont="1" applyFill="1" applyBorder="1" applyAlignment="1" applyProtection="1">
      <alignment horizontal="center" vertical="top"/>
      <protection locked="0"/>
    </xf>
    <xf numFmtId="0" fontId="5" fillId="6" borderId="12" xfId="0" applyFont="1" applyFill="1" applyBorder="1" applyAlignment="1" applyProtection="1">
      <alignment horizontal="center" vertical="top"/>
      <protection locked="0"/>
    </xf>
    <xf numFmtId="0" fontId="5" fillId="6" borderId="2" xfId="0" applyFont="1" applyFill="1" applyBorder="1" applyAlignment="1" applyProtection="1">
      <alignment horizontal="center" vertical="top"/>
      <protection locked="0"/>
    </xf>
    <xf numFmtId="0" fontId="5" fillId="6" borderId="1" xfId="0" applyFont="1" applyFill="1" applyBorder="1" applyAlignment="1" applyProtection="1">
      <alignment horizontal="center" vertical="top"/>
      <protection locked="0"/>
    </xf>
    <xf numFmtId="0" fontId="16" fillId="5" borderId="0" xfId="0" applyFont="1" applyFill="1" applyAlignment="1">
      <alignment horizontal="left"/>
    </xf>
    <xf numFmtId="0" fontId="0" fillId="0" borderId="0" xfId="0"/>
    <xf numFmtId="0" fontId="0" fillId="0" borderId="0" xfId="0" applyAlignment="1">
      <alignment horizontal="left" wrapText="1"/>
    </xf>
    <xf numFmtId="0" fontId="14" fillId="0" borderId="0" xfId="0" applyFont="1" applyAlignment="1">
      <alignment horizontal="left" vertical="center" wrapText="1"/>
    </xf>
  </cellXfs>
  <cellStyles count="4">
    <cellStyle name="Komma" xfId="1" builtinId="3"/>
    <cellStyle name="Standaard" xfId="0" builtinId="0"/>
    <cellStyle name="Standaard 11" xfId="3" xr:uid="{00000000-0005-0000-0000-000002000000}"/>
    <cellStyle name="Valuta" xfId="2" builtinId="4"/>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https://www.vrijsselland.nl/wp-content/themes/yootheme/cache/Logo_Veiligheidsregio-8c3d2ecd.pn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https://www.vrijsselland.nl/wp-content/themes/yootheme/cache/Logo_Veiligheidsregio-8c3d2ecd.pn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391584</xdr:colOff>
      <xdr:row>0</xdr:row>
      <xdr:rowOff>21168</xdr:rowOff>
    </xdr:from>
    <xdr:to>
      <xdr:col>3</xdr:col>
      <xdr:colOff>931334</xdr:colOff>
      <xdr:row>1</xdr:row>
      <xdr:rowOff>127000</xdr:rowOff>
    </xdr:to>
    <xdr:pic>
      <xdr:nvPicPr>
        <xdr:cNvPr id="3" name="Afbeelding 2" descr="Veiligheidsregio IJsselland">
          <a:extLst>
            <a:ext uri="{FF2B5EF4-FFF2-40B4-BE49-F238E27FC236}">
              <a16:creationId xmlns:a16="http://schemas.microsoft.com/office/drawing/2014/main" id="{74D9D12D-7F6E-4278-9245-BB3AD1C3BD45}"/>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344584" y="21168"/>
          <a:ext cx="1735667" cy="391582"/>
        </a:xfrm>
        <a:prstGeom prst="rect">
          <a:avLst/>
        </a:prstGeom>
        <a:noFill/>
        <a:ln>
          <a:noFill/>
        </a:ln>
      </xdr:spPr>
    </xdr:pic>
    <xdr:clientData/>
  </xdr:twoCellAnchor>
  <xdr:twoCellAnchor editAs="oneCell">
    <xdr:from>
      <xdr:col>2</xdr:col>
      <xdr:colOff>666750</xdr:colOff>
      <xdr:row>2</xdr:row>
      <xdr:rowOff>31750</xdr:rowOff>
    </xdr:from>
    <xdr:to>
      <xdr:col>3</xdr:col>
      <xdr:colOff>380999</xdr:colOff>
      <xdr:row>4</xdr:row>
      <xdr:rowOff>158750</xdr:rowOff>
    </xdr:to>
    <xdr:pic>
      <xdr:nvPicPr>
        <xdr:cNvPr id="5" name="Afbeelding 4" descr="GGD IJsselland als verhaal - GGD IJsselland">
          <a:extLst>
            <a:ext uri="{FF2B5EF4-FFF2-40B4-BE49-F238E27FC236}">
              <a16:creationId xmlns:a16="http://schemas.microsoft.com/office/drawing/2014/main" id="{B3B58763-DD46-4B7F-BD4F-F143AE76418B}"/>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7203" t="61434" r="36011" b="10347"/>
        <a:stretch/>
      </xdr:blipFill>
      <xdr:spPr bwMode="auto">
        <a:xfrm>
          <a:off x="5619750" y="508000"/>
          <a:ext cx="910166" cy="5080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542925</xdr:colOff>
      <xdr:row>0</xdr:row>
      <xdr:rowOff>47625</xdr:rowOff>
    </xdr:from>
    <xdr:to>
      <xdr:col>3</xdr:col>
      <xdr:colOff>1202267</xdr:colOff>
      <xdr:row>1</xdr:row>
      <xdr:rowOff>153457</xdr:rowOff>
    </xdr:to>
    <xdr:pic>
      <xdr:nvPicPr>
        <xdr:cNvPr id="3" name="Afbeelding 2" descr="Veiligheidsregio IJsselland">
          <a:extLst>
            <a:ext uri="{FF2B5EF4-FFF2-40B4-BE49-F238E27FC236}">
              <a16:creationId xmlns:a16="http://schemas.microsoft.com/office/drawing/2014/main" id="{7FD54BE3-04FD-4A27-B8E6-7CFA75CD7E02}"/>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238750" y="47625"/>
          <a:ext cx="1735667" cy="391582"/>
        </a:xfrm>
        <a:prstGeom prst="rect">
          <a:avLst/>
        </a:prstGeom>
        <a:noFill/>
        <a:ln>
          <a:noFill/>
        </a:ln>
      </xdr:spPr>
    </xdr:pic>
    <xdr:clientData/>
  </xdr:twoCellAnchor>
  <xdr:twoCellAnchor editAs="oneCell">
    <xdr:from>
      <xdr:col>2</xdr:col>
      <xdr:colOff>819150</xdr:colOff>
      <xdr:row>2</xdr:row>
      <xdr:rowOff>114300</xdr:rowOff>
    </xdr:from>
    <xdr:to>
      <xdr:col>3</xdr:col>
      <xdr:colOff>652991</xdr:colOff>
      <xdr:row>5</xdr:row>
      <xdr:rowOff>50800</xdr:rowOff>
    </xdr:to>
    <xdr:pic>
      <xdr:nvPicPr>
        <xdr:cNvPr id="5" name="Afbeelding 4" descr="GGD IJsselland als verhaal - GGD IJsselland">
          <a:extLst>
            <a:ext uri="{FF2B5EF4-FFF2-40B4-BE49-F238E27FC236}">
              <a16:creationId xmlns:a16="http://schemas.microsoft.com/office/drawing/2014/main" id="{F6F594D0-5D94-4D96-AB49-0937438927A9}"/>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7203" t="61434" r="36011" b="10347"/>
        <a:stretch/>
      </xdr:blipFill>
      <xdr:spPr bwMode="auto">
        <a:xfrm>
          <a:off x="5514975" y="590550"/>
          <a:ext cx="910166" cy="50800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2"/>
  <sheetViews>
    <sheetView tabSelected="1" zoomScale="90" zoomScaleNormal="90" workbookViewId="0"/>
  </sheetViews>
  <sheetFormatPr defaultRowHeight="15" x14ac:dyDescent="0.25"/>
  <cols>
    <col min="1" max="1" width="56.28515625" customWidth="1"/>
    <col min="2" max="12" width="17.85546875" customWidth="1"/>
    <col min="13" max="13" width="16.42578125" customWidth="1"/>
    <col min="14" max="14" width="16.140625" customWidth="1"/>
    <col min="15" max="15" width="16.42578125" customWidth="1"/>
    <col min="16" max="16" width="18.7109375" customWidth="1"/>
  </cols>
  <sheetData>
    <row r="1" spans="1:7" ht="22.5" x14ac:dyDescent="0.3">
      <c r="A1" s="6" t="s">
        <v>34</v>
      </c>
      <c r="B1" s="7"/>
      <c r="C1" s="1"/>
      <c r="D1" s="1"/>
      <c r="E1" s="1"/>
      <c r="F1" s="1"/>
    </row>
    <row r="2" spans="1:7" x14ac:dyDescent="0.25">
      <c r="A2" s="36" t="s">
        <v>49</v>
      </c>
      <c r="B2" s="7"/>
      <c r="C2" s="1"/>
      <c r="D2" s="1"/>
      <c r="E2" s="2"/>
      <c r="F2" s="2"/>
    </row>
    <row r="3" spans="1:7" x14ac:dyDescent="0.25">
      <c r="A3" s="7"/>
      <c r="B3" s="7"/>
      <c r="C3" s="1"/>
      <c r="D3" s="1"/>
    </row>
    <row r="4" spans="1:7" x14ac:dyDescent="0.25">
      <c r="A4" s="38" t="s">
        <v>32</v>
      </c>
      <c r="B4" s="37"/>
      <c r="D4" s="1"/>
      <c r="E4" s="1"/>
      <c r="F4" s="1"/>
    </row>
    <row r="5" spans="1:7" x14ac:dyDescent="0.25">
      <c r="A5" s="1"/>
      <c r="B5" s="1"/>
      <c r="C5" s="1"/>
      <c r="D5" s="1"/>
      <c r="E5" s="1"/>
      <c r="F5" s="1"/>
    </row>
    <row r="6" spans="1:7" x14ac:dyDescent="0.25">
      <c r="A6" s="10" t="s">
        <v>1</v>
      </c>
      <c r="B6" s="41"/>
      <c r="C6" s="41"/>
      <c r="D6" s="41"/>
      <c r="E6" s="41"/>
    </row>
    <row r="7" spans="1:7" ht="25.5" customHeight="1" x14ac:dyDescent="0.25">
      <c r="A7" s="4"/>
      <c r="B7" s="56" t="s">
        <v>46</v>
      </c>
      <c r="C7" s="56" t="s">
        <v>38</v>
      </c>
      <c r="D7" s="56" t="s">
        <v>47</v>
      </c>
      <c r="E7" s="56" t="s">
        <v>63</v>
      </c>
    </row>
    <row r="8" spans="1:7" x14ac:dyDescent="0.25">
      <c r="A8" s="8" t="s">
        <v>0</v>
      </c>
      <c r="B8" s="12">
        <v>0</v>
      </c>
      <c r="C8" s="12">
        <v>0</v>
      </c>
      <c r="D8" s="12">
        <v>0</v>
      </c>
      <c r="E8" s="12">
        <v>0</v>
      </c>
    </row>
    <row r="9" spans="1:7" x14ac:dyDescent="0.25">
      <c r="A9" s="8" t="s">
        <v>24</v>
      </c>
      <c r="B9" s="77">
        <v>0</v>
      </c>
      <c r="C9" s="77">
        <v>0</v>
      </c>
      <c r="D9" s="77">
        <v>0</v>
      </c>
      <c r="E9" s="77">
        <v>0</v>
      </c>
    </row>
    <row r="10" spans="1:7" s="70" customFormat="1" x14ac:dyDescent="0.25">
      <c r="A10" s="8" t="s">
        <v>65</v>
      </c>
      <c r="B10" s="76"/>
      <c r="C10" s="76"/>
      <c r="D10" s="76"/>
      <c r="E10" s="76"/>
      <c r="F10" s="84">
        <v>0</v>
      </c>
      <c r="G10" s="70" t="s">
        <v>66</v>
      </c>
    </row>
    <row r="11" spans="1:7" ht="26.1" customHeight="1" x14ac:dyDescent="0.25">
      <c r="A11" s="57" t="s">
        <v>6</v>
      </c>
      <c r="B11" s="78" t="s">
        <v>36</v>
      </c>
      <c r="C11" s="78" t="s">
        <v>37</v>
      </c>
      <c r="D11" s="78" t="s">
        <v>33</v>
      </c>
      <c r="E11" s="71"/>
    </row>
    <row r="12" spans="1:7" x14ac:dyDescent="0.25">
      <c r="A12" s="9" t="s">
        <v>7</v>
      </c>
      <c r="B12" s="64">
        <v>0</v>
      </c>
      <c r="C12" s="64">
        <v>0</v>
      </c>
      <c r="D12" s="64">
        <v>0</v>
      </c>
      <c r="E12" s="72"/>
    </row>
    <row r="13" spans="1:7" x14ac:dyDescent="0.25">
      <c r="A13" s="33"/>
      <c r="B13" s="34"/>
      <c r="C13" s="34"/>
      <c r="D13" s="74"/>
      <c r="E13" s="73"/>
    </row>
    <row r="15" spans="1:7" x14ac:dyDescent="0.25">
      <c r="A15" s="3" t="s">
        <v>25</v>
      </c>
      <c r="B15" s="3"/>
      <c r="C15" s="3"/>
      <c r="D15" s="3"/>
      <c r="E15" s="3"/>
    </row>
    <row r="16" spans="1:7" x14ac:dyDescent="0.25">
      <c r="A16" s="3"/>
      <c r="B16" s="3"/>
      <c r="C16" s="3"/>
      <c r="D16" s="3"/>
      <c r="E16" s="3"/>
    </row>
    <row r="17" spans="1:16" x14ac:dyDescent="0.25">
      <c r="A17" s="11" t="s">
        <v>2</v>
      </c>
      <c r="B17" s="87"/>
      <c r="C17" s="88"/>
      <c r="D17" s="88"/>
      <c r="E17" s="89"/>
    </row>
    <row r="18" spans="1:16" x14ac:dyDescent="0.25">
      <c r="A18" s="11" t="s">
        <v>3</v>
      </c>
      <c r="B18" s="87"/>
      <c r="C18" s="88"/>
      <c r="D18" s="88"/>
      <c r="E18" s="89"/>
    </row>
    <row r="19" spans="1:16" ht="48" customHeight="1" x14ac:dyDescent="0.25">
      <c r="A19" s="11" t="s">
        <v>4</v>
      </c>
      <c r="B19" s="87"/>
      <c r="C19" s="88"/>
      <c r="D19" s="88"/>
      <c r="E19" s="89"/>
    </row>
    <row r="20" spans="1:16" x14ac:dyDescent="0.25">
      <c r="A20" s="11" t="s">
        <v>5</v>
      </c>
      <c r="B20" s="87"/>
      <c r="C20" s="88"/>
      <c r="D20" s="88"/>
      <c r="E20" s="89"/>
    </row>
    <row r="22" spans="1:16" x14ac:dyDescent="0.25">
      <c r="A22" s="1"/>
      <c r="B22" s="1"/>
      <c r="C22" s="1"/>
      <c r="D22" s="1"/>
      <c r="E22" s="1"/>
      <c r="F22" s="1"/>
      <c r="G22" s="1"/>
      <c r="H22" s="1"/>
    </row>
    <row r="23" spans="1:16" x14ac:dyDescent="0.25">
      <c r="A23" s="10" t="s">
        <v>6</v>
      </c>
      <c r="B23" s="10"/>
      <c r="C23" s="10"/>
      <c r="D23" s="10"/>
      <c r="E23" s="10"/>
      <c r="F23" s="10"/>
      <c r="G23" s="10"/>
      <c r="H23" s="10"/>
    </row>
    <row r="24" spans="1:16" x14ac:dyDescent="0.25">
      <c r="A24" s="15" t="s">
        <v>9</v>
      </c>
      <c r="B24" s="44" t="s">
        <v>11</v>
      </c>
      <c r="C24" s="44" t="s">
        <v>10</v>
      </c>
      <c r="D24" s="44" t="s">
        <v>11</v>
      </c>
      <c r="E24" s="44" t="s">
        <v>10</v>
      </c>
      <c r="F24" s="44" t="s">
        <v>19</v>
      </c>
      <c r="G24" s="44" t="s">
        <v>10</v>
      </c>
      <c r="H24" s="44" t="s">
        <v>12</v>
      </c>
    </row>
    <row r="25" spans="1:16" x14ac:dyDescent="0.25">
      <c r="A25" s="15"/>
      <c r="B25" s="85" t="s">
        <v>30</v>
      </c>
      <c r="C25" s="86"/>
      <c r="D25" s="85" t="s">
        <v>31</v>
      </c>
      <c r="E25" s="86"/>
      <c r="F25" s="85" t="s">
        <v>33</v>
      </c>
      <c r="G25" s="86"/>
      <c r="H25" s="44"/>
    </row>
    <row r="26" spans="1:16" x14ac:dyDescent="0.25">
      <c r="A26" s="14" t="s">
        <v>48</v>
      </c>
      <c r="B26" s="63">
        <v>215000</v>
      </c>
      <c r="C26" s="45">
        <f>B26*$B$12</f>
        <v>0</v>
      </c>
      <c r="D26" s="63">
        <v>465000</v>
      </c>
      <c r="E26" s="45">
        <f>D26*$C$12</f>
        <v>0</v>
      </c>
      <c r="F26" s="63">
        <f>(B26+D26)*0.015</f>
        <v>10200</v>
      </c>
      <c r="G26" s="45">
        <f>F26*$D$12</f>
        <v>0</v>
      </c>
      <c r="H26" s="45">
        <f>C26+E26+G26</f>
        <v>0</v>
      </c>
    </row>
    <row r="27" spans="1:16" x14ac:dyDescent="0.25">
      <c r="A27" s="5" t="s">
        <v>12</v>
      </c>
      <c r="B27" s="50">
        <f t="shared" ref="B27:G27" si="0">SUM(B26:B26)</f>
        <v>215000</v>
      </c>
      <c r="C27" s="51">
        <f t="shared" si="0"/>
        <v>0</v>
      </c>
      <c r="D27" s="50">
        <f t="shared" si="0"/>
        <v>465000</v>
      </c>
      <c r="E27" s="51">
        <f t="shared" si="0"/>
        <v>0</v>
      </c>
      <c r="F27" s="53">
        <f t="shared" si="0"/>
        <v>10200</v>
      </c>
      <c r="G27" s="51">
        <f t="shared" si="0"/>
        <v>0</v>
      </c>
      <c r="H27" s="52">
        <f>C27+E27+G27</f>
        <v>0</v>
      </c>
    </row>
    <row r="28" spans="1:16" x14ac:dyDescent="0.25">
      <c r="A28" s="1"/>
      <c r="B28" s="1"/>
      <c r="C28" s="1"/>
      <c r="D28" s="1"/>
      <c r="E28" s="1"/>
      <c r="F28" s="1"/>
      <c r="G28" s="1"/>
      <c r="H28" s="1"/>
    </row>
    <row r="29" spans="1:16" x14ac:dyDescent="0.25">
      <c r="A29" s="10" t="s">
        <v>17</v>
      </c>
      <c r="B29" s="10"/>
      <c r="C29" s="10"/>
      <c r="D29" s="10"/>
      <c r="E29" s="10"/>
      <c r="F29" s="10"/>
      <c r="G29" s="10"/>
      <c r="H29" s="10"/>
      <c r="I29" s="10"/>
      <c r="J29" s="10"/>
      <c r="O29" s="1"/>
      <c r="P29" s="1"/>
    </row>
    <row r="30" spans="1:16" x14ac:dyDescent="0.25">
      <c r="A30" s="15" t="s">
        <v>9</v>
      </c>
      <c r="B30" s="46" t="s">
        <v>13</v>
      </c>
      <c r="C30" s="46" t="s">
        <v>10</v>
      </c>
      <c r="D30" s="46" t="s">
        <v>22</v>
      </c>
      <c r="E30" s="46" t="s">
        <v>10</v>
      </c>
      <c r="F30" s="46" t="s">
        <v>39</v>
      </c>
      <c r="G30" s="46" t="s">
        <v>10</v>
      </c>
      <c r="H30" s="46" t="s">
        <v>64</v>
      </c>
      <c r="I30" s="46" t="s">
        <v>10</v>
      </c>
      <c r="J30" s="15" t="s">
        <v>12</v>
      </c>
      <c r="O30" s="1"/>
      <c r="P30" s="1"/>
    </row>
    <row r="31" spans="1:16" x14ac:dyDescent="0.25">
      <c r="A31" s="62" t="str">
        <f>A26</f>
        <v>Veiligheidsregio IJsselland en GGD IJsselland</v>
      </c>
      <c r="B31" s="47">
        <v>23</v>
      </c>
      <c r="C31" s="48">
        <f>B31*$B$8*12</f>
        <v>0</v>
      </c>
      <c r="D31" s="47">
        <v>6</v>
      </c>
      <c r="E31" s="48">
        <f>D31*$C$8*12</f>
        <v>0</v>
      </c>
      <c r="F31" s="47">
        <v>3</v>
      </c>
      <c r="G31" s="48">
        <f>F31*$D$8*12</f>
        <v>0</v>
      </c>
      <c r="H31" s="47">
        <v>3</v>
      </c>
      <c r="I31" s="48">
        <f>H31*$E$8*12</f>
        <v>0</v>
      </c>
      <c r="J31" s="39">
        <f>C31+E31+G31+I31</f>
        <v>0</v>
      </c>
      <c r="O31" s="1"/>
      <c r="P31" s="1"/>
    </row>
    <row r="32" spans="1:16" x14ac:dyDescent="0.25">
      <c r="A32" s="40" t="s">
        <v>12</v>
      </c>
      <c r="B32" s="46">
        <f t="shared" ref="B32:E32" si="1">SUM(B31:B31)</f>
        <v>23</v>
      </c>
      <c r="C32" s="49">
        <f t="shared" si="1"/>
        <v>0</v>
      </c>
      <c r="D32" s="46">
        <f>SUM(D31)</f>
        <v>6</v>
      </c>
      <c r="E32" s="49">
        <f t="shared" si="1"/>
        <v>0</v>
      </c>
      <c r="F32" s="46">
        <f>SUM(F31)</f>
        <v>3</v>
      </c>
      <c r="G32" s="49">
        <f t="shared" ref="G32:I32" si="2">SUM(G31:G31)</f>
        <v>0</v>
      </c>
      <c r="H32" s="46">
        <f>SUM(H31)</f>
        <v>3</v>
      </c>
      <c r="I32" s="49">
        <f t="shared" si="2"/>
        <v>0</v>
      </c>
      <c r="J32" s="17">
        <f>SUM(J31:J31)</f>
        <v>0</v>
      </c>
      <c r="O32" s="1"/>
      <c r="P32" s="1"/>
    </row>
    <row r="33" spans="1:16" x14ac:dyDescent="0.25">
      <c r="A33" s="1"/>
      <c r="B33" s="7"/>
      <c r="C33" s="7"/>
      <c r="D33" s="7"/>
      <c r="E33" s="7"/>
      <c r="F33" s="7"/>
      <c r="G33" s="7"/>
      <c r="H33" s="7"/>
      <c r="I33" s="7"/>
      <c r="J33" s="7"/>
      <c r="K33" s="1"/>
      <c r="L33" s="1"/>
    </row>
    <row r="34" spans="1:16" x14ac:dyDescent="0.25">
      <c r="A34" s="10" t="s">
        <v>18</v>
      </c>
      <c r="B34" s="19"/>
      <c r="C34" s="19"/>
      <c r="D34" s="19"/>
      <c r="E34" s="19"/>
      <c r="F34" s="19"/>
      <c r="G34" s="19"/>
      <c r="H34" s="19"/>
      <c r="I34" s="19"/>
      <c r="J34" s="19"/>
      <c r="O34" s="1"/>
      <c r="P34" s="1"/>
    </row>
    <row r="35" spans="1:16" x14ac:dyDescent="0.25">
      <c r="A35" s="15" t="s">
        <v>9</v>
      </c>
      <c r="B35" s="46" t="s">
        <v>13</v>
      </c>
      <c r="C35" s="46" t="s">
        <v>20</v>
      </c>
      <c r="D35" s="46" t="s">
        <v>22</v>
      </c>
      <c r="E35" s="46" t="s">
        <v>20</v>
      </c>
      <c r="F35" s="46" t="s">
        <v>39</v>
      </c>
      <c r="G35" s="46" t="s">
        <v>20</v>
      </c>
      <c r="H35" s="46" t="s">
        <v>64</v>
      </c>
      <c r="I35" s="46" t="s">
        <v>20</v>
      </c>
      <c r="J35" s="46" t="s">
        <v>12</v>
      </c>
      <c r="O35" s="1"/>
      <c r="P35" s="1"/>
    </row>
    <row r="36" spans="1:16" x14ac:dyDescent="0.25">
      <c r="A36" s="14" t="str">
        <f>A31</f>
        <v>Veiligheidsregio IJsselland en GGD IJsselland</v>
      </c>
      <c r="B36" s="47">
        <f>B31</f>
        <v>23</v>
      </c>
      <c r="C36" s="48">
        <f>B36*$B$9</f>
        <v>0</v>
      </c>
      <c r="D36" s="47">
        <v>6</v>
      </c>
      <c r="E36" s="48">
        <f>D36*$C$9</f>
        <v>0</v>
      </c>
      <c r="F36" s="47">
        <v>3</v>
      </c>
      <c r="G36" s="48">
        <f>F36*$D$9</f>
        <v>0</v>
      </c>
      <c r="H36" s="47">
        <v>3</v>
      </c>
      <c r="I36" s="48">
        <f>H36*$E$9</f>
        <v>0</v>
      </c>
      <c r="J36" s="54">
        <f>C36+E36+G36+I36</f>
        <v>0</v>
      </c>
      <c r="O36" s="1"/>
      <c r="P36" s="1"/>
    </row>
    <row r="37" spans="1:16" x14ac:dyDescent="0.25">
      <c r="A37" s="40" t="s">
        <v>12</v>
      </c>
      <c r="B37" s="46">
        <f t="shared" ref="B37:E37" si="3">SUM(B36:B36)</f>
        <v>23</v>
      </c>
      <c r="C37" s="49">
        <f t="shared" si="3"/>
        <v>0</v>
      </c>
      <c r="D37" s="46">
        <f t="shared" si="3"/>
        <v>6</v>
      </c>
      <c r="E37" s="49">
        <f t="shared" si="3"/>
        <v>0</v>
      </c>
      <c r="F37" s="46">
        <f t="shared" ref="F37:G37" si="4">SUM(F36:F36)</f>
        <v>3</v>
      </c>
      <c r="G37" s="49">
        <f t="shared" si="4"/>
        <v>0</v>
      </c>
      <c r="H37" s="46">
        <f t="shared" ref="H37:I37" si="5">SUM(H36:H36)</f>
        <v>3</v>
      </c>
      <c r="I37" s="49">
        <f t="shared" si="5"/>
        <v>0</v>
      </c>
      <c r="J37" s="49">
        <f>SUM(J36:J36)</f>
        <v>0</v>
      </c>
      <c r="O37" s="1"/>
      <c r="P37" s="1"/>
    </row>
    <row r="38" spans="1:16" x14ac:dyDescent="0.25">
      <c r="B38" s="18"/>
      <c r="C38" s="18"/>
      <c r="D38" s="18"/>
      <c r="E38" s="18"/>
      <c r="F38" s="18"/>
      <c r="G38" s="18"/>
      <c r="H38" s="18"/>
    </row>
    <row r="39" spans="1:16" x14ac:dyDescent="0.25">
      <c r="A39" s="10" t="s">
        <v>67</v>
      </c>
      <c r="B39" s="10"/>
      <c r="C39" s="10"/>
      <c r="D39" s="19"/>
      <c r="E39" s="19"/>
      <c r="F39" s="19"/>
      <c r="G39" s="18"/>
      <c r="H39" s="18"/>
    </row>
    <row r="40" spans="1:16" ht="26.25" x14ac:dyDescent="0.25">
      <c r="A40" s="15" t="s">
        <v>68</v>
      </c>
      <c r="B40" s="65" t="s">
        <v>69</v>
      </c>
      <c r="C40" s="15"/>
      <c r="D40" s="79"/>
      <c r="E40" s="46" t="s">
        <v>10</v>
      </c>
      <c r="F40" s="46" t="s">
        <v>12</v>
      </c>
    </row>
    <row r="41" spans="1:16" x14ac:dyDescent="0.25">
      <c r="A41" s="80">
        <f>F10</f>
        <v>0</v>
      </c>
      <c r="B41" s="81">
        <v>1000</v>
      </c>
      <c r="C41" s="82"/>
      <c r="D41" s="83"/>
      <c r="E41" s="48">
        <f>A41*B41</f>
        <v>0</v>
      </c>
      <c r="F41" s="54">
        <f>E41</f>
        <v>0</v>
      </c>
    </row>
    <row r="42" spans="1:16" x14ac:dyDescent="0.25">
      <c r="A42" s="40" t="s">
        <v>12</v>
      </c>
      <c r="B42" s="40"/>
      <c r="C42" s="40"/>
      <c r="D42" s="46"/>
      <c r="E42" s="49"/>
      <c r="F42" s="49">
        <f>SUM(F41:F41)</f>
        <v>0</v>
      </c>
    </row>
  </sheetData>
  <mergeCells count="7">
    <mergeCell ref="F25:G25"/>
    <mergeCell ref="B20:E20"/>
    <mergeCell ref="B17:E17"/>
    <mergeCell ref="B18:E18"/>
    <mergeCell ref="B19:E19"/>
    <mergeCell ref="B25:C25"/>
    <mergeCell ref="D25:E25"/>
  </mergeCells>
  <pageMargins left="0.70866141732283472" right="0.70866141732283472" top="0.74803149606299213" bottom="0.74803149606299213" header="0.31496062992125984" footer="0.31496062992125984"/>
  <pageSetup paperSize="9" scale="55" orientation="landscape" r:id="rId1"/>
  <rowBreaks count="1" manualBreakCount="1">
    <brk id="2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sheetViews>
  <sheetFormatPr defaultRowHeight="15" x14ac:dyDescent="0.25"/>
  <cols>
    <col min="1" max="1" width="40.28515625" customWidth="1"/>
    <col min="2" max="2" width="15.42578125" customWidth="1"/>
    <col min="3" max="3" width="16.140625" customWidth="1"/>
    <col min="4" max="4" width="19.7109375" customWidth="1"/>
    <col min="5" max="5" width="18.28515625" customWidth="1"/>
    <col min="6" max="6" width="16.140625" customWidth="1"/>
    <col min="257" max="257" width="40.28515625" customWidth="1"/>
    <col min="258" max="258" width="15.42578125" customWidth="1"/>
    <col min="259" max="259" width="16.140625" customWidth="1"/>
    <col min="260" max="260" width="19.7109375" customWidth="1"/>
    <col min="261" max="261" width="18.28515625" customWidth="1"/>
    <col min="262" max="262" width="16.140625" customWidth="1"/>
    <col min="513" max="513" width="40.28515625" customWidth="1"/>
    <col min="514" max="514" width="15.42578125" customWidth="1"/>
    <col min="515" max="515" width="16.140625" customWidth="1"/>
    <col min="516" max="516" width="19.7109375" customWidth="1"/>
    <col min="517" max="517" width="18.28515625" customWidth="1"/>
    <col min="518" max="518" width="16.140625" customWidth="1"/>
    <col min="769" max="769" width="40.28515625" customWidth="1"/>
    <col min="770" max="770" width="15.42578125" customWidth="1"/>
    <col min="771" max="771" width="16.140625" customWidth="1"/>
    <col min="772" max="772" width="19.7109375" customWidth="1"/>
    <col min="773" max="773" width="18.28515625" customWidth="1"/>
    <col min="774" max="774" width="16.140625" customWidth="1"/>
    <col min="1025" max="1025" width="40.28515625" customWidth="1"/>
    <col min="1026" max="1026" width="15.42578125" customWidth="1"/>
    <col min="1027" max="1027" width="16.140625" customWidth="1"/>
    <col min="1028" max="1028" width="19.7109375" customWidth="1"/>
    <col min="1029" max="1029" width="18.28515625" customWidth="1"/>
    <col min="1030" max="1030" width="16.140625" customWidth="1"/>
    <col min="1281" max="1281" width="40.28515625" customWidth="1"/>
    <col min="1282" max="1282" width="15.42578125" customWidth="1"/>
    <col min="1283" max="1283" width="16.140625" customWidth="1"/>
    <col min="1284" max="1284" width="19.7109375" customWidth="1"/>
    <col min="1285" max="1285" width="18.28515625" customWidth="1"/>
    <col min="1286" max="1286" width="16.140625" customWidth="1"/>
    <col min="1537" max="1537" width="40.28515625" customWidth="1"/>
    <col min="1538" max="1538" width="15.42578125" customWidth="1"/>
    <col min="1539" max="1539" width="16.140625" customWidth="1"/>
    <col min="1540" max="1540" width="19.7109375" customWidth="1"/>
    <col min="1541" max="1541" width="18.28515625" customWidth="1"/>
    <col min="1542" max="1542" width="16.140625" customWidth="1"/>
    <col min="1793" max="1793" width="40.28515625" customWidth="1"/>
    <col min="1794" max="1794" width="15.42578125" customWidth="1"/>
    <col min="1795" max="1795" width="16.140625" customWidth="1"/>
    <col min="1796" max="1796" width="19.7109375" customWidth="1"/>
    <col min="1797" max="1797" width="18.28515625" customWidth="1"/>
    <col min="1798" max="1798" width="16.140625" customWidth="1"/>
    <col min="2049" max="2049" width="40.28515625" customWidth="1"/>
    <col min="2050" max="2050" width="15.42578125" customWidth="1"/>
    <col min="2051" max="2051" width="16.140625" customWidth="1"/>
    <col min="2052" max="2052" width="19.7109375" customWidth="1"/>
    <col min="2053" max="2053" width="18.28515625" customWidth="1"/>
    <col min="2054" max="2054" width="16.140625" customWidth="1"/>
    <col min="2305" max="2305" width="40.28515625" customWidth="1"/>
    <col min="2306" max="2306" width="15.42578125" customWidth="1"/>
    <col min="2307" max="2307" width="16.140625" customWidth="1"/>
    <col min="2308" max="2308" width="19.7109375" customWidth="1"/>
    <col min="2309" max="2309" width="18.28515625" customWidth="1"/>
    <col min="2310" max="2310" width="16.140625" customWidth="1"/>
    <col min="2561" max="2561" width="40.28515625" customWidth="1"/>
    <col min="2562" max="2562" width="15.42578125" customWidth="1"/>
    <col min="2563" max="2563" width="16.140625" customWidth="1"/>
    <col min="2564" max="2564" width="19.7109375" customWidth="1"/>
    <col min="2565" max="2565" width="18.28515625" customWidth="1"/>
    <col min="2566" max="2566" width="16.140625" customWidth="1"/>
    <col min="2817" max="2817" width="40.28515625" customWidth="1"/>
    <col min="2818" max="2818" width="15.42578125" customWidth="1"/>
    <col min="2819" max="2819" width="16.140625" customWidth="1"/>
    <col min="2820" max="2820" width="19.7109375" customWidth="1"/>
    <col min="2821" max="2821" width="18.28515625" customWidth="1"/>
    <col min="2822" max="2822" width="16.140625" customWidth="1"/>
    <col min="3073" max="3073" width="40.28515625" customWidth="1"/>
    <col min="3074" max="3074" width="15.42578125" customWidth="1"/>
    <col min="3075" max="3075" width="16.140625" customWidth="1"/>
    <col min="3076" max="3076" width="19.7109375" customWidth="1"/>
    <col min="3077" max="3077" width="18.28515625" customWidth="1"/>
    <col min="3078" max="3078" width="16.140625" customWidth="1"/>
    <col min="3329" max="3329" width="40.28515625" customWidth="1"/>
    <col min="3330" max="3330" width="15.42578125" customWidth="1"/>
    <col min="3331" max="3331" width="16.140625" customWidth="1"/>
    <col min="3332" max="3332" width="19.7109375" customWidth="1"/>
    <col min="3333" max="3333" width="18.28515625" customWidth="1"/>
    <col min="3334" max="3334" width="16.140625" customWidth="1"/>
    <col min="3585" max="3585" width="40.28515625" customWidth="1"/>
    <col min="3586" max="3586" width="15.42578125" customWidth="1"/>
    <col min="3587" max="3587" width="16.140625" customWidth="1"/>
    <col min="3588" max="3588" width="19.7109375" customWidth="1"/>
    <col min="3589" max="3589" width="18.28515625" customWidth="1"/>
    <col min="3590" max="3590" width="16.140625" customWidth="1"/>
    <col min="3841" max="3841" width="40.28515625" customWidth="1"/>
    <col min="3842" max="3842" width="15.42578125" customWidth="1"/>
    <col min="3843" max="3843" width="16.140625" customWidth="1"/>
    <col min="3844" max="3844" width="19.7109375" customWidth="1"/>
    <col min="3845" max="3845" width="18.28515625" customWidth="1"/>
    <col min="3846" max="3846" width="16.140625" customWidth="1"/>
    <col min="4097" max="4097" width="40.28515625" customWidth="1"/>
    <col min="4098" max="4098" width="15.42578125" customWidth="1"/>
    <col min="4099" max="4099" width="16.140625" customWidth="1"/>
    <col min="4100" max="4100" width="19.7109375" customWidth="1"/>
    <col min="4101" max="4101" width="18.28515625" customWidth="1"/>
    <col min="4102" max="4102" width="16.140625" customWidth="1"/>
    <col min="4353" max="4353" width="40.28515625" customWidth="1"/>
    <col min="4354" max="4354" width="15.42578125" customWidth="1"/>
    <col min="4355" max="4355" width="16.140625" customWidth="1"/>
    <col min="4356" max="4356" width="19.7109375" customWidth="1"/>
    <col min="4357" max="4357" width="18.28515625" customWidth="1"/>
    <col min="4358" max="4358" width="16.140625" customWidth="1"/>
    <col min="4609" max="4609" width="40.28515625" customWidth="1"/>
    <col min="4610" max="4610" width="15.42578125" customWidth="1"/>
    <col min="4611" max="4611" width="16.140625" customWidth="1"/>
    <col min="4612" max="4612" width="19.7109375" customWidth="1"/>
    <col min="4613" max="4613" width="18.28515625" customWidth="1"/>
    <col min="4614" max="4614" width="16.140625" customWidth="1"/>
    <col min="4865" max="4865" width="40.28515625" customWidth="1"/>
    <col min="4866" max="4866" width="15.42578125" customWidth="1"/>
    <col min="4867" max="4867" width="16.140625" customWidth="1"/>
    <col min="4868" max="4868" width="19.7109375" customWidth="1"/>
    <col min="4869" max="4869" width="18.28515625" customWidth="1"/>
    <col min="4870" max="4870" width="16.140625" customWidth="1"/>
    <col min="5121" max="5121" width="40.28515625" customWidth="1"/>
    <col min="5122" max="5122" width="15.42578125" customWidth="1"/>
    <col min="5123" max="5123" width="16.140625" customWidth="1"/>
    <col min="5124" max="5124" width="19.7109375" customWidth="1"/>
    <col min="5125" max="5125" width="18.28515625" customWidth="1"/>
    <col min="5126" max="5126" width="16.140625" customWidth="1"/>
    <col min="5377" max="5377" width="40.28515625" customWidth="1"/>
    <col min="5378" max="5378" width="15.42578125" customWidth="1"/>
    <col min="5379" max="5379" width="16.140625" customWidth="1"/>
    <col min="5380" max="5380" width="19.7109375" customWidth="1"/>
    <col min="5381" max="5381" width="18.28515625" customWidth="1"/>
    <col min="5382" max="5382" width="16.140625" customWidth="1"/>
    <col min="5633" max="5633" width="40.28515625" customWidth="1"/>
    <col min="5634" max="5634" width="15.42578125" customWidth="1"/>
    <col min="5635" max="5635" width="16.140625" customWidth="1"/>
    <col min="5636" max="5636" width="19.7109375" customWidth="1"/>
    <col min="5637" max="5637" width="18.28515625" customWidth="1"/>
    <col min="5638" max="5638" width="16.140625" customWidth="1"/>
    <col min="5889" max="5889" width="40.28515625" customWidth="1"/>
    <col min="5890" max="5890" width="15.42578125" customWidth="1"/>
    <col min="5891" max="5891" width="16.140625" customWidth="1"/>
    <col min="5892" max="5892" width="19.7109375" customWidth="1"/>
    <col min="5893" max="5893" width="18.28515625" customWidth="1"/>
    <col min="5894" max="5894" width="16.140625" customWidth="1"/>
    <col min="6145" max="6145" width="40.28515625" customWidth="1"/>
    <col min="6146" max="6146" width="15.42578125" customWidth="1"/>
    <col min="6147" max="6147" width="16.140625" customWidth="1"/>
    <col min="6148" max="6148" width="19.7109375" customWidth="1"/>
    <col min="6149" max="6149" width="18.28515625" customWidth="1"/>
    <col min="6150" max="6150" width="16.140625" customWidth="1"/>
    <col min="6401" max="6401" width="40.28515625" customWidth="1"/>
    <col min="6402" max="6402" width="15.42578125" customWidth="1"/>
    <col min="6403" max="6403" width="16.140625" customWidth="1"/>
    <col min="6404" max="6404" width="19.7109375" customWidth="1"/>
    <col min="6405" max="6405" width="18.28515625" customWidth="1"/>
    <col min="6406" max="6406" width="16.140625" customWidth="1"/>
    <col min="6657" max="6657" width="40.28515625" customWidth="1"/>
    <col min="6658" max="6658" width="15.42578125" customWidth="1"/>
    <col min="6659" max="6659" width="16.140625" customWidth="1"/>
    <col min="6660" max="6660" width="19.7109375" customWidth="1"/>
    <col min="6661" max="6661" width="18.28515625" customWidth="1"/>
    <col min="6662" max="6662" width="16.140625" customWidth="1"/>
    <col min="6913" max="6913" width="40.28515625" customWidth="1"/>
    <col min="6914" max="6914" width="15.42578125" customWidth="1"/>
    <col min="6915" max="6915" width="16.140625" customWidth="1"/>
    <col min="6916" max="6916" width="19.7109375" customWidth="1"/>
    <col min="6917" max="6917" width="18.28515625" customWidth="1"/>
    <col min="6918" max="6918" width="16.140625" customWidth="1"/>
    <col min="7169" max="7169" width="40.28515625" customWidth="1"/>
    <col min="7170" max="7170" width="15.42578125" customWidth="1"/>
    <col min="7171" max="7171" width="16.140625" customWidth="1"/>
    <col min="7172" max="7172" width="19.7109375" customWidth="1"/>
    <col min="7173" max="7173" width="18.28515625" customWidth="1"/>
    <col min="7174" max="7174" width="16.140625" customWidth="1"/>
    <col min="7425" max="7425" width="40.28515625" customWidth="1"/>
    <col min="7426" max="7426" width="15.42578125" customWidth="1"/>
    <col min="7427" max="7427" width="16.140625" customWidth="1"/>
    <col min="7428" max="7428" width="19.7109375" customWidth="1"/>
    <col min="7429" max="7429" width="18.28515625" customWidth="1"/>
    <col min="7430" max="7430" width="16.140625" customWidth="1"/>
    <col min="7681" max="7681" width="40.28515625" customWidth="1"/>
    <col min="7682" max="7682" width="15.42578125" customWidth="1"/>
    <col min="7683" max="7683" width="16.140625" customWidth="1"/>
    <col min="7684" max="7684" width="19.7109375" customWidth="1"/>
    <col min="7685" max="7685" width="18.28515625" customWidth="1"/>
    <col min="7686" max="7686" width="16.140625" customWidth="1"/>
    <col min="7937" max="7937" width="40.28515625" customWidth="1"/>
    <col min="7938" max="7938" width="15.42578125" customWidth="1"/>
    <col min="7939" max="7939" width="16.140625" customWidth="1"/>
    <col min="7940" max="7940" width="19.7109375" customWidth="1"/>
    <col min="7941" max="7941" width="18.28515625" customWidth="1"/>
    <col min="7942" max="7942" width="16.140625" customWidth="1"/>
    <col min="8193" max="8193" width="40.28515625" customWidth="1"/>
    <col min="8194" max="8194" width="15.42578125" customWidth="1"/>
    <col min="8195" max="8195" width="16.140625" customWidth="1"/>
    <col min="8196" max="8196" width="19.7109375" customWidth="1"/>
    <col min="8197" max="8197" width="18.28515625" customWidth="1"/>
    <col min="8198" max="8198" width="16.140625" customWidth="1"/>
    <col min="8449" max="8449" width="40.28515625" customWidth="1"/>
    <col min="8450" max="8450" width="15.42578125" customWidth="1"/>
    <col min="8451" max="8451" width="16.140625" customWidth="1"/>
    <col min="8452" max="8452" width="19.7109375" customWidth="1"/>
    <col min="8453" max="8453" width="18.28515625" customWidth="1"/>
    <col min="8454" max="8454" width="16.140625" customWidth="1"/>
    <col min="8705" max="8705" width="40.28515625" customWidth="1"/>
    <col min="8706" max="8706" width="15.42578125" customWidth="1"/>
    <col min="8707" max="8707" width="16.140625" customWidth="1"/>
    <col min="8708" max="8708" width="19.7109375" customWidth="1"/>
    <col min="8709" max="8709" width="18.28515625" customWidth="1"/>
    <col min="8710" max="8710" width="16.140625" customWidth="1"/>
    <col min="8961" max="8961" width="40.28515625" customWidth="1"/>
    <col min="8962" max="8962" width="15.42578125" customWidth="1"/>
    <col min="8963" max="8963" width="16.140625" customWidth="1"/>
    <col min="8964" max="8964" width="19.7109375" customWidth="1"/>
    <col min="8965" max="8965" width="18.28515625" customWidth="1"/>
    <col min="8966" max="8966" width="16.140625" customWidth="1"/>
    <col min="9217" max="9217" width="40.28515625" customWidth="1"/>
    <col min="9218" max="9218" width="15.42578125" customWidth="1"/>
    <col min="9219" max="9219" width="16.140625" customWidth="1"/>
    <col min="9220" max="9220" width="19.7109375" customWidth="1"/>
    <col min="9221" max="9221" width="18.28515625" customWidth="1"/>
    <col min="9222" max="9222" width="16.140625" customWidth="1"/>
    <col min="9473" max="9473" width="40.28515625" customWidth="1"/>
    <col min="9474" max="9474" width="15.42578125" customWidth="1"/>
    <col min="9475" max="9475" width="16.140625" customWidth="1"/>
    <col min="9476" max="9476" width="19.7109375" customWidth="1"/>
    <col min="9477" max="9477" width="18.28515625" customWidth="1"/>
    <col min="9478" max="9478" width="16.140625" customWidth="1"/>
    <col min="9729" max="9729" width="40.28515625" customWidth="1"/>
    <col min="9730" max="9730" width="15.42578125" customWidth="1"/>
    <col min="9731" max="9731" width="16.140625" customWidth="1"/>
    <col min="9732" max="9732" width="19.7109375" customWidth="1"/>
    <col min="9733" max="9733" width="18.28515625" customWidth="1"/>
    <col min="9734" max="9734" width="16.140625" customWidth="1"/>
    <col min="9985" max="9985" width="40.28515625" customWidth="1"/>
    <col min="9986" max="9986" width="15.42578125" customWidth="1"/>
    <col min="9987" max="9987" width="16.140625" customWidth="1"/>
    <col min="9988" max="9988" width="19.7109375" customWidth="1"/>
    <col min="9989" max="9989" width="18.28515625" customWidth="1"/>
    <col min="9990" max="9990" width="16.140625" customWidth="1"/>
    <col min="10241" max="10241" width="40.28515625" customWidth="1"/>
    <col min="10242" max="10242" width="15.42578125" customWidth="1"/>
    <col min="10243" max="10243" width="16.140625" customWidth="1"/>
    <col min="10244" max="10244" width="19.7109375" customWidth="1"/>
    <col min="10245" max="10245" width="18.28515625" customWidth="1"/>
    <col min="10246" max="10246" width="16.140625" customWidth="1"/>
    <col min="10497" max="10497" width="40.28515625" customWidth="1"/>
    <col min="10498" max="10498" width="15.42578125" customWidth="1"/>
    <col min="10499" max="10499" width="16.140625" customWidth="1"/>
    <col min="10500" max="10500" width="19.7109375" customWidth="1"/>
    <col min="10501" max="10501" width="18.28515625" customWidth="1"/>
    <col min="10502" max="10502" width="16.140625" customWidth="1"/>
    <col min="10753" max="10753" width="40.28515625" customWidth="1"/>
    <col min="10754" max="10754" width="15.42578125" customWidth="1"/>
    <col min="10755" max="10755" width="16.140625" customWidth="1"/>
    <col min="10756" max="10756" width="19.7109375" customWidth="1"/>
    <col min="10757" max="10757" width="18.28515625" customWidth="1"/>
    <col min="10758" max="10758" width="16.140625" customWidth="1"/>
    <col min="11009" max="11009" width="40.28515625" customWidth="1"/>
    <col min="11010" max="11010" width="15.42578125" customWidth="1"/>
    <col min="11011" max="11011" width="16.140625" customWidth="1"/>
    <col min="11012" max="11012" width="19.7109375" customWidth="1"/>
    <col min="11013" max="11013" width="18.28515625" customWidth="1"/>
    <col min="11014" max="11014" width="16.140625" customWidth="1"/>
    <col min="11265" max="11265" width="40.28515625" customWidth="1"/>
    <col min="11266" max="11266" width="15.42578125" customWidth="1"/>
    <col min="11267" max="11267" width="16.140625" customWidth="1"/>
    <col min="11268" max="11268" width="19.7109375" customWidth="1"/>
    <col min="11269" max="11269" width="18.28515625" customWidth="1"/>
    <col min="11270" max="11270" width="16.140625" customWidth="1"/>
    <col min="11521" max="11521" width="40.28515625" customWidth="1"/>
    <col min="11522" max="11522" width="15.42578125" customWidth="1"/>
    <col min="11523" max="11523" width="16.140625" customWidth="1"/>
    <col min="11524" max="11524" width="19.7109375" customWidth="1"/>
    <col min="11525" max="11525" width="18.28515625" customWidth="1"/>
    <col min="11526" max="11526" width="16.140625" customWidth="1"/>
    <col min="11777" max="11777" width="40.28515625" customWidth="1"/>
    <col min="11778" max="11778" width="15.42578125" customWidth="1"/>
    <col min="11779" max="11779" width="16.140625" customWidth="1"/>
    <col min="11780" max="11780" width="19.7109375" customWidth="1"/>
    <col min="11781" max="11781" width="18.28515625" customWidth="1"/>
    <col min="11782" max="11782" width="16.140625" customWidth="1"/>
    <col min="12033" max="12033" width="40.28515625" customWidth="1"/>
    <col min="12034" max="12034" width="15.42578125" customWidth="1"/>
    <col min="12035" max="12035" width="16.140625" customWidth="1"/>
    <col min="12036" max="12036" width="19.7109375" customWidth="1"/>
    <col min="12037" max="12037" width="18.28515625" customWidth="1"/>
    <col min="12038" max="12038" width="16.140625" customWidth="1"/>
    <col min="12289" max="12289" width="40.28515625" customWidth="1"/>
    <col min="12290" max="12290" width="15.42578125" customWidth="1"/>
    <col min="12291" max="12291" width="16.140625" customWidth="1"/>
    <col min="12292" max="12292" width="19.7109375" customWidth="1"/>
    <col min="12293" max="12293" width="18.28515625" customWidth="1"/>
    <col min="12294" max="12294" width="16.140625" customWidth="1"/>
    <col min="12545" max="12545" width="40.28515625" customWidth="1"/>
    <col min="12546" max="12546" width="15.42578125" customWidth="1"/>
    <col min="12547" max="12547" width="16.140625" customWidth="1"/>
    <col min="12548" max="12548" width="19.7109375" customWidth="1"/>
    <col min="12549" max="12549" width="18.28515625" customWidth="1"/>
    <col min="12550" max="12550" width="16.140625" customWidth="1"/>
    <col min="12801" max="12801" width="40.28515625" customWidth="1"/>
    <col min="12802" max="12802" width="15.42578125" customWidth="1"/>
    <col min="12803" max="12803" width="16.140625" customWidth="1"/>
    <col min="12804" max="12804" width="19.7109375" customWidth="1"/>
    <col min="12805" max="12805" width="18.28515625" customWidth="1"/>
    <col min="12806" max="12806" width="16.140625" customWidth="1"/>
    <col min="13057" max="13057" width="40.28515625" customWidth="1"/>
    <col min="13058" max="13058" width="15.42578125" customWidth="1"/>
    <col min="13059" max="13059" width="16.140625" customWidth="1"/>
    <col min="13060" max="13060" width="19.7109375" customWidth="1"/>
    <col min="13061" max="13061" width="18.28515625" customWidth="1"/>
    <col min="13062" max="13062" width="16.140625" customWidth="1"/>
    <col min="13313" max="13313" width="40.28515625" customWidth="1"/>
    <col min="13314" max="13314" width="15.42578125" customWidth="1"/>
    <col min="13315" max="13315" width="16.140625" customWidth="1"/>
    <col min="13316" max="13316" width="19.7109375" customWidth="1"/>
    <col min="13317" max="13317" width="18.28515625" customWidth="1"/>
    <col min="13318" max="13318" width="16.140625" customWidth="1"/>
    <col min="13569" max="13569" width="40.28515625" customWidth="1"/>
    <col min="13570" max="13570" width="15.42578125" customWidth="1"/>
    <col min="13571" max="13571" width="16.140625" customWidth="1"/>
    <col min="13572" max="13572" width="19.7109375" customWidth="1"/>
    <col min="13573" max="13573" width="18.28515625" customWidth="1"/>
    <col min="13574" max="13574" width="16.140625" customWidth="1"/>
    <col min="13825" max="13825" width="40.28515625" customWidth="1"/>
    <col min="13826" max="13826" width="15.42578125" customWidth="1"/>
    <col min="13827" max="13827" width="16.140625" customWidth="1"/>
    <col min="13828" max="13828" width="19.7109375" customWidth="1"/>
    <col min="13829" max="13829" width="18.28515625" customWidth="1"/>
    <col min="13830" max="13830" width="16.140625" customWidth="1"/>
    <col min="14081" max="14081" width="40.28515625" customWidth="1"/>
    <col min="14082" max="14082" width="15.42578125" customWidth="1"/>
    <col min="14083" max="14083" width="16.140625" customWidth="1"/>
    <col min="14084" max="14084" width="19.7109375" customWidth="1"/>
    <col min="14085" max="14085" width="18.28515625" customWidth="1"/>
    <col min="14086" max="14086" width="16.140625" customWidth="1"/>
    <col min="14337" max="14337" width="40.28515625" customWidth="1"/>
    <col min="14338" max="14338" width="15.42578125" customWidth="1"/>
    <col min="14339" max="14339" width="16.140625" customWidth="1"/>
    <col min="14340" max="14340" width="19.7109375" customWidth="1"/>
    <col min="14341" max="14341" width="18.28515625" customWidth="1"/>
    <col min="14342" max="14342" width="16.140625" customWidth="1"/>
    <col min="14593" max="14593" width="40.28515625" customWidth="1"/>
    <col min="14594" max="14594" width="15.42578125" customWidth="1"/>
    <col min="14595" max="14595" width="16.140625" customWidth="1"/>
    <col min="14596" max="14596" width="19.7109375" customWidth="1"/>
    <col min="14597" max="14597" width="18.28515625" customWidth="1"/>
    <col min="14598" max="14598" width="16.140625" customWidth="1"/>
    <col min="14849" max="14849" width="40.28515625" customWidth="1"/>
    <col min="14850" max="14850" width="15.42578125" customWidth="1"/>
    <col min="14851" max="14851" width="16.140625" customWidth="1"/>
    <col min="14852" max="14852" width="19.7109375" customWidth="1"/>
    <col min="14853" max="14853" width="18.28515625" customWidth="1"/>
    <col min="14854" max="14854" width="16.140625" customWidth="1"/>
    <col min="15105" max="15105" width="40.28515625" customWidth="1"/>
    <col min="15106" max="15106" width="15.42578125" customWidth="1"/>
    <col min="15107" max="15107" width="16.140625" customWidth="1"/>
    <col min="15108" max="15108" width="19.7109375" customWidth="1"/>
    <col min="15109" max="15109" width="18.28515625" customWidth="1"/>
    <col min="15110" max="15110" width="16.140625" customWidth="1"/>
    <col min="15361" max="15361" width="40.28515625" customWidth="1"/>
    <col min="15362" max="15362" width="15.42578125" customWidth="1"/>
    <col min="15363" max="15363" width="16.140625" customWidth="1"/>
    <col min="15364" max="15364" width="19.7109375" customWidth="1"/>
    <col min="15365" max="15365" width="18.28515625" customWidth="1"/>
    <col min="15366" max="15366" width="16.140625" customWidth="1"/>
    <col min="15617" max="15617" width="40.28515625" customWidth="1"/>
    <col min="15618" max="15618" width="15.42578125" customWidth="1"/>
    <col min="15619" max="15619" width="16.140625" customWidth="1"/>
    <col min="15620" max="15620" width="19.7109375" customWidth="1"/>
    <col min="15621" max="15621" width="18.28515625" customWidth="1"/>
    <col min="15622" max="15622" width="16.140625" customWidth="1"/>
    <col min="15873" max="15873" width="40.28515625" customWidth="1"/>
    <col min="15874" max="15874" width="15.42578125" customWidth="1"/>
    <col min="15875" max="15875" width="16.140625" customWidth="1"/>
    <col min="15876" max="15876" width="19.7109375" customWidth="1"/>
    <col min="15877" max="15877" width="18.28515625" customWidth="1"/>
    <col min="15878" max="15878" width="16.140625" customWidth="1"/>
    <col min="16129" max="16129" width="40.28515625" customWidth="1"/>
    <col min="16130" max="16130" width="15.42578125" customWidth="1"/>
    <col min="16131" max="16131" width="16.140625" customWidth="1"/>
    <col min="16132" max="16132" width="19.7109375" customWidth="1"/>
    <col min="16133" max="16133" width="18.28515625" customWidth="1"/>
    <col min="16134" max="16134" width="16.140625" customWidth="1"/>
  </cols>
  <sheetData>
    <row r="1" spans="1:6" ht="22.5" x14ac:dyDescent="0.3">
      <c r="A1" s="6" t="s">
        <v>50</v>
      </c>
      <c r="B1" s="7"/>
      <c r="C1" s="7"/>
      <c r="D1" s="1"/>
      <c r="E1" s="1"/>
    </row>
    <row r="2" spans="1:6" x14ac:dyDescent="0.25">
      <c r="A2" s="7" t="s">
        <v>60</v>
      </c>
      <c r="B2" s="7"/>
      <c r="C2" s="7"/>
      <c r="D2" s="1"/>
      <c r="E2" s="2"/>
    </row>
    <row r="3" spans="1:6" x14ac:dyDescent="0.25">
      <c r="A3" s="7"/>
      <c r="B3" s="7"/>
      <c r="C3" s="7"/>
      <c r="D3" s="1"/>
    </row>
    <row r="4" spans="1:6" x14ac:dyDescent="0.25">
      <c r="A4" s="91" t="s">
        <v>8</v>
      </c>
      <c r="B4" s="92"/>
      <c r="E4" s="1"/>
    </row>
    <row r="5" spans="1:6" x14ac:dyDescent="0.25">
      <c r="A5" s="1"/>
      <c r="B5" s="1"/>
      <c r="C5" s="1"/>
      <c r="D5" s="1"/>
      <c r="E5" s="1"/>
    </row>
    <row r="6" spans="1:6" x14ac:dyDescent="0.25">
      <c r="A6" s="3"/>
      <c r="B6" s="3"/>
      <c r="C6" s="3"/>
      <c r="D6" s="3"/>
      <c r="E6" s="3"/>
    </row>
    <row r="7" spans="1:6" x14ac:dyDescent="0.25">
      <c r="A7" s="10" t="s">
        <v>61</v>
      </c>
      <c r="B7" s="10"/>
      <c r="C7" s="10"/>
      <c r="D7" s="10"/>
      <c r="E7" s="10"/>
    </row>
    <row r="8" spans="1:6" ht="26.25" x14ac:dyDescent="0.25">
      <c r="A8" s="15" t="s">
        <v>51</v>
      </c>
      <c r="B8" s="65" t="s">
        <v>52</v>
      </c>
      <c r="C8" s="66" t="s">
        <v>53</v>
      </c>
      <c r="D8" s="66" t="s">
        <v>54</v>
      </c>
      <c r="E8" s="66" t="s">
        <v>55</v>
      </c>
    </row>
    <row r="9" spans="1:6" x14ac:dyDescent="0.25">
      <c r="A9" s="8" t="s">
        <v>56</v>
      </c>
      <c r="B9" s="12">
        <v>0</v>
      </c>
      <c r="C9" s="14">
        <v>500</v>
      </c>
      <c r="D9" s="75">
        <v>300</v>
      </c>
      <c r="E9" s="67">
        <f t="shared" ref="E9:E10" si="0">D9*B9</f>
        <v>0</v>
      </c>
    </row>
    <row r="10" spans="1:6" x14ac:dyDescent="0.25">
      <c r="A10" s="8" t="s">
        <v>57</v>
      </c>
      <c r="B10" s="12">
        <v>0</v>
      </c>
      <c r="C10" s="14">
        <v>500</v>
      </c>
      <c r="D10" s="75">
        <v>2000</v>
      </c>
      <c r="E10" s="67">
        <f t="shared" si="0"/>
        <v>0</v>
      </c>
    </row>
    <row r="11" spans="1:6" x14ac:dyDescent="0.25">
      <c r="A11" s="13"/>
      <c r="B11" s="13"/>
      <c r="C11" s="13"/>
      <c r="D11" s="13"/>
      <c r="E11" s="13"/>
    </row>
    <row r="13" spans="1:6" ht="15.75" x14ac:dyDescent="0.25">
      <c r="A13" s="68" t="s">
        <v>58</v>
      </c>
      <c r="B13" s="68"/>
      <c r="C13" s="68"/>
      <c r="D13" s="68"/>
      <c r="E13" s="69">
        <f>SUM(E8:E11)</f>
        <v>0</v>
      </c>
    </row>
    <row r="15" spans="1:6" x14ac:dyDescent="0.25">
      <c r="A15" s="93" t="s">
        <v>59</v>
      </c>
      <c r="B15" s="93"/>
      <c r="C15" s="93"/>
      <c r="D15" s="93"/>
      <c r="E15" s="93"/>
      <c r="F15" s="93"/>
    </row>
    <row r="16" spans="1:6" x14ac:dyDescent="0.25">
      <c r="A16" s="3"/>
      <c r="B16" s="3"/>
      <c r="C16" s="3"/>
      <c r="D16" s="3"/>
      <c r="E16" s="3"/>
    </row>
    <row r="17" spans="1:5" x14ac:dyDescent="0.25">
      <c r="A17" s="11" t="s">
        <v>2</v>
      </c>
      <c r="B17" s="90"/>
      <c r="C17" s="90"/>
      <c r="D17" s="90"/>
      <c r="E17" s="90"/>
    </row>
    <row r="18" spans="1:5" x14ac:dyDescent="0.25">
      <c r="A18" s="11" t="s">
        <v>3</v>
      </c>
      <c r="B18" s="90"/>
      <c r="C18" s="90"/>
      <c r="D18" s="90"/>
      <c r="E18" s="90"/>
    </row>
    <row r="19" spans="1:5" ht="54.75" customHeight="1" x14ac:dyDescent="0.25">
      <c r="A19" s="11" t="s">
        <v>4</v>
      </c>
      <c r="B19" s="90"/>
      <c r="C19" s="90"/>
      <c r="D19" s="90"/>
      <c r="E19" s="90"/>
    </row>
    <row r="20" spans="1:5" x14ac:dyDescent="0.25">
      <c r="A20" s="11" t="s">
        <v>5</v>
      </c>
      <c r="B20" s="90"/>
      <c r="C20" s="90"/>
      <c r="D20" s="90"/>
      <c r="E20" s="90"/>
    </row>
  </sheetData>
  <mergeCells count="6">
    <mergeCell ref="B20:E20"/>
    <mergeCell ref="A4:B4"/>
    <mergeCell ref="A15:F15"/>
    <mergeCell ref="B17:E17"/>
    <mergeCell ref="B18:E18"/>
    <mergeCell ref="B19:E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2"/>
  <sheetViews>
    <sheetView workbookViewId="0"/>
  </sheetViews>
  <sheetFormatPr defaultRowHeight="15" x14ac:dyDescent="0.25"/>
  <cols>
    <col min="1" max="1" width="52.85546875" customWidth="1"/>
    <col min="2" max="2" width="17.5703125" customWidth="1"/>
    <col min="3" max="3" width="16.140625" customWidth="1"/>
    <col min="4" max="4" width="21.28515625" customWidth="1"/>
    <col min="5" max="5" width="19.42578125" customWidth="1"/>
    <col min="6" max="6" width="21.7109375" customWidth="1"/>
    <col min="7" max="7" width="21.7109375" bestFit="1" customWidth="1"/>
  </cols>
  <sheetData>
    <row r="1" spans="1:6" ht="22.5" x14ac:dyDescent="0.3">
      <c r="A1" s="6" t="s">
        <v>21</v>
      </c>
      <c r="B1" s="7"/>
      <c r="C1" s="7"/>
      <c r="D1" s="1"/>
      <c r="E1" s="1"/>
      <c r="F1" s="1"/>
    </row>
    <row r="2" spans="1:6" x14ac:dyDescent="0.25">
      <c r="A2" s="36" t="str">
        <f>Kosten!A2</f>
        <v xml:space="preserve"> Europese aanbesteding Veiligheidsregio IJsselland &amp; GGD IJsselland</v>
      </c>
      <c r="B2" s="7"/>
      <c r="C2" s="7"/>
      <c r="D2" s="1"/>
      <c r="E2" s="2"/>
      <c r="F2" s="2"/>
    </row>
    <row r="3" spans="1:6" x14ac:dyDescent="0.25">
      <c r="A3" s="7"/>
      <c r="B3" s="7"/>
      <c r="C3" s="7"/>
      <c r="D3" s="1"/>
    </row>
    <row r="4" spans="1:6" x14ac:dyDescent="0.25">
      <c r="A4" s="55" t="s">
        <v>8</v>
      </c>
      <c r="B4" s="43"/>
      <c r="E4" s="1"/>
      <c r="F4" s="1"/>
    </row>
    <row r="5" spans="1:6" x14ac:dyDescent="0.25">
      <c r="A5" s="1"/>
      <c r="B5" s="1"/>
      <c r="C5" s="1"/>
      <c r="D5" s="1"/>
      <c r="E5" s="1"/>
      <c r="F5" s="1"/>
    </row>
    <row r="6" spans="1:6" x14ac:dyDescent="0.25">
      <c r="A6" s="3"/>
      <c r="B6" s="3"/>
      <c r="C6" s="3"/>
      <c r="D6" s="3"/>
      <c r="E6" s="3"/>
      <c r="F6" s="3"/>
    </row>
    <row r="7" spans="1:6" x14ac:dyDescent="0.25">
      <c r="A7" s="10" t="s">
        <v>29</v>
      </c>
      <c r="B7" s="10"/>
      <c r="C7" s="10"/>
      <c r="D7" s="10"/>
    </row>
    <row r="8" spans="1:6" ht="38.25" x14ac:dyDescent="0.25">
      <c r="A8" s="15" t="s">
        <v>9</v>
      </c>
      <c r="B8" s="56" t="s">
        <v>16</v>
      </c>
      <c r="C8" s="58" t="str">
        <f>Kosten!A9</f>
        <v>Installatie kosten (éénmalig)*</v>
      </c>
      <c r="D8" s="58" t="s">
        <v>35</v>
      </c>
    </row>
    <row r="9" spans="1:6" x14ac:dyDescent="0.25">
      <c r="A9" s="14" t="str">
        <f>Kosten!A31</f>
        <v>Veiligheidsregio IJsselland en GGD IJsselland</v>
      </c>
      <c r="B9" s="59">
        <f>Kosten!J32</f>
        <v>0</v>
      </c>
      <c r="C9" s="60">
        <f>Kosten!J37</f>
        <v>0</v>
      </c>
      <c r="D9" s="59">
        <f>(B9*5)+C9</f>
        <v>0</v>
      </c>
    </row>
    <row r="10" spans="1:6" x14ac:dyDescent="0.25">
      <c r="A10" s="15" t="s">
        <v>15</v>
      </c>
      <c r="B10" s="56" t="s">
        <v>10</v>
      </c>
      <c r="C10" s="58"/>
      <c r="D10" s="58"/>
    </row>
    <row r="11" spans="1:6" x14ac:dyDescent="0.25">
      <c r="A11" s="62" t="s">
        <v>23</v>
      </c>
      <c r="B11" s="59">
        <f>Kosten!H27</f>
        <v>0</v>
      </c>
      <c r="C11" s="61"/>
      <c r="D11" s="59">
        <f>B11*5</f>
        <v>0</v>
      </c>
    </row>
    <row r="12" spans="1:6" x14ac:dyDescent="0.25">
      <c r="A12" s="62" t="s">
        <v>62</v>
      </c>
      <c r="B12" s="59">
        <f>Papier!E13</f>
        <v>0</v>
      </c>
      <c r="C12" s="61"/>
      <c r="D12" s="59">
        <f>B12*5</f>
        <v>0</v>
      </c>
    </row>
    <row r="13" spans="1:6" s="70" customFormat="1" x14ac:dyDescent="0.25">
      <c r="A13" s="62" t="s">
        <v>70</v>
      </c>
      <c r="B13" s="59">
        <f>Kosten!F41</f>
        <v>0</v>
      </c>
      <c r="C13" s="61"/>
      <c r="D13" s="59">
        <f>B13*5</f>
        <v>0</v>
      </c>
    </row>
    <row r="14" spans="1:6" x14ac:dyDescent="0.25">
      <c r="A14" s="13"/>
      <c r="B14" s="13"/>
      <c r="C14" s="13"/>
      <c r="D14" s="13"/>
    </row>
    <row r="15" spans="1:6" ht="15.75" thickBot="1" x14ac:dyDescent="0.3">
      <c r="A15" s="1"/>
      <c r="B15" s="1"/>
      <c r="C15" s="1"/>
      <c r="D15" s="1"/>
    </row>
    <row r="16" spans="1:6" ht="16.5" thickBot="1" x14ac:dyDescent="0.3">
      <c r="A16" s="20" t="s">
        <v>14</v>
      </c>
      <c r="B16" s="21"/>
      <c r="C16" s="42"/>
      <c r="D16" s="22">
        <f>SUM(D9:D13)</f>
        <v>0</v>
      </c>
    </row>
    <row r="19" spans="1:6" ht="27" customHeight="1" x14ac:dyDescent="0.25">
      <c r="A19" s="94" t="s">
        <v>26</v>
      </c>
      <c r="B19" s="94"/>
      <c r="C19" s="94"/>
      <c r="D19" s="94"/>
      <c r="E19" s="32"/>
      <c r="F19" s="32"/>
    </row>
    <row r="20" spans="1:6" x14ac:dyDescent="0.25">
      <c r="A20" s="23"/>
      <c r="B20" s="23"/>
      <c r="C20" s="23"/>
      <c r="D20" s="23"/>
      <c r="E20" s="24"/>
      <c r="F20" s="24"/>
    </row>
    <row r="21" spans="1:6" x14ac:dyDescent="0.25">
      <c r="A21" s="10" t="s">
        <v>40</v>
      </c>
      <c r="B21" s="41" t="s">
        <v>27</v>
      </c>
      <c r="C21" s="41" t="s">
        <v>28</v>
      </c>
      <c r="D21" s="25"/>
      <c r="E21" s="26"/>
      <c r="F21" s="24"/>
    </row>
    <row r="22" spans="1:6" x14ac:dyDescent="0.25">
      <c r="A22" s="27" t="s">
        <v>41</v>
      </c>
      <c r="B22" s="12">
        <v>0</v>
      </c>
      <c r="C22" s="28">
        <v>0</v>
      </c>
      <c r="D22" s="25"/>
      <c r="E22" s="26"/>
      <c r="F22" s="24"/>
    </row>
    <row r="23" spans="1:6" x14ac:dyDescent="0.25">
      <c r="A23" s="27" t="s">
        <v>42</v>
      </c>
      <c r="B23" s="12">
        <v>0</v>
      </c>
      <c r="C23" s="28">
        <v>0</v>
      </c>
      <c r="D23" s="25"/>
      <c r="E23" s="26"/>
      <c r="F23" s="24"/>
    </row>
    <row r="24" spans="1:6" x14ac:dyDescent="0.25">
      <c r="A24" s="27" t="s">
        <v>43</v>
      </c>
      <c r="B24" s="12">
        <v>0</v>
      </c>
      <c r="C24" s="35">
        <v>0</v>
      </c>
      <c r="D24" s="25"/>
      <c r="E24" s="26"/>
      <c r="F24" s="24"/>
    </row>
    <row r="25" spans="1:6" x14ac:dyDescent="0.25">
      <c r="A25" s="27" t="s">
        <v>44</v>
      </c>
      <c r="B25" s="12">
        <v>0</v>
      </c>
      <c r="C25" s="28">
        <v>0</v>
      </c>
      <c r="D25" s="25"/>
      <c r="E25" s="26"/>
      <c r="F25" s="24"/>
    </row>
    <row r="26" spans="1:6" ht="15.75" thickBot="1" x14ac:dyDescent="0.3">
      <c r="A26" s="29" t="s">
        <v>45</v>
      </c>
      <c r="B26" s="30">
        <v>0</v>
      </c>
      <c r="C26" s="31">
        <v>0</v>
      </c>
      <c r="D26" s="25"/>
      <c r="E26" s="26"/>
      <c r="F26" s="24"/>
    </row>
    <row r="27" spans="1:6" x14ac:dyDescent="0.25">
      <c r="A27" s="3"/>
      <c r="B27" s="3"/>
      <c r="C27" s="3"/>
      <c r="D27" s="3"/>
      <c r="E27" s="3"/>
      <c r="F27" s="3"/>
    </row>
    <row r="28" spans="1:6" x14ac:dyDescent="0.25">
      <c r="A28" s="3"/>
      <c r="B28" s="3"/>
      <c r="C28" s="3"/>
      <c r="D28" s="3"/>
      <c r="E28" s="3"/>
      <c r="F28" s="3"/>
    </row>
    <row r="29" spans="1:6" x14ac:dyDescent="0.25">
      <c r="A29" s="11" t="s">
        <v>2</v>
      </c>
      <c r="B29" s="90"/>
      <c r="C29" s="90"/>
      <c r="D29" s="90"/>
      <c r="E29" s="90"/>
      <c r="F29" s="16"/>
    </row>
    <row r="30" spans="1:6" x14ac:dyDescent="0.25">
      <c r="A30" s="11" t="s">
        <v>3</v>
      </c>
      <c r="B30" s="90"/>
      <c r="C30" s="90"/>
      <c r="D30" s="90"/>
      <c r="E30" s="90"/>
      <c r="F30" s="16"/>
    </row>
    <row r="31" spans="1:6" ht="48" customHeight="1" x14ac:dyDescent="0.25">
      <c r="A31" s="11" t="s">
        <v>4</v>
      </c>
      <c r="B31" s="90"/>
      <c r="C31" s="90"/>
      <c r="D31" s="90"/>
      <c r="E31" s="90"/>
      <c r="F31" s="16"/>
    </row>
    <row r="32" spans="1:6" x14ac:dyDescent="0.25">
      <c r="A32" s="11" t="s">
        <v>5</v>
      </c>
      <c r="B32" s="90"/>
      <c r="C32" s="90"/>
      <c r="D32" s="90"/>
      <c r="E32" s="90"/>
      <c r="F32" s="16"/>
    </row>
  </sheetData>
  <mergeCells count="5">
    <mergeCell ref="B32:E32"/>
    <mergeCell ref="B29:E29"/>
    <mergeCell ref="B30:E30"/>
    <mergeCell ref="B31:E31"/>
    <mergeCell ref="A19:D19"/>
  </mergeCells>
  <pageMargins left="0.7" right="0.7" top="0.75" bottom="0.75" header="0.3" footer="0.3"/>
  <pageSetup paperSize="9"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2" ma:contentTypeDescription="Een nieuw document maken." ma:contentTypeScope="" ma:versionID="192334a1dffbd6b3bcaa0f1579ba8540">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93f98d314c795f322e3c6568e2c902ed"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2BC80F-EE91-42E5-8680-DE1BCFD82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A2DA94-6241-43FF-8242-5C92F90F4279}">
  <ds:schemaRefs>
    <ds:schemaRef ds:uri="http://schemas.microsoft.com/sharepoint/v3/contenttype/forms"/>
  </ds:schemaRefs>
</ds:datastoreItem>
</file>

<file path=customXml/itemProps3.xml><?xml version="1.0" encoding="utf-8"?>
<ds:datastoreItem xmlns:ds="http://schemas.openxmlformats.org/officeDocument/2006/customXml" ds:itemID="{87C6A55B-ACC8-45F7-96FA-A943162CB0F8}">
  <ds:schemaRefs>
    <ds:schemaRef ds:uri="http://purl.org/dc/elements/1.1/"/>
    <ds:schemaRef ds:uri="http://schemas.openxmlformats.org/package/2006/metadata/core-properties"/>
    <ds:schemaRef ds:uri="http://purl.org/dc/dcmitype/"/>
    <ds:schemaRef ds:uri="http://purl.org/dc/terms/"/>
    <ds:schemaRef ds:uri="5d807127-6dfe-4777-9fc9-8a2ccfc388c3"/>
    <ds:schemaRef ds:uri="http://schemas.microsoft.com/office/2006/documentManagement/types"/>
    <ds:schemaRef ds:uri="http://schemas.microsoft.com/office/2006/metadata/properties"/>
    <ds:schemaRef ds:uri="46c995e6-7f53-48aa-a5ad-a9d38912b46a"/>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Kosten</vt:lpstr>
      <vt:lpstr>Papier</vt:lpstr>
      <vt:lpstr>Totaal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dc:creator>
  <cp:lastModifiedBy>Ramon Nieuwenhuizen</cp:lastModifiedBy>
  <cp:lastPrinted>2017-11-15T16:06:54Z</cp:lastPrinted>
  <dcterms:created xsi:type="dcterms:W3CDTF">2010-11-09T10:42:38Z</dcterms:created>
  <dcterms:modified xsi:type="dcterms:W3CDTF">2020-11-22T19:50:00Z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ies>
</file>