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defaultThemeVersion="124226"/>
  <mc:AlternateContent xmlns:mc="http://schemas.openxmlformats.org/markup-compatibility/2006">
    <mc:Choice Requires="x15">
      <x15ac:absPath xmlns:x15ac="http://schemas.microsoft.com/office/spreadsheetml/2010/11/ac" url="https://inkada.sharepoint.com/Gedeelde documenten/10 Projecten/Veiligheidsregio IJsselland/Multifunctionals 2020/Bestek/"/>
    </mc:Choice>
  </mc:AlternateContent>
  <xr:revisionPtr revIDLastSave="67" documentId="8_{79D777F2-DB11-4FD7-A794-A1971D48071E}" xr6:coauthVersionLast="45" xr6:coauthVersionMax="45" xr10:uidLastSave="{37227E3E-B7E5-4607-9E14-E1DE6F1DF993}"/>
  <bookViews>
    <workbookView xWindow="-110" yWindow="-110" windowWidth="19420" windowHeight="10420" xr2:uid="{00000000-000D-0000-FFFF-FFFF00000000}"/>
  </bookViews>
  <sheets>
    <sheet name="Kosten" sheetId="17" r:id="rId1"/>
    <sheet name="Papier" sheetId="21" r:id="rId2"/>
    <sheet name="Totaal" sheetId="20" r:id="rId3"/>
  </sheets>
  <definedNames>
    <definedName name="Bonhoeffer">#REF!</definedName>
    <definedName name="Gouda">#REF!</definedName>
    <definedName name="Hooghuis">#REF!</definedName>
    <definedName name="Kosten_per_model">#REF!</definedName>
    <definedName name="kosten_soort">#REF!</definedName>
    <definedName name="model">#REF!</definedName>
    <definedName name="Sallan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 i="17" l="1"/>
  <c r="E41" i="17" s="1"/>
  <c r="F41" i="17" l="1"/>
  <c r="I36" i="17"/>
  <c r="I31" i="17"/>
  <c r="I32" i="17" s="1"/>
  <c r="H37" i="17"/>
  <c r="I37" i="17"/>
  <c r="H32" i="17"/>
  <c r="F42" i="17" l="1"/>
  <c r="B13" i="20"/>
  <c r="D13" i="20" s="1"/>
  <c r="D16" i="20" s="1"/>
  <c r="E10" i="21"/>
  <c r="E9" i="21"/>
  <c r="E13" i="21" l="1"/>
  <c r="B12" i="20" s="1"/>
  <c r="D12" i="20" s="1"/>
  <c r="F26" i="17"/>
  <c r="G36" i="17" l="1"/>
  <c r="G31" i="17"/>
  <c r="G32" i="17" s="1"/>
  <c r="F32" i="17"/>
  <c r="G37" i="17" l="1"/>
  <c r="F37" i="17"/>
  <c r="A31" i="17"/>
  <c r="C26" i="17"/>
  <c r="G26" i="17" l="1"/>
  <c r="G27" i="17" s="1"/>
  <c r="F27" i="17" l="1"/>
  <c r="E31" i="17"/>
  <c r="E32" i="17" s="1"/>
  <c r="E36" i="17"/>
  <c r="D32" i="17"/>
  <c r="E37" i="17" l="1"/>
  <c r="D37" i="17"/>
  <c r="C31" i="17" l="1"/>
  <c r="J31" i="17" s="1"/>
  <c r="A36" i="17"/>
  <c r="B32" i="17" l="1"/>
  <c r="B36" i="17"/>
  <c r="C36" i="17" s="1"/>
  <c r="J36" i="17" s="1"/>
  <c r="C37" i="17" l="1"/>
  <c r="C32" i="17"/>
  <c r="B37" i="17"/>
  <c r="A9" i="20" l="1"/>
  <c r="A2" i="20" l="1"/>
  <c r="D27" i="17" l="1"/>
  <c r="B27" i="17"/>
  <c r="C8" i="20"/>
  <c r="E26" i="17"/>
  <c r="E27" i="17" s="1"/>
  <c r="C27" i="17" l="1"/>
  <c r="H27" i="17" s="1"/>
  <c r="B11" i="20" s="1"/>
  <c r="D11" i="20" s="1"/>
  <c r="H26" i="17"/>
  <c r="J32" i="17" l="1"/>
  <c r="B9" i="20" s="1"/>
  <c r="J37" i="17" l="1"/>
  <c r="C9" i="20" s="1"/>
  <c r="D9" i="20" s="1"/>
</calcChain>
</file>

<file path=xl/sharedStrings.xml><?xml version="1.0" encoding="utf-8"?>
<sst xmlns="http://schemas.openxmlformats.org/spreadsheetml/2006/main" count="108" uniqueCount="71">
  <si>
    <t>Leaseprijs per maand</t>
  </si>
  <si>
    <t>Kosten per model</t>
  </si>
  <si>
    <t>Naam Leverancier</t>
  </si>
  <si>
    <t>Naam ondertekenaar</t>
  </si>
  <si>
    <t>Handtekening</t>
  </si>
  <si>
    <t>Datum</t>
  </si>
  <si>
    <t>Afdrukken</t>
  </si>
  <si>
    <t>Tikprijs</t>
  </si>
  <si>
    <t>U dient alleen de lichtblauwe cellen in te vullen</t>
  </si>
  <si>
    <t>Locatie</t>
  </si>
  <si>
    <t>Kosten p.j.</t>
  </si>
  <si>
    <t>Aantal tikken p.j.</t>
  </si>
  <si>
    <t>Totaal</t>
  </si>
  <si>
    <t>Aantal type 1</t>
  </si>
  <si>
    <t>Totale kosten gedurende de overeenkomst</t>
  </si>
  <si>
    <t>Overige</t>
  </si>
  <si>
    <t>Leaseprijs p.j.</t>
  </si>
  <si>
    <t>Leaseprijs</t>
  </si>
  <si>
    <t>Installatiekosten</t>
  </si>
  <si>
    <t>Aantal nietjes</t>
  </si>
  <si>
    <t>Eenmalige kosten</t>
  </si>
  <si>
    <t>Calculatieblad Totalisatie</t>
  </si>
  <si>
    <t>Aantal type 2</t>
  </si>
  <si>
    <t>Totaal kosten afdrukken MFP's per jaar</t>
  </si>
  <si>
    <t>Installatie kosten (éénmalig)*</t>
  </si>
  <si>
    <t>* De installatiekosten van een machine mogen, op straffe van uitsluiting, maximaal 4x de maandelijkse leaseprijs van de betreffende machine bedragen.</t>
  </si>
  <si>
    <t>Alle genoemde aantallen (afdrukken en aantal machines) zijn indicatief en bedoeld om aanbiedingen van inschijvers op basis van gelijke uitgangspunten te kunnen vergelijken. Aan deze aantallen kunnen door inschrijver geen rechten worden ontleend.</t>
  </si>
  <si>
    <t>Uurtarief</t>
  </si>
  <si>
    <t>Voorrijkosten</t>
  </si>
  <si>
    <t>Kosten Multifunctionals</t>
  </si>
  <si>
    <t>z/w op alle apparatuur</t>
  </si>
  <si>
    <t>kleur op alle apparatuur</t>
  </si>
  <si>
    <t>U dient alleen de lichtblauwe cellen in te vullen, prijzen exclusief BTW</t>
  </si>
  <si>
    <t>Nietjes</t>
  </si>
  <si>
    <t>Calculatieblad Multifunctionals</t>
  </si>
  <si>
    <t>Totaal 60 maanden</t>
  </si>
  <si>
    <t xml:space="preserve">Zwart wit </t>
  </si>
  <si>
    <t xml:space="preserve">Kleur </t>
  </si>
  <si>
    <t>Type 2               MFP</t>
  </si>
  <si>
    <t>Aantal type 3</t>
  </si>
  <si>
    <t>Aanvullende kosten art. 13.6 Overeenkomst</t>
  </si>
  <si>
    <t>artikel 13.6 A (onderhoud door storing e.d.) per uur</t>
  </si>
  <si>
    <t>artikel 13.6 B (verplaatsing, verhuizing, her-installatie)</t>
  </si>
  <si>
    <t>artikel 13.6 C (onderhoud e.d.), per uur</t>
  </si>
  <si>
    <t>artikel 13.6 D (herstelwerkzaamheden), per uur</t>
  </si>
  <si>
    <t>artikel 13.6 E (extra taken), per uur</t>
  </si>
  <si>
    <t>Type 1
MFP tafelmodel</t>
  </si>
  <si>
    <t>Type 3               MFP</t>
  </si>
  <si>
    <t>Veiligheidsregio IJsselland en GGD IJsselland</t>
  </si>
  <si>
    <t xml:space="preserve"> Europese aanbesteding Veiligheidsregio IJsselland &amp; GGD IJsselland</t>
  </si>
  <si>
    <t>Caclulatieblad Papier</t>
  </si>
  <si>
    <t>Papier</t>
  </si>
  <si>
    <t>Prijs per pak</t>
  </si>
  <si>
    <t>inhoud (vellen)</t>
  </si>
  <si>
    <t>Aantal pakken per jaar *</t>
  </si>
  <si>
    <t>Kosten p.j</t>
  </si>
  <si>
    <t>Wit (80 grs A3)</t>
  </si>
  <si>
    <t>Wit (80 grs A4)</t>
  </si>
  <si>
    <t>Totale kosten papier per jaar</t>
  </si>
  <si>
    <t>* de genoemde aantallen zijn indicatief en bedoeld om aanbiedingen van inschijvers op basis van gelijke uitgangspunten te kunnen vergelijken. Aan deze aantallen kunnen door inschrijver geen rechten worden ontleend.</t>
  </si>
  <si>
    <t>Europese aanbesteding Veiligheidsregio IJsselland &amp; GGD IJsselland</t>
  </si>
  <si>
    <t>Kosten papier</t>
  </si>
  <si>
    <t>Totaal kosten papier per jaar</t>
  </si>
  <si>
    <t>Type 4               MFP</t>
  </si>
  <si>
    <t>Aantal type 4</t>
  </si>
  <si>
    <t>Aantal benodigde servers (zie eis t-e-18)</t>
  </si>
  <si>
    <t>Niet van toepassing in geval van een cloud gebasseerde oplossing.</t>
  </si>
  <si>
    <t>Kosten servers</t>
  </si>
  <si>
    <t>Aantal servers</t>
  </si>
  <si>
    <t>Prijs per jaar (interne kosten)</t>
  </si>
  <si>
    <t>Totaal kosten servers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</si>
</sst>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_-&quot;€&quot;\ * #,##0.00_-;_-&quot;€&quot;\ * #,##0.00\-;_-&quot;€&quot;\ * &quot;-&quot;??_-;_-@_-"/>
    <numFmt numFmtId="165" formatCode="_-* #,##0.00_-;_-* #,##0.00\-;_-* &quot;-&quot;??_-;_-@_-"/>
    <numFmt numFmtId="166" formatCode="_-* #,##0_-;_-* #,##0\-;_-* &quot;-&quot;??_-;_-@_-"/>
    <numFmt numFmtId="167" formatCode="_ &quot;€&quot;\ * #,##0.00000_ ;_ &quot;€&quot;\ * \-#,##0.00000_ ;_ &quot;€&quot;\ * &quot;-&quot;?????_ ;_ @_ "/>
    <numFmt numFmtId="168" formatCode="00.00.00.000"/>
    <numFmt numFmtId="169" formatCode="#,##0_ ;\-#,##0\ "/>
  </numFmts>
  <fonts count="17" x14ac:knownFonts="1">
    <font>
      <sz val="11"/>
      <color indexed="8"/>
      <name val="Calibri"/>
      <family val="2"/>
    </font>
    <font>
      <sz val="11"/>
      <color theme="1"/>
      <name val="Calibri"/>
      <family val="2"/>
      <scheme val="minor"/>
    </font>
    <font>
      <sz val="11"/>
      <color indexed="8"/>
      <name val="Tahoma"/>
      <family val="2"/>
    </font>
    <font>
      <sz val="9"/>
      <color indexed="8"/>
      <name val="Arial"/>
      <family val="2"/>
    </font>
    <font>
      <sz val="10"/>
      <color indexed="8"/>
      <name val="Tahoma"/>
      <family val="2"/>
    </font>
    <font>
      <b/>
      <sz val="10"/>
      <color indexed="14"/>
      <name val="Tahoma"/>
      <family val="2"/>
    </font>
    <font>
      <b/>
      <sz val="10"/>
      <color indexed="9"/>
      <name val="Tahoma"/>
      <family val="2"/>
    </font>
    <font>
      <b/>
      <sz val="10"/>
      <name val="Tahoma"/>
      <family val="2"/>
    </font>
    <font>
      <sz val="11"/>
      <name val="Tahoma"/>
      <family val="2"/>
    </font>
    <font>
      <sz val="18"/>
      <name val="Tahoma"/>
      <family val="2"/>
    </font>
    <font>
      <sz val="10"/>
      <name val="Tahoma"/>
      <family val="2"/>
    </font>
    <font>
      <sz val="11"/>
      <color indexed="8"/>
      <name val="Calibri"/>
      <family val="2"/>
    </font>
    <font>
      <b/>
      <sz val="12"/>
      <color indexed="8"/>
      <name val="Tahoma"/>
      <family val="2"/>
    </font>
    <font>
      <sz val="11"/>
      <name val="Calibri"/>
      <family val="2"/>
    </font>
    <font>
      <sz val="9"/>
      <color indexed="8"/>
      <name val="Tahoma"/>
      <family val="2"/>
    </font>
    <font>
      <sz val="10"/>
      <color indexed="8"/>
      <name val="Calibri"/>
      <family val="2"/>
    </font>
    <font>
      <b/>
      <sz val="11"/>
      <name val="Tahoma"/>
      <family val="2"/>
    </font>
  </fonts>
  <fills count="7">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indexed="12"/>
        <bgColor indexed="64"/>
      </patternFill>
    </fill>
    <fill>
      <patternFill patternType="solid">
        <fgColor indexed="41"/>
        <bgColor indexed="64"/>
      </patternFill>
    </fill>
    <fill>
      <patternFill patternType="solid">
        <fgColor rgb="FFCC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5" fontId="11" fillId="0" borderId="0" applyFont="0" applyFill="0" applyBorder="0" applyAlignment="0" applyProtection="0"/>
    <xf numFmtId="164" fontId="11" fillId="0" borderId="0" applyFont="0" applyFill="0" applyBorder="0" applyAlignment="0" applyProtection="0"/>
    <xf numFmtId="0" fontId="1" fillId="0" borderId="0"/>
  </cellStyleXfs>
  <cellXfs count="95">
    <xf numFmtId="0" fontId="0" fillId="0" borderId="0" xfId="0"/>
    <xf numFmtId="0" fontId="2" fillId="0" borderId="0" xfId="0" applyFont="1"/>
    <xf numFmtId="0" fontId="3" fillId="0" borderId="0" xfId="0" applyFont="1"/>
    <xf numFmtId="0" fontId="4" fillId="0" borderId="0" xfId="0" applyFont="1"/>
    <xf numFmtId="0" fontId="5" fillId="2" borderId="1" xfId="0" applyFont="1" applyFill="1" applyBorder="1" applyAlignment="1">
      <alignment vertical="top"/>
    </xf>
    <xf numFmtId="0" fontId="7" fillId="2" borderId="1" xfId="0" applyFont="1" applyFill="1" applyBorder="1" applyAlignment="1">
      <alignment vertical="top"/>
    </xf>
    <xf numFmtId="0" fontId="9" fillId="0" borderId="0" xfId="0" applyFont="1"/>
    <xf numFmtId="0" fontId="8" fillId="0" borderId="0" xfId="0" applyFont="1"/>
    <xf numFmtId="0" fontId="7" fillId="0" borderId="1" xfId="0" applyFont="1" applyBorder="1"/>
    <xf numFmtId="0" fontId="7" fillId="3" borderId="1" xfId="0" applyFont="1" applyFill="1" applyBorder="1"/>
    <xf numFmtId="0" fontId="6" fillId="4" borderId="1" xfId="0" applyFont="1" applyFill="1" applyBorder="1" applyAlignment="1">
      <alignment vertical="center"/>
    </xf>
    <xf numFmtId="0" fontId="6" fillId="4" borderId="1" xfId="0" applyFont="1" applyFill="1" applyBorder="1" applyAlignment="1">
      <alignment horizontal="left" vertical="top"/>
    </xf>
    <xf numFmtId="164" fontId="10" fillId="5" borderId="1" xfId="0" applyNumberFormat="1" applyFont="1" applyFill="1" applyBorder="1" applyAlignment="1" applyProtection="1">
      <alignment horizontal="center"/>
      <protection locked="0"/>
    </xf>
    <xf numFmtId="0" fontId="7" fillId="4" borderId="1" xfId="0" applyFont="1" applyFill="1" applyBorder="1"/>
    <xf numFmtId="0" fontId="4" fillId="0" borderId="1" xfId="0" applyFont="1" applyBorder="1"/>
    <xf numFmtId="0" fontId="7" fillId="2" borderId="1" xfId="0" applyFont="1" applyFill="1" applyBorder="1"/>
    <xf numFmtId="0" fontId="5" fillId="0" borderId="0" xfId="0" applyFont="1" applyAlignment="1" applyProtection="1">
      <alignment horizontal="center" vertical="top"/>
      <protection locked="0"/>
    </xf>
    <xf numFmtId="44" fontId="7" fillId="2" borderId="1" xfId="0" applyNumberFormat="1" applyFont="1" applyFill="1" applyBorder="1" applyAlignment="1">
      <alignment vertical="top"/>
    </xf>
    <xf numFmtId="0" fontId="13" fillId="0" borderId="0" xfId="0" applyFont="1"/>
    <xf numFmtId="0" fontId="7" fillId="4" borderId="1" xfId="0" applyFont="1" applyFill="1" applyBorder="1" applyAlignment="1">
      <alignment vertical="center"/>
    </xf>
    <xf numFmtId="0" fontId="12" fillId="0" borderId="5" xfId="0" applyFont="1" applyBorder="1"/>
    <xf numFmtId="0" fontId="12" fillId="0" borderId="6" xfId="0" applyFont="1" applyBorder="1"/>
    <xf numFmtId="44" fontId="12" fillId="0" borderId="7" xfId="0" applyNumberFormat="1" applyFont="1" applyBorder="1"/>
    <xf numFmtId="0" fontId="2" fillId="0" borderId="0" xfId="0" applyFont="1" applyAlignment="1">
      <alignment horizontal="left" wrapText="1"/>
    </xf>
    <xf numFmtId="0" fontId="2" fillId="0" borderId="0" xfId="0" applyFont="1" applyAlignment="1">
      <alignment wrapText="1"/>
    </xf>
    <xf numFmtId="0" fontId="4" fillId="0" borderId="0" xfId="0" applyFont="1" applyAlignment="1">
      <alignment horizontal="left" wrapText="1"/>
    </xf>
    <xf numFmtId="0" fontId="4" fillId="0" borderId="0" xfId="0" applyFont="1" applyAlignment="1">
      <alignment wrapText="1"/>
    </xf>
    <xf numFmtId="0" fontId="4" fillId="0" borderId="3" xfId="3" applyFont="1" applyBorder="1"/>
    <xf numFmtId="164" fontId="10" fillId="5" borderId="4" xfId="0" applyNumberFormat="1" applyFont="1" applyFill="1" applyBorder="1" applyAlignment="1" applyProtection="1">
      <alignment horizontal="center"/>
      <protection locked="0"/>
    </xf>
    <xf numFmtId="0" fontId="4" fillId="0" borderId="8" xfId="3" applyFont="1" applyBorder="1"/>
    <xf numFmtId="164" fontId="10" fillId="5" borderId="9" xfId="0" applyNumberFormat="1" applyFont="1" applyFill="1" applyBorder="1" applyAlignment="1" applyProtection="1">
      <alignment horizontal="center"/>
      <protection locked="0"/>
    </xf>
    <xf numFmtId="164" fontId="10" fillId="5" borderId="10" xfId="0" applyNumberFormat="1" applyFont="1" applyFill="1" applyBorder="1" applyAlignment="1" applyProtection="1">
      <alignment horizontal="center"/>
      <protection locked="0"/>
    </xf>
    <xf numFmtId="0" fontId="14" fillId="0" borderId="0" xfId="0" applyFont="1" applyAlignment="1">
      <alignment wrapText="1"/>
    </xf>
    <xf numFmtId="0" fontId="7" fillId="4" borderId="11" xfId="0" applyFont="1" applyFill="1" applyBorder="1"/>
    <xf numFmtId="0" fontId="7" fillId="4" borderId="12" xfId="0" applyFont="1" applyFill="1" applyBorder="1"/>
    <xf numFmtId="164" fontId="10" fillId="6" borderId="4" xfId="0" applyNumberFormat="1" applyFont="1" applyFill="1" applyBorder="1" applyAlignment="1" applyProtection="1">
      <alignment horizontal="center"/>
      <protection locked="0"/>
    </xf>
    <xf numFmtId="0" fontId="10" fillId="0" borderId="0" xfId="0" applyFont="1"/>
    <xf numFmtId="0" fontId="2" fillId="6" borderId="0" xfId="0" applyFont="1" applyFill="1"/>
    <xf numFmtId="0" fontId="7" fillId="6" borderId="0" xfId="0" applyFont="1" applyFill="1"/>
    <xf numFmtId="44" fontId="8" fillId="0" borderId="1" xfId="0" applyNumberFormat="1" applyFont="1" applyBorder="1"/>
    <xf numFmtId="0" fontId="7" fillId="2" borderId="11" xfId="0" applyFont="1" applyFill="1" applyBorder="1" applyAlignment="1">
      <alignment vertical="top"/>
    </xf>
    <xf numFmtId="0" fontId="6" fillId="4" borderId="1" xfId="0" applyFont="1" applyFill="1" applyBorder="1" applyAlignment="1">
      <alignment horizontal="center" vertical="center"/>
    </xf>
    <xf numFmtId="0" fontId="2" fillId="0" borderId="6" xfId="0" applyFont="1" applyBorder="1"/>
    <xf numFmtId="0" fontId="15" fillId="0" borderId="0" xfId="0" applyFont="1"/>
    <xf numFmtId="0" fontId="7" fillId="2" borderId="1" xfId="0" applyFont="1" applyFill="1" applyBorder="1" applyAlignment="1">
      <alignment horizontal="center"/>
    </xf>
    <xf numFmtId="164" fontId="8" fillId="0" borderId="1" xfId="2" applyFont="1" applyBorder="1" applyAlignment="1">
      <alignment horizontal="center"/>
    </xf>
    <xf numFmtId="0" fontId="7" fillId="2" borderId="1" xfId="0" applyFont="1" applyFill="1" applyBorder="1" applyAlignment="1">
      <alignment horizontal="center" vertical="center"/>
    </xf>
    <xf numFmtId="0" fontId="8" fillId="0" borderId="1" xfId="0" applyFont="1" applyBorder="1" applyAlignment="1">
      <alignment horizontal="center" vertical="center"/>
    </xf>
    <xf numFmtId="164" fontId="8" fillId="0" borderId="1" xfId="2" applyFont="1" applyBorder="1" applyAlignment="1">
      <alignment horizontal="center" vertical="center"/>
    </xf>
    <xf numFmtId="44" fontId="7" fillId="2" borderId="1" xfId="0" applyNumberFormat="1" applyFont="1" applyFill="1" applyBorder="1" applyAlignment="1">
      <alignment horizontal="center" vertical="center"/>
    </xf>
    <xf numFmtId="166" fontId="7" fillId="2" borderId="1" xfId="1" applyNumberFormat="1" applyFont="1" applyFill="1" applyBorder="1" applyAlignment="1">
      <alignment horizontal="center" vertical="top"/>
    </xf>
    <xf numFmtId="44" fontId="7" fillId="2" borderId="1" xfId="1" applyNumberFormat="1" applyFont="1" applyFill="1" applyBorder="1" applyAlignment="1">
      <alignment horizontal="center" vertical="top"/>
    </xf>
    <xf numFmtId="164" fontId="7" fillId="2" borderId="1" xfId="2" applyFont="1" applyFill="1" applyBorder="1" applyAlignment="1">
      <alignment horizontal="center" vertical="top"/>
    </xf>
    <xf numFmtId="166" fontId="7" fillId="2" borderId="1" xfId="1" applyNumberFormat="1" applyFont="1" applyFill="1" applyBorder="1" applyAlignment="1">
      <alignment horizontal="center" vertical="center"/>
    </xf>
    <xf numFmtId="44" fontId="8" fillId="0" borderId="1" xfId="0" applyNumberFormat="1" applyFont="1" applyBorder="1" applyAlignment="1">
      <alignment horizontal="center" vertical="center"/>
    </xf>
    <xf numFmtId="0" fontId="7" fillId="5" borderId="0" xfId="0" applyFont="1" applyFill="1"/>
    <xf numFmtId="0" fontId="7" fillId="2" borderId="1" xfId="0" applyFont="1" applyFill="1" applyBorder="1" applyAlignment="1">
      <alignment horizontal="center" vertical="center" wrapText="1"/>
    </xf>
    <xf numFmtId="0" fontId="7" fillId="2" borderId="1" xfId="0" applyFont="1" applyFill="1" applyBorder="1" applyAlignment="1">
      <alignment vertical="center"/>
    </xf>
    <xf numFmtId="0" fontId="7" fillId="2" borderId="2" xfId="0" applyFont="1" applyFill="1" applyBorder="1" applyAlignment="1">
      <alignment horizontal="center" vertical="center" wrapText="1"/>
    </xf>
    <xf numFmtId="164" fontId="4" fillId="0" borderId="1" xfId="2" applyFont="1" applyBorder="1" applyAlignment="1">
      <alignment horizontal="center" vertical="center"/>
    </xf>
    <xf numFmtId="4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10" fillId="0" borderId="1" xfId="0" applyFont="1" applyBorder="1"/>
    <xf numFmtId="3" fontId="10" fillId="0" borderId="1" xfId="0" applyNumberFormat="1" applyFont="1" applyBorder="1" applyAlignment="1">
      <alignment horizontal="right"/>
    </xf>
    <xf numFmtId="167" fontId="10" fillId="5" borderId="1" xfId="0" applyNumberFormat="1" applyFont="1" applyFill="1" applyBorder="1" applyProtection="1">
      <protection locked="0"/>
    </xf>
    <xf numFmtId="0" fontId="7" fillId="2" borderId="1" xfId="0" applyFont="1" applyFill="1" applyBorder="1" applyAlignment="1">
      <alignment wrapText="1"/>
    </xf>
    <xf numFmtId="0" fontId="7" fillId="2" borderId="2" xfId="0" applyFont="1" applyFill="1" applyBorder="1" applyAlignment="1">
      <alignment wrapText="1"/>
    </xf>
    <xf numFmtId="164" fontId="4" fillId="0" borderId="1" xfId="2" applyFont="1" applyBorder="1"/>
    <xf numFmtId="0" fontId="12" fillId="0" borderId="0" xfId="0" applyFont="1"/>
    <xf numFmtId="44" fontId="12" fillId="0" borderId="0" xfId="0" applyNumberFormat="1" applyFont="1"/>
    <xf numFmtId="0" fontId="0" fillId="0" borderId="0" xfId="0"/>
    <xf numFmtId="0" fontId="7" fillId="0" borderId="0" xfId="0" applyFont="1" applyFill="1" applyBorder="1" applyAlignment="1">
      <alignment horizontal="center" vertical="center" wrapText="1"/>
    </xf>
    <xf numFmtId="167" fontId="10" fillId="0" borderId="0" xfId="0" applyNumberFormat="1" applyFont="1" applyFill="1" applyBorder="1" applyProtection="1">
      <protection locked="0"/>
    </xf>
    <xf numFmtId="0" fontId="7" fillId="0" borderId="0" xfId="0" applyFont="1" applyFill="1" applyBorder="1"/>
    <xf numFmtId="0" fontId="7" fillId="4" borderId="2" xfId="0" applyFont="1" applyFill="1" applyBorder="1"/>
    <xf numFmtId="3" fontId="4" fillId="0" borderId="1" xfId="0" applyNumberFormat="1" applyFont="1" applyFill="1" applyBorder="1"/>
    <xf numFmtId="164" fontId="10" fillId="0" borderId="1" xfId="0" applyNumberFormat="1" applyFont="1" applyFill="1" applyBorder="1" applyAlignment="1" applyProtection="1">
      <alignment horizontal="center"/>
      <protection locked="0"/>
    </xf>
    <xf numFmtId="164" fontId="10" fillId="5" borderId="13" xfId="0" applyNumberFormat="1" applyFont="1" applyFill="1" applyBorder="1" applyAlignment="1" applyProtection="1">
      <alignment horizontal="center"/>
      <protection locked="0"/>
    </xf>
    <xf numFmtId="0" fontId="7" fillId="2" borderId="14" xfId="0" applyFont="1" applyFill="1" applyBorder="1" applyAlignment="1">
      <alignment horizontal="center" vertical="center" wrapText="1"/>
    </xf>
    <xf numFmtId="168" fontId="7" fillId="2" borderId="1" xfId="0" applyNumberFormat="1" applyFont="1" applyFill="1" applyBorder="1" applyAlignment="1">
      <alignment horizontal="center" vertical="center" wrapText="1"/>
    </xf>
    <xf numFmtId="169" fontId="4" fillId="0" borderId="1" xfId="0" applyNumberFormat="1" applyFont="1" applyBorder="1"/>
    <xf numFmtId="44" fontId="4" fillId="0" borderId="1" xfId="0" applyNumberFormat="1" applyFont="1" applyBorder="1" applyAlignment="1">
      <alignment horizontal="center"/>
    </xf>
    <xf numFmtId="0" fontId="4" fillId="0" borderId="1" xfId="0" applyFont="1" applyBorder="1" applyAlignment="1">
      <alignment horizontal="center"/>
    </xf>
    <xf numFmtId="0" fontId="10" fillId="0" borderId="1" xfId="0" applyFont="1" applyBorder="1" applyAlignment="1">
      <alignment horizontal="center" vertical="center"/>
    </xf>
    <xf numFmtId="0" fontId="7" fillId="2" borderId="11" xfId="0" applyFont="1" applyFill="1" applyBorder="1" applyAlignment="1">
      <alignment horizontal="center"/>
    </xf>
    <xf numFmtId="0" fontId="7" fillId="2" borderId="2" xfId="0" applyFont="1" applyFill="1" applyBorder="1" applyAlignment="1">
      <alignment horizontal="center"/>
    </xf>
    <xf numFmtId="0" fontId="5" fillId="6" borderId="11" xfId="0" applyFont="1" applyFill="1" applyBorder="1" applyAlignment="1" applyProtection="1">
      <alignment horizontal="center" vertical="top"/>
      <protection locked="0"/>
    </xf>
    <xf numFmtId="0" fontId="5" fillId="6" borderId="12" xfId="0" applyFont="1" applyFill="1" applyBorder="1" applyAlignment="1" applyProtection="1">
      <alignment horizontal="center" vertical="top"/>
      <protection locked="0"/>
    </xf>
    <xf numFmtId="0" fontId="5" fillId="6" borderId="2" xfId="0" applyFont="1" applyFill="1" applyBorder="1" applyAlignment="1" applyProtection="1">
      <alignment horizontal="center" vertical="top"/>
      <protection locked="0"/>
    </xf>
    <xf numFmtId="0" fontId="5" fillId="6" borderId="1" xfId="0" applyFont="1" applyFill="1" applyBorder="1" applyAlignment="1" applyProtection="1">
      <alignment horizontal="center" vertical="top"/>
      <protection locked="0"/>
    </xf>
    <xf numFmtId="0" fontId="16" fillId="5" borderId="0" xfId="0" applyFont="1" applyFill="1" applyAlignment="1">
      <alignment horizontal="left"/>
    </xf>
    <xf numFmtId="0" fontId="0" fillId="0" borderId="0" xfId="0"/>
    <xf numFmtId="0" fontId="0" fillId="0" borderId="0" xfId="0" applyAlignment="1">
      <alignment horizontal="left" wrapText="1"/>
    </xf>
    <xf numFmtId="0" fontId="14" fillId="0" borderId="0" xfId="0" applyFont="1" applyAlignment="1">
      <alignment horizontal="left" vertical="center" wrapText="1"/>
    </xf>
    <xf numFmtId="0" fontId="10" fillId="5" borderId="1" xfId="0" applyNumberFormat="1" applyFont="1" applyFill="1" applyBorder="1" applyAlignment="1" applyProtection="1">
      <alignment horizontal="center"/>
      <protection locked="0"/>
    </xf>
  </cellXfs>
  <cellStyles count="4">
    <cellStyle name="Komma" xfId="1" builtinId="3"/>
    <cellStyle name="Standaard" xfId="0" builtinId="0"/>
    <cellStyle name="Standaard 11" xfId="3" xr:uid="{00000000-0005-0000-0000-000002000000}"/>
    <cellStyle name="Valuta" xfId="2" builtinId="4"/>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https://www.vrijsselland.nl/wp-content/themes/yootheme/cache/Logo_Veiligheidsregio-8c3d2ecd.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https://www.vrijsselland.nl/wp-content/themes/yootheme/cache/Logo_Veiligheidsregio-8c3d2ecd.pn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391584</xdr:colOff>
      <xdr:row>0</xdr:row>
      <xdr:rowOff>21168</xdr:rowOff>
    </xdr:from>
    <xdr:to>
      <xdr:col>3</xdr:col>
      <xdr:colOff>931334</xdr:colOff>
      <xdr:row>1</xdr:row>
      <xdr:rowOff>127000</xdr:rowOff>
    </xdr:to>
    <xdr:pic>
      <xdr:nvPicPr>
        <xdr:cNvPr id="3" name="Afbeelding 2" descr="Veiligheidsregio IJsselland">
          <a:extLst>
            <a:ext uri="{FF2B5EF4-FFF2-40B4-BE49-F238E27FC236}">
              <a16:creationId xmlns:a16="http://schemas.microsoft.com/office/drawing/2014/main" id="{74D9D12D-7F6E-4278-9245-BB3AD1C3BD45}"/>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344584" y="21168"/>
          <a:ext cx="1735667" cy="391582"/>
        </a:xfrm>
        <a:prstGeom prst="rect">
          <a:avLst/>
        </a:prstGeom>
        <a:noFill/>
        <a:ln>
          <a:noFill/>
        </a:ln>
      </xdr:spPr>
    </xdr:pic>
    <xdr:clientData/>
  </xdr:twoCellAnchor>
  <xdr:twoCellAnchor editAs="oneCell">
    <xdr:from>
      <xdr:col>2</xdr:col>
      <xdr:colOff>666750</xdr:colOff>
      <xdr:row>2</xdr:row>
      <xdr:rowOff>31750</xdr:rowOff>
    </xdr:from>
    <xdr:to>
      <xdr:col>3</xdr:col>
      <xdr:colOff>380999</xdr:colOff>
      <xdr:row>4</xdr:row>
      <xdr:rowOff>158750</xdr:rowOff>
    </xdr:to>
    <xdr:pic>
      <xdr:nvPicPr>
        <xdr:cNvPr id="5" name="Afbeelding 4" descr="GGD IJsselland als verhaal - GGD IJsselland">
          <a:extLst>
            <a:ext uri="{FF2B5EF4-FFF2-40B4-BE49-F238E27FC236}">
              <a16:creationId xmlns:a16="http://schemas.microsoft.com/office/drawing/2014/main" id="{B3B58763-DD46-4B7F-BD4F-F143AE76418B}"/>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7203" t="61434" r="36011" b="10347"/>
        <a:stretch/>
      </xdr:blipFill>
      <xdr:spPr bwMode="auto">
        <a:xfrm>
          <a:off x="5619750" y="508000"/>
          <a:ext cx="910166" cy="5080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542925</xdr:colOff>
      <xdr:row>0</xdr:row>
      <xdr:rowOff>47625</xdr:rowOff>
    </xdr:from>
    <xdr:to>
      <xdr:col>3</xdr:col>
      <xdr:colOff>1202267</xdr:colOff>
      <xdr:row>1</xdr:row>
      <xdr:rowOff>153457</xdr:rowOff>
    </xdr:to>
    <xdr:pic>
      <xdr:nvPicPr>
        <xdr:cNvPr id="3" name="Afbeelding 2" descr="Veiligheidsregio IJsselland">
          <a:extLst>
            <a:ext uri="{FF2B5EF4-FFF2-40B4-BE49-F238E27FC236}">
              <a16:creationId xmlns:a16="http://schemas.microsoft.com/office/drawing/2014/main" id="{7FD54BE3-04FD-4A27-B8E6-7CFA75CD7E02}"/>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238750" y="47625"/>
          <a:ext cx="1735667" cy="391582"/>
        </a:xfrm>
        <a:prstGeom prst="rect">
          <a:avLst/>
        </a:prstGeom>
        <a:noFill/>
        <a:ln>
          <a:noFill/>
        </a:ln>
      </xdr:spPr>
    </xdr:pic>
    <xdr:clientData/>
  </xdr:twoCellAnchor>
  <xdr:twoCellAnchor editAs="oneCell">
    <xdr:from>
      <xdr:col>2</xdr:col>
      <xdr:colOff>819150</xdr:colOff>
      <xdr:row>2</xdr:row>
      <xdr:rowOff>114300</xdr:rowOff>
    </xdr:from>
    <xdr:to>
      <xdr:col>3</xdr:col>
      <xdr:colOff>652991</xdr:colOff>
      <xdr:row>5</xdr:row>
      <xdr:rowOff>50800</xdr:rowOff>
    </xdr:to>
    <xdr:pic>
      <xdr:nvPicPr>
        <xdr:cNvPr id="5" name="Afbeelding 4" descr="GGD IJsselland als verhaal - GGD IJsselland">
          <a:extLst>
            <a:ext uri="{FF2B5EF4-FFF2-40B4-BE49-F238E27FC236}">
              <a16:creationId xmlns:a16="http://schemas.microsoft.com/office/drawing/2014/main" id="{F6F594D0-5D94-4D96-AB49-0937438927A9}"/>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7203" t="61434" r="36011" b="10347"/>
        <a:stretch/>
      </xdr:blipFill>
      <xdr:spPr bwMode="auto">
        <a:xfrm>
          <a:off x="5514975" y="590550"/>
          <a:ext cx="910166" cy="50800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2"/>
  <sheetViews>
    <sheetView tabSelected="1" zoomScale="90" zoomScaleNormal="90" workbookViewId="0"/>
  </sheetViews>
  <sheetFormatPr defaultRowHeight="14.5" x14ac:dyDescent="0.35"/>
  <cols>
    <col min="1" max="1" width="56.26953125" customWidth="1"/>
    <col min="2" max="12" width="17.81640625" customWidth="1"/>
    <col min="13" max="13" width="16.453125" customWidth="1"/>
    <col min="14" max="14" width="16.1796875" customWidth="1"/>
    <col min="15" max="15" width="16.453125" customWidth="1"/>
    <col min="16" max="16" width="18.7265625" customWidth="1"/>
  </cols>
  <sheetData>
    <row r="1" spans="1:7" ht="22" x14ac:dyDescent="0.4">
      <c r="A1" s="6" t="s">
        <v>34</v>
      </c>
      <c r="B1" s="7"/>
      <c r="C1" s="1"/>
      <c r="D1" s="1"/>
      <c r="E1" s="1"/>
      <c r="F1" s="1"/>
    </row>
    <row r="2" spans="1:7" x14ac:dyDescent="0.35">
      <c r="A2" s="36" t="s">
        <v>49</v>
      </c>
      <c r="B2" s="7"/>
      <c r="C2" s="1"/>
      <c r="D2" s="1"/>
      <c r="E2" s="2"/>
      <c r="F2" s="2"/>
    </row>
    <row r="3" spans="1:7" x14ac:dyDescent="0.35">
      <c r="A3" s="7"/>
      <c r="B3" s="7"/>
      <c r="C3" s="1"/>
      <c r="D3" s="1"/>
    </row>
    <row r="4" spans="1:7" x14ac:dyDescent="0.35">
      <c r="A4" s="38" t="s">
        <v>32</v>
      </c>
      <c r="B4" s="37"/>
      <c r="D4" s="1"/>
      <c r="E4" s="1"/>
      <c r="F4" s="1"/>
    </row>
    <row r="5" spans="1:7" x14ac:dyDescent="0.35">
      <c r="A5" s="1"/>
      <c r="B5" s="1"/>
      <c r="C5" s="1"/>
      <c r="D5" s="1"/>
      <c r="E5" s="1"/>
      <c r="F5" s="1"/>
    </row>
    <row r="6" spans="1:7" x14ac:dyDescent="0.35">
      <c r="A6" s="10" t="s">
        <v>1</v>
      </c>
      <c r="B6" s="41"/>
      <c r="C6" s="41"/>
      <c r="D6" s="41"/>
      <c r="E6" s="41"/>
    </row>
    <row r="7" spans="1:7" ht="25.5" customHeight="1" x14ac:dyDescent="0.35">
      <c r="A7" s="4"/>
      <c r="B7" s="56" t="s">
        <v>46</v>
      </c>
      <c r="C7" s="56" t="s">
        <v>38</v>
      </c>
      <c r="D7" s="56" t="s">
        <v>47</v>
      </c>
      <c r="E7" s="56" t="s">
        <v>63</v>
      </c>
    </row>
    <row r="8" spans="1:7" x14ac:dyDescent="0.35">
      <c r="A8" s="8" t="s">
        <v>0</v>
      </c>
      <c r="B8" s="12">
        <v>0</v>
      </c>
      <c r="C8" s="12">
        <v>0</v>
      </c>
      <c r="D8" s="12">
        <v>0</v>
      </c>
      <c r="E8" s="12">
        <v>0</v>
      </c>
    </row>
    <row r="9" spans="1:7" x14ac:dyDescent="0.35">
      <c r="A9" s="8" t="s">
        <v>24</v>
      </c>
      <c r="B9" s="77">
        <v>0</v>
      </c>
      <c r="C9" s="77">
        <v>0</v>
      </c>
      <c r="D9" s="77">
        <v>0</v>
      </c>
      <c r="E9" s="77">
        <v>0</v>
      </c>
    </row>
    <row r="10" spans="1:7" s="70" customFormat="1" x14ac:dyDescent="0.35">
      <c r="A10" s="8" t="s">
        <v>65</v>
      </c>
      <c r="B10" s="76"/>
      <c r="C10" s="76"/>
      <c r="D10" s="76"/>
      <c r="E10" s="76"/>
      <c r="F10" s="94">
        <v>0</v>
      </c>
      <c r="G10" s="70" t="s">
        <v>66</v>
      </c>
    </row>
    <row r="11" spans="1:7" ht="26.15" customHeight="1" x14ac:dyDescent="0.35">
      <c r="A11" s="57" t="s">
        <v>6</v>
      </c>
      <c r="B11" s="78" t="s">
        <v>36</v>
      </c>
      <c r="C11" s="78" t="s">
        <v>37</v>
      </c>
      <c r="D11" s="78" t="s">
        <v>33</v>
      </c>
      <c r="E11" s="71"/>
    </row>
    <row r="12" spans="1:7" x14ac:dyDescent="0.35">
      <c r="A12" s="9" t="s">
        <v>7</v>
      </c>
      <c r="B12" s="64">
        <v>0</v>
      </c>
      <c r="C12" s="64">
        <v>0</v>
      </c>
      <c r="D12" s="64">
        <v>0</v>
      </c>
      <c r="E12" s="72"/>
    </row>
    <row r="13" spans="1:7" x14ac:dyDescent="0.35">
      <c r="A13" s="33"/>
      <c r="B13" s="34"/>
      <c r="C13" s="34"/>
      <c r="D13" s="74"/>
      <c r="E13" s="73"/>
    </row>
    <row r="15" spans="1:7" x14ac:dyDescent="0.35">
      <c r="A15" s="3" t="s">
        <v>25</v>
      </c>
      <c r="B15" s="3"/>
      <c r="C15" s="3"/>
      <c r="D15" s="3"/>
      <c r="E15" s="3"/>
    </row>
    <row r="16" spans="1:7" x14ac:dyDescent="0.35">
      <c r="A16" s="3"/>
      <c r="B16" s="3"/>
      <c r="C16" s="3"/>
      <c r="D16" s="3"/>
      <c r="E16" s="3"/>
    </row>
    <row r="17" spans="1:16" x14ac:dyDescent="0.35">
      <c r="A17" s="11" t="s">
        <v>2</v>
      </c>
      <c r="B17" s="86"/>
      <c r="C17" s="87"/>
      <c r="D17" s="87"/>
      <c r="E17" s="88"/>
    </row>
    <row r="18" spans="1:16" x14ac:dyDescent="0.35">
      <c r="A18" s="11" t="s">
        <v>3</v>
      </c>
      <c r="B18" s="86"/>
      <c r="C18" s="87"/>
      <c r="D18" s="87"/>
      <c r="E18" s="88"/>
    </row>
    <row r="19" spans="1:16" ht="48" customHeight="1" x14ac:dyDescent="0.35">
      <c r="A19" s="11" t="s">
        <v>4</v>
      </c>
      <c r="B19" s="86"/>
      <c r="C19" s="87"/>
      <c r="D19" s="87"/>
      <c r="E19" s="88"/>
    </row>
    <row r="20" spans="1:16" x14ac:dyDescent="0.35">
      <c r="A20" s="11" t="s">
        <v>5</v>
      </c>
      <c r="B20" s="86"/>
      <c r="C20" s="87"/>
      <c r="D20" s="87"/>
      <c r="E20" s="88"/>
    </row>
    <row r="22" spans="1:16" x14ac:dyDescent="0.35">
      <c r="A22" s="1"/>
      <c r="B22" s="1"/>
      <c r="C22" s="1"/>
      <c r="D22" s="1"/>
      <c r="E22" s="1"/>
      <c r="F22" s="1"/>
      <c r="G22" s="1"/>
      <c r="H22" s="1"/>
    </row>
    <row r="23" spans="1:16" x14ac:dyDescent="0.35">
      <c r="A23" s="10" t="s">
        <v>6</v>
      </c>
      <c r="B23" s="10"/>
      <c r="C23" s="10"/>
      <c r="D23" s="10"/>
      <c r="E23" s="10"/>
      <c r="F23" s="10"/>
      <c r="G23" s="10"/>
      <c r="H23" s="10"/>
    </row>
    <row r="24" spans="1:16" x14ac:dyDescent="0.35">
      <c r="A24" s="15" t="s">
        <v>9</v>
      </c>
      <c r="B24" s="44" t="s">
        <v>11</v>
      </c>
      <c r="C24" s="44" t="s">
        <v>10</v>
      </c>
      <c r="D24" s="44" t="s">
        <v>11</v>
      </c>
      <c r="E24" s="44" t="s">
        <v>10</v>
      </c>
      <c r="F24" s="44" t="s">
        <v>19</v>
      </c>
      <c r="G24" s="44" t="s">
        <v>10</v>
      </c>
      <c r="H24" s="44" t="s">
        <v>12</v>
      </c>
    </row>
    <row r="25" spans="1:16" x14ac:dyDescent="0.35">
      <c r="A25" s="15"/>
      <c r="B25" s="84" t="s">
        <v>30</v>
      </c>
      <c r="C25" s="85"/>
      <c r="D25" s="84" t="s">
        <v>31</v>
      </c>
      <c r="E25" s="85"/>
      <c r="F25" s="84" t="s">
        <v>33</v>
      </c>
      <c r="G25" s="85"/>
      <c r="H25" s="44"/>
    </row>
    <row r="26" spans="1:16" x14ac:dyDescent="0.35">
      <c r="A26" s="14" t="s">
        <v>48</v>
      </c>
      <c r="B26" s="63">
        <v>410000</v>
      </c>
      <c r="C26" s="45">
        <f>B26*$B$12</f>
        <v>0</v>
      </c>
      <c r="D26" s="63">
        <v>730000</v>
      </c>
      <c r="E26" s="45">
        <f>D26*$C$12</f>
        <v>0</v>
      </c>
      <c r="F26" s="63">
        <f>(B26+D26)*0.015</f>
        <v>17100</v>
      </c>
      <c r="G26" s="45">
        <f>F26*$D$12</f>
        <v>0</v>
      </c>
      <c r="H26" s="45">
        <f>C26+E26+G26</f>
        <v>0</v>
      </c>
    </row>
    <row r="27" spans="1:16" x14ac:dyDescent="0.35">
      <c r="A27" s="5" t="s">
        <v>12</v>
      </c>
      <c r="B27" s="50">
        <f t="shared" ref="B27:G27" si="0">SUM(B26:B26)</f>
        <v>410000</v>
      </c>
      <c r="C27" s="51">
        <f t="shared" si="0"/>
        <v>0</v>
      </c>
      <c r="D27" s="50">
        <f t="shared" si="0"/>
        <v>730000</v>
      </c>
      <c r="E27" s="51">
        <f t="shared" si="0"/>
        <v>0</v>
      </c>
      <c r="F27" s="53">
        <f t="shared" si="0"/>
        <v>17100</v>
      </c>
      <c r="G27" s="51">
        <f t="shared" si="0"/>
        <v>0</v>
      </c>
      <c r="H27" s="52">
        <f>C27+E27+G27</f>
        <v>0</v>
      </c>
    </row>
    <row r="28" spans="1:16" x14ac:dyDescent="0.35">
      <c r="A28" s="1"/>
      <c r="B28" s="1"/>
      <c r="C28" s="1"/>
      <c r="D28" s="1"/>
      <c r="E28" s="1"/>
      <c r="F28" s="1"/>
      <c r="G28" s="1"/>
      <c r="H28" s="1"/>
    </row>
    <row r="29" spans="1:16" x14ac:dyDescent="0.35">
      <c r="A29" s="10" t="s">
        <v>17</v>
      </c>
      <c r="B29" s="10"/>
      <c r="C29" s="10"/>
      <c r="D29" s="10"/>
      <c r="E29" s="10"/>
      <c r="F29" s="10"/>
      <c r="G29" s="10"/>
      <c r="H29" s="10"/>
      <c r="I29" s="10"/>
      <c r="J29" s="10"/>
      <c r="O29" s="1"/>
      <c r="P29" s="1"/>
    </row>
    <row r="30" spans="1:16" x14ac:dyDescent="0.35">
      <c r="A30" s="15" t="s">
        <v>9</v>
      </c>
      <c r="B30" s="46" t="s">
        <v>13</v>
      </c>
      <c r="C30" s="46" t="s">
        <v>10</v>
      </c>
      <c r="D30" s="46" t="s">
        <v>22</v>
      </c>
      <c r="E30" s="46" t="s">
        <v>10</v>
      </c>
      <c r="F30" s="46" t="s">
        <v>39</v>
      </c>
      <c r="G30" s="46" t="s">
        <v>10</v>
      </c>
      <c r="H30" s="46" t="s">
        <v>64</v>
      </c>
      <c r="I30" s="46" t="s">
        <v>10</v>
      </c>
      <c r="J30" s="15" t="s">
        <v>12</v>
      </c>
      <c r="O30" s="1"/>
      <c r="P30" s="1"/>
    </row>
    <row r="31" spans="1:16" x14ac:dyDescent="0.35">
      <c r="A31" s="62" t="str">
        <f>A26</f>
        <v>Veiligheidsregio IJsselland en GGD IJsselland</v>
      </c>
      <c r="B31" s="47">
        <v>23</v>
      </c>
      <c r="C31" s="48">
        <f>B31*$B$8*12</f>
        <v>0</v>
      </c>
      <c r="D31" s="47">
        <v>6</v>
      </c>
      <c r="E31" s="48">
        <f>D31*$C$8*12</f>
        <v>0</v>
      </c>
      <c r="F31" s="47">
        <v>3</v>
      </c>
      <c r="G31" s="48">
        <f>F31*$D$8*12</f>
        <v>0</v>
      </c>
      <c r="H31" s="47">
        <v>3</v>
      </c>
      <c r="I31" s="48">
        <f>H31*$E$8*12</f>
        <v>0</v>
      </c>
      <c r="J31" s="39">
        <f>C31+E31+G31+I31</f>
        <v>0</v>
      </c>
      <c r="O31" s="1"/>
      <c r="P31" s="1"/>
    </row>
    <row r="32" spans="1:16" x14ac:dyDescent="0.35">
      <c r="A32" s="40" t="s">
        <v>12</v>
      </c>
      <c r="B32" s="46">
        <f t="shared" ref="B32:E32" si="1">SUM(B31:B31)</f>
        <v>23</v>
      </c>
      <c r="C32" s="49">
        <f t="shared" si="1"/>
        <v>0</v>
      </c>
      <c r="D32" s="46">
        <f>SUM(D31)</f>
        <v>6</v>
      </c>
      <c r="E32" s="49">
        <f t="shared" si="1"/>
        <v>0</v>
      </c>
      <c r="F32" s="46">
        <f>SUM(F31)</f>
        <v>3</v>
      </c>
      <c r="G32" s="49">
        <f t="shared" ref="G32:I32" si="2">SUM(G31:G31)</f>
        <v>0</v>
      </c>
      <c r="H32" s="46">
        <f>SUM(H31)</f>
        <v>3</v>
      </c>
      <c r="I32" s="49">
        <f t="shared" si="2"/>
        <v>0</v>
      </c>
      <c r="J32" s="17">
        <f>SUM(J31:J31)</f>
        <v>0</v>
      </c>
      <c r="O32" s="1"/>
      <c r="P32" s="1"/>
    </row>
    <row r="33" spans="1:16" x14ac:dyDescent="0.35">
      <c r="A33" s="1"/>
      <c r="B33" s="7"/>
      <c r="C33" s="7"/>
      <c r="D33" s="7"/>
      <c r="E33" s="7"/>
      <c r="F33" s="7"/>
      <c r="G33" s="7"/>
      <c r="H33" s="7"/>
      <c r="I33" s="7"/>
      <c r="J33" s="7"/>
      <c r="K33" s="1"/>
      <c r="L33" s="1"/>
    </row>
    <row r="34" spans="1:16" x14ac:dyDescent="0.35">
      <c r="A34" s="10" t="s">
        <v>18</v>
      </c>
      <c r="B34" s="19"/>
      <c r="C34" s="19"/>
      <c r="D34" s="19"/>
      <c r="E34" s="19"/>
      <c r="F34" s="19"/>
      <c r="G34" s="19"/>
      <c r="H34" s="19"/>
      <c r="I34" s="19"/>
      <c r="J34" s="19"/>
      <c r="O34" s="1"/>
      <c r="P34" s="1"/>
    </row>
    <row r="35" spans="1:16" x14ac:dyDescent="0.35">
      <c r="A35" s="15" t="s">
        <v>9</v>
      </c>
      <c r="B35" s="46" t="s">
        <v>13</v>
      </c>
      <c r="C35" s="46" t="s">
        <v>20</v>
      </c>
      <c r="D35" s="46" t="s">
        <v>22</v>
      </c>
      <c r="E35" s="46" t="s">
        <v>20</v>
      </c>
      <c r="F35" s="46" t="s">
        <v>39</v>
      </c>
      <c r="G35" s="46" t="s">
        <v>20</v>
      </c>
      <c r="H35" s="46" t="s">
        <v>64</v>
      </c>
      <c r="I35" s="46" t="s">
        <v>20</v>
      </c>
      <c r="J35" s="46" t="s">
        <v>12</v>
      </c>
      <c r="O35" s="1"/>
      <c r="P35" s="1"/>
    </row>
    <row r="36" spans="1:16" x14ac:dyDescent="0.35">
      <c r="A36" s="14" t="str">
        <f>A31</f>
        <v>Veiligheidsregio IJsselland en GGD IJsselland</v>
      </c>
      <c r="B36" s="47">
        <f>B31</f>
        <v>23</v>
      </c>
      <c r="C36" s="48">
        <f>B36*$B$9</f>
        <v>0</v>
      </c>
      <c r="D36" s="47">
        <v>6</v>
      </c>
      <c r="E36" s="48">
        <f>D36*$C$9</f>
        <v>0</v>
      </c>
      <c r="F36" s="47">
        <v>3</v>
      </c>
      <c r="G36" s="48">
        <f>F36*$D$9</f>
        <v>0</v>
      </c>
      <c r="H36" s="47">
        <v>3</v>
      </c>
      <c r="I36" s="48">
        <f>H36*$E$9</f>
        <v>0</v>
      </c>
      <c r="J36" s="54">
        <f>C36+E36+G36+I36</f>
        <v>0</v>
      </c>
      <c r="O36" s="1"/>
      <c r="P36" s="1"/>
    </row>
    <row r="37" spans="1:16" x14ac:dyDescent="0.35">
      <c r="A37" s="40" t="s">
        <v>12</v>
      </c>
      <c r="B37" s="46">
        <f t="shared" ref="B37:E37" si="3">SUM(B36:B36)</f>
        <v>23</v>
      </c>
      <c r="C37" s="49">
        <f t="shared" si="3"/>
        <v>0</v>
      </c>
      <c r="D37" s="46">
        <f t="shared" si="3"/>
        <v>6</v>
      </c>
      <c r="E37" s="49">
        <f t="shared" si="3"/>
        <v>0</v>
      </c>
      <c r="F37" s="46">
        <f t="shared" ref="F37:G37" si="4">SUM(F36:F36)</f>
        <v>3</v>
      </c>
      <c r="G37" s="49">
        <f t="shared" si="4"/>
        <v>0</v>
      </c>
      <c r="H37" s="46">
        <f t="shared" ref="H37:I37" si="5">SUM(H36:H36)</f>
        <v>3</v>
      </c>
      <c r="I37" s="49">
        <f t="shared" si="5"/>
        <v>0</v>
      </c>
      <c r="J37" s="49">
        <f>SUM(J36:J36)</f>
        <v>0</v>
      </c>
      <c r="O37" s="1"/>
      <c r="P37" s="1"/>
    </row>
    <row r="38" spans="1:16" x14ac:dyDescent="0.35">
      <c r="B38" s="18"/>
      <c r="C38" s="18"/>
      <c r="D38" s="18"/>
      <c r="E38" s="18"/>
      <c r="F38" s="18"/>
      <c r="G38" s="18"/>
      <c r="H38" s="18"/>
    </row>
    <row r="39" spans="1:16" x14ac:dyDescent="0.35">
      <c r="A39" s="10" t="s">
        <v>67</v>
      </c>
      <c r="B39" s="10"/>
      <c r="C39" s="10"/>
      <c r="D39" s="19"/>
      <c r="E39" s="19"/>
      <c r="F39" s="19"/>
      <c r="G39" s="18"/>
      <c r="H39" s="18"/>
    </row>
    <row r="40" spans="1:16" ht="26" x14ac:dyDescent="0.35">
      <c r="A40" s="15" t="s">
        <v>68</v>
      </c>
      <c r="B40" s="65" t="s">
        <v>69</v>
      </c>
      <c r="C40" s="15"/>
      <c r="D40" s="79"/>
      <c r="E40" s="46" t="s">
        <v>10</v>
      </c>
      <c r="F40" s="46" t="s">
        <v>12</v>
      </c>
    </row>
    <row r="41" spans="1:16" x14ac:dyDescent="0.35">
      <c r="A41" s="80">
        <f>F10</f>
        <v>0</v>
      </c>
      <c r="B41" s="81">
        <v>1000</v>
      </c>
      <c r="C41" s="82"/>
      <c r="D41" s="83"/>
      <c r="E41" s="48">
        <f>A41*B41</f>
        <v>0</v>
      </c>
      <c r="F41" s="54">
        <f>E41</f>
        <v>0</v>
      </c>
    </row>
    <row r="42" spans="1:16" x14ac:dyDescent="0.35">
      <c r="A42" s="40" t="s">
        <v>12</v>
      </c>
      <c r="B42" s="40"/>
      <c r="C42" s="40"/>
      <c r="D42" s="46"/>
      <c r="E42" s="49"/>
      <c r="F42" s="49">
        <f>SUM(F41:F41)</f>
        <v>0</v>
      </c>
    </row>
  </sheetData>
  <mergeCells count="7">
    <mergeCell ref="F25:G25"/>
    <mergeCell ref="B20:E20"/>
    <mergeCell ref="B17:E17"/>
    <mergeCell ref="B18:E18"/>
    <mergeCell ref="B19:E19"/>
    <mergeCell ref="B25:C25"/>
    <mergeCell ref="D25:E25"/>
  </mergeCells>
  <pageMargins left="0.70866141732283472" right="0.70866141732283472" top="0.74803149606299213" bottom="0.74803149606299213" header="0.31496062992125984" footer="0.31496062992125984"/>
  <pageSetup paperSize="9" scale="55" orientation="landscape" r:id="rId1"/>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heetViews>
  <sheetFormatPr defaultRowHeight="14.5" x14ac:dyDescent="0.35"/>
  <cols>
    <col min="1" max="1" width="40.26953125" customWidth="1"/>
    <col min="2" max="2" width="15.453125" customWidth="1"/>
    <col min="3" max="3" width="16.1796875" customWidth="1"/>
    <col min="4" max="4" width="19.7265625" customWidth="1"/>
    <col min="5" max="5" width="18.26953125" customWidth="1"/>
    <col min="6" max="6" width="16.1796875" customWidth="1"/>
    <col min="257" max="257" width="40.26953125" customWidth="1"/>
    <col min="258" max="258" width="15.453125" customWidth="1"/>
    <col min="259" max="259" width="16.1796875" customWidth="1"/>
    <col min="260" max="260" width="19.7265625" customWidth="1"/>
    <col min="261" max="261" width="18.26953125" customWidth="1"/>
    <col min="262" max="262" width="16.1796875" customWidth="1"/>
    <col min="513" max="513" width="40.26953125" customWidth="1"/>
    <col min="514" max="514" width="15.453125" customWidth="1"/>
    <col min="515" max="515" width="16.1796875" customWidth="1"/>
    <col min="516" max="516" width="19.7265625" customWidth="1"/>
    <col min="517" max="517" width="18.26953125" customWidth="1"/>
    <col min="518" max="518" width="16.1796875" customWidth="1"/>
    <col min="769" max="769" width="40.26953125" customWidth="1"/>
    <col min="770" max="770" width="15.453125" customWidth="1"/>
    <col min="771" max="771" width="16.1796875" customWidth="1"/>
    <col min="772" max="772" width="19.7265625" customWidth="1"/>
    <col min="773" max="773" width="18.26953125" customWidth="1"/>
    <col min="774" max="774" width="16.1796875" customWidth="1"/>
    <col min="1025" max="1025" width="40.26953125" customWidth="1"/>
    <col min="1026" max="1026" width="15.453125" customWidth="1"/>
    <col min="1027" max="1027" width="16.1796875" customWidth="1"/>
    <col min="1028" max="1028" width="19.7265625" customWidth="1"/>
    <col min="1029" max="1029" width="18.26953125" customWidth="1"/>
    <col min="1030" max="1030" width="16.1796875" customWidth="1"/>
    <col min="1281" max="1281" width="40.26953125" customWidth="1"/>
    <col min="1282" max="1282" width="15.453125" customWidth="1"/>
    <col min="1283" max="1283" width="16.1796875" customWidth="1"/>
    <col min="1284" max="1284" width="19.7265625" customWidth="1"/>
    <col min="1285" max="1285" width="18.26953125" customWidth="1"/>
    <col min="1286" max="1286" width="16.1796875" customWidth="1"/>
    <col min="1537" max="1537" width="40.26953125" customWidth="1"/>
    <col min="1538" max="1538" width="15.453125" customWidth="1"/>
    <col min="1539" max="1539" width="16.1796875" customWidth="1"/>
    <col min="1540" max="1540" width="19.7265625" customWidth="1"/>
    <col min="1541" max="1541" width="18.26953125" customWidth="1"/>
    <col min="1542" max="1542" width="16.1796875" customWidth="1"/>
    <col min="1793" max="1793" width="40.26953125" customWidth="1"/>
    <col min="1794" max="1794" width="15.453125" customWidth="1"/>
    <col min="1795" max="1795" width="16.1796875" customWidth="1"/>
    <col min="1796" max="1796" width="19.7265625" customWidth="1"/>
    <col min="1797" max="1797" width="18.26953125" customWidth="1"/>
    <col min="1798" max="1798" width="16.1796875" customWidth="1"/>
    <col min="2049" max="2049" width="40.26953125" customWidth="1"/>
    <col min="2050" max="2050" width="15.453125" customWidth="1"/>
    <col min="2051" max="2051" width="16.1796875" customWidth="1"/>
    <col min="2052" max="2052" width="19.7265625" customWidth="1"/>
    <col min="2053" max="2053" width="18.26953125" customWidth="1"/>
    <col min="2054" max="2054" width="16.1796875" customWidth="1"/>
    <col min="2305" max="2305" width="40.26953125" customWidth="1"/>
    <col min="2306" max="2306" width="15.453125" customWidth="1"/>
    <col min="2307" max="2307" width="16.1796875" customWidth="1"/>
    <col min="2308" max="2308" width="19.7265625" customWidth="1"/>
    <col min="2309" max="2309" width="18.26953125" customWidth="1"/>
    <col min="2310" max="2310" width="16.1796875" customWidth="1"/>
    <col min="2561" max="2561" width="40.26953125" customWidth="1"/>
    <col min="2562" max="2562" width="15.453125" customWidth="1"/>
    <col min="2563" max="2563" width="16.1796875" customWidth="1"/>
    <col min="2564" max="2564" width="19.7265625" customWidth="1"/>
    <col min="2565" max="2565" width="18.26953125" customWidth="1"/>
    <col min="2566" max="2566" width="16.1796875" customWidth="1"/>
    <col min="2817" max="2817" width="40.26953125" customWidth="1"/>
    <col min="2818" max="2818" width="15.453125" customWidth="1"/>
    <col min="2819" max="2819" width="16.1796875" customWidth="1"/>
    <col min="2820" max="2820" width="19.7265625" customWidth="1"/>
    <col min="2821" max="2821" width="18.26953125" customWidth="1"/>
    <col min="2822" max="2822" width="16.1796875" customWidth="1"/>
    <col min="3073" max="3073" width="40.26953125" customWidth="1"/>
    <col min="3074" max="3074" width="15.453125" customWidth="1"/>
    <col min="3075" max="3075" width="16.1796875" customWidth="1"/>
    <col min="3076" max="3076" width="19.7265625" customWidth="1"/>
    <col min="3077" max="3077" width="18.26953125" customWidth="1"/>
    <col min="3078" max="3078" width="16.1796875" customWidth="1"/>
    <col min="3329" max="3329" width="40.26953125" customWidth="1"/>
    <col min="3330" max="3330" width="15.453125" customWidth="1"/>
    <col min="3331" max="3331" width="16.1796875" customWidth="1"/>
    <col min="3332" max="3332" width="19.7265625" customWidth="1"/>
    <col min="3333" max="3333" width="18.26953125" customWidth="1"/>
    <col min="3334" max="3334" width="16.1796875" customWidth="1"/>
    <col min="3585" max="3585" width="40.26953125" customWidth="1"/>
    <col min="3586" max="3586" width="15.453125" customWidth="1"/>
    <col min="3587" max="3587" width="16.1796875" customWidth="1"/>
    <col min="3588" max="3588" width="19.7265625" customWidth="1"/>
    <col min="3589" max="3589" width="18.26953125" customWidth="1"/>
    <col min="3590" max="3590" width="16.1796875" customWidth="1"/>
    <col min="3841" max="3841" width="40.26953125" customWidth="1"/>
    <col min="3842" max="3842" width="15.453125" customWidth="1"/>
    <col min="3843" max="3843" width="16.1796875" customWidth="1"/>
    <col min="3844" max="3844" width="19.7265625" customWidth="1"/>
    <col min="3845" max="3845" width="18.26953125" customWidth="1"/>
    <col min="3846" max="3846" width="16.1796875" customWidth="1"/>
    <col min="4097" max="4097" width="40.26953125" customWidth="1"/>
    <col min="4098" max="4098" width="15.453125" customWidth="1"/>
    <col min="4099" max="4099" width="16.1796875" customWidth="1"/>
    <col min="4100" max="4100" width="19.7265625" customWidth="1"/>
    <col min="4101" max="4101" width="18.26953125" customWidth="1"/>
    <col min="4102" max="4102" width="16.1796875" customWidth="1"/>
    <col min="4353" max="4353" width="40.26953125" customWidth="1"/>
    <col min="4354" max="4354" width="15.453125" customWidth="1"/>
    <col min="4355" max="4355" width="16.1796875" customWidth="1"/>
    <col min="4356" max="4356" width="19.7265625" customWidth="1"/>
    <col min="4357" max="4357" width="18.26953125" customWidth="1"/>
    <col min="4358" max="4358" width="16.1796875" customWidth="1"/>
    <col min="4609" max="4609" width="40.26953125" customWidth="1"/>
    <col min="4610" max="4610" width="15.453125" customWidth="1"/>
    <col min="4611" max="4611" width="16.1796875" customWidth="1"/>
    <col min="4612" max="4612" width="19.7265625" customWidth="1"/>
    <col min="4613" max="4613" width="18.26953125" customWidth="1"/>
    <col min="4614" max="4614" width="16.1796875" customWidth="1"/>
    <col min="4865" max="4865" width="40.26953125" customWidth="1"/>
    <col min="4866" max="4866" width="15.453125" customWidth="1"/>
    <col min="4867" max="4867" width="16.1796875" customWidth="1"/>
    <col min="4868" max="4868" width="19.7265625" customWidth="1"/>
    <col min="4869" max="4869" width="18.26953125" customWidth="1"/>
    <col min="4870" max="4870" width="16.1796875" customWidth="1"/>
    <col min="5121" max="5121" width="40.26953125" customWidth="1"/>
    <col min="5122" max="5122" width="15.453125" customWidth="1"/>
    <col min="5123" max="5123" width="16.1796875" customWidth="1"/>
    <col min="5124" max="5124" width="19.7265625" customWidth="1"/>
    <col min="5125" max="5125" width="18.26953125" customWidth="1"/>
    <col min="5126" max="5126" width="16.1796875" customWidth="1"/>
    <col min="5377" max="5377" width="40.26953125" customWidth="1"/>
    <col min="5378" max="5378" width="15.453125" customWidth="1"/>
    <col min="5379" max="5379" width="16.1796875" customWidth="1"/>
    <col min="5380" max="5380" width="19.7265625" customWidth="1"/>
    <col min="5381" max="5381" width="18.26953125" customWidth="1"/>
    <col min="5382" max="5382" width="16.1796875" customWidth="1"/>
    <col min="5633" max="5633" width="40.26953125" customWidth="1"/>
    <col min="5634" max="5634" width="15.453125" customWidth="1"/>
    <col min="5635" max="5635" width="16.1796875" customWidth="1"/>
    <col min="5636" max="5636" width="19.7265625" customWidth="1"/>
    <col min="5637" max="5637" width="18.26953125" customWidth="1"/>
    <col min="5638" max="5638" width="16.1796875" customWidth="1"/>
    <col min="5889" max="5889" width="40.26953125" customWidth="1"/>
    <col min="5890" max="5890" width="15.453125" customWidth="1"/>
    <col min="5891" max="5891" width="16.1796875" customWidth="1"/>
    <col min="5892" max="5892" width="19.7265625" customWidth="1"/>
    <col min="5893" max="5893" width="18.26953125" customWidth="1"/>
    <col min="5894" max="5894" width="16.1796875" customWidth="1"/>
    <col min="6145" max="6145" width="40.26953125" customWidth="1"/>
    <col min="6146" max="6146" width="15.453125" customWidth="1"/>
    <col min="6147" max="6147" width="16.1796875" customWidth="1"/>
    <col min="6148" max="6148" width="19.7265625" customWidth="1"/>
    <col min="6149" max="6149" width="18.26953125" customWidth="1"/>
    <col min="6150" max="6150" width="16.1796875" customWidth="1"/>
    <col min="6401" max="6401" width="40.26953125" customWidth="1"/>
    <col min="6402" max="6402" width="15.453125" customWidth="1"/>
    <col min="6403" max="6403" width="16.1796875" customWidth="1"/>
    <col min="6404" max="6404" width="19.7265625" customWidth="1"/>
    <col min="6405" max="6405" width="18.26953125" customWidth="1"/>
    <col min="6406" max="6406" width="16.1796875" customWidth="1"/>
    <col min="6657" max="6657" width="40.26953125" customWidth="1"/>
    <col min="6658" max="6658" width="15.453125" customWidth="1"/>
    <col min="6659" max="6659" width="16.1796875" customWidth="1"/>
    <col min="6660" max="6660" width="19.7265625" customWidth="1"/>
    <col min="6661" max="6661" width="18.26953125" customWidth="1"/>
    <col min="6662" max="6662" width="16.1796875" customWidth="1"/>
    <col min="6913" max="6913" width="40.26953125" customWidth="1"/>
    <col min="6914" max="6914" width="15.453125" customWidth="1"/>
    <col min="6915" max="6915" width="16.1796875" customWidth="1"/>
    <col min="6916" max="6916" width="19.7265625" customWidth="1"/>
    <col min="6917" max="6917" width="18.26953125" customWidth="1"/>
    <col min="6918" max="6918" width="16.1796875" customWidth="1"/>
    <col min="7169" max="7169" width="40.26953125" customWidth="1"/>
    <col min="7170" max="7170" width="15.453125" customWidth="1"/>
    <col min="7171" max="7171" width="16.1796875" customWidth="1"/>
    <col min="7172" max="7172" width="19.7265625" customWidth="1"/>
    <col min="7173" max="7173" width="18.26953125" customWidth="1"/>
    <col min="7174" max="7174" width="16.1796875" customWidth="1"/>
    <col min="7425" max="7425" width="40.26953125" customWidth="1"/>
    <col min="7426" max="7426" width="15.453125" customWidth="1"/>
    <col min="7427" max="7427" width="16.1796875" customWidth="1"/>
    <col min="7428" max="7428" width="19.7265625" customWidth="1"/>
    <col min="7429" max="7429" width="18.26953125" customWidth="1"/>
    <col min="7430" max="7430" width="16.1796875" customWidth="1"/>
    <col min="7681" max="7681" width="40.26953125" customWidth="1"/>
    <col min="7682" max="7682" width="15.453125" customWidth="1"/>
    <col min="7683" max="7683" width="16.1796875" customWidth="1"/>
    <col min="7684" max="7684" width="19.7265625" customWidth="1"/>
    <col min="7685" max="7685" width="18.26953125" customWidth="1"/>
    <col min="7686" max="7686" width="16.1796875" customWidth="1"/>
    <col min="7937" max="7937" width="40.26953125" customWidth="1"/>
    <col min="7938" max="7938" width="15.453125" customWidth="1"/>
    <col min="7939" max="7939" width="16.1796875" customWidth="1"/>
    <col min="7940" max="7940" width="19.7265625" customWidth="1"/>
    <col min="7941" max="7941" width="18.26953125" customWidth="1"/>
    <col min="7942" max="7942" width="16.1796875" customWidth="1"/>
    <col min="8193" max="8193" width="40.26953125" customWidth="1"/>
    <col min="8194" max="8194" width="15.453125" customWidth="1"/>
    <col min="8195" max="8195" width="16.1796875" customWidth="1"/>
    <col min="8196" max="8196" width="19.7265625" customWidth="1"/>
    <col min="8197" max="8197" width="18.26953125" customWidth="1"/>
    <col min="8198" max="8198" width="16.1796875" customWidth="1"/>
    <col min="8449" max="8449" width="40.26953125" customWidth="1"/>
    <col min="8450" max="8450" width="15.453125" customWidth="1"/>
    <col min="8451" max="8451" width="16.1796875" customWidth="1"/>
    <col min="8452" max="8452" width="19.7265625" customWidth="1"/>
    <col min="8453" max="8453" width="18.26953125" customWidth="1"/>
    <col min="8454" max="8454" width="16.1796875" customWidth="1"/>
    <col min="8705" max="8705" width="40.26953125" customWidth="1"/>
    <col min="8706" max="8706" width="15.453125" customWidth="1"/>
    <col min="8707" max="8707" width="16.1796875" customWidth="1"/>
    <col min="8708" max="8708" width="19.7265625" customWidth="1"/>
    <col min="8709" max="8709" width="18.26953125" customWidth="1"/>
    <col min="8710" max="8710" width="16.1796875" customWidth="1"/>
    <col min="8961" max="8961" width="40.26953125" customWidth="1"/>
    <col min="8962" max="8962" width="15.453125" customWidth="1"/>
    <col min="8963" max="8963" width="16.1796875" customWidth="1"/>
    <col min="8964" max="8964" width="19.7265625" customWidth="1"/>
    <col min="8965" max="8965" width="18.26953125" customWidth="1"/>
    <col min="8966" max="8966" width="16.1796875" customWidth="1"/>
    <col min="9217" max="9217" width="40.26953125" customWidth="1"/>
    <col min="9218" max="9218" width="15.453125" customWidth="1"/>
    <col min="9219" max="9219" width="16.1796875" customWidth="1"/>
    <col min="9220" max="9220" width="19.7265625" customWidth="1"/>
    <col min="9221" max="9221" width="18.26953125" customWidth="1"/>
    <col min="9222" max="9222" width="16.1796875" customWidth="1"/>
    <col min="9473" max="9473" width="40.26953125" customWidth="1"/>
    <col min="9474" max="9474" width="15.453125" customWidth="1"/>
    <col min="9475" max="9475" width="16.1796875" customWidth="1"/>
    <col min="9476" max="9476" width="19.7265625" customWidth="1"/>
    <col min="9477" max="9477" width="18.26953125" customWidth="1"/>
    <col min="9478" max="9478" width="16.1796875" customWidth="1"/>
    <col min="9729" max="9729" width="40.26953125" customWidth="1"/>
    <col min="9730" max="9730" width="15.453125" customWidth="1"/>
    <col min="9731" max="9731" width="16.1796875" customWidth="1"/>
    <col min="9732" max="9732" width="19.7265625" customWidth="1"/>
    <col min="9733" max="9733" width="18.26953125" customWidth="1"/>
    <col min="9734" max="9734" width="16.1796875" customWidth="1"/>
    <col min="9985" max="9985" width="40.26953125" customWidth="1"/>
    <col min="9986" max="9986" width="15.453125" customWidth="1"/>
    <col min="9987" max="9987" width="16.1796875" customWidth="1"/>
    <col min="9988" max="9988" width="19.7265625" customWidth="1"/>
    <col min="9989" max="9989" width="18.26953125" customWidth="1"/>
    <col min="9990" max="9990" width="16.1796875" customWidth="1"/>
    <col min="10241" max="10241" width="40.26953125" customWidth="1"/>
    <col min="10242" max="10242" width="15.453125" customWidth="1"/>
    <col min="10243" max="10243" width="16.1796875" customWidth="1"/>
    <col min="10244" max="10244" width="19.7265625" customWidth="1"/>
    <col min="10245" max="10245" width="18.26953125" customWidth="1"/>
    <col min="10246" max="10246" width="16.1796875" customWidth="1"/>
    <col min="10497" max="10497" width="40.26953125" customWidth="1"/>
    <col min="10498" max="10498" width="15.453125" customWidth="1"/>
    <col min="10499" max="10499" width="16.1796875" customWidth="1"/>
    <col min="10500" max="10500" width="19.7265625" customWidth="1"/>
    <col min="10501" max="10501" width="18.26953125" customWidth="1"/>
    <col min="10502" max="10502" width="16.1796875" customWidth="1"/>
    <col min="10753" max="10753" width="40.26953125" customWidth="1"/>
    <col min="10754" max="10754" width="15.453125" customWidth="1"/>
    <col min="10755" max="10755" width="16.1796875" customWidth="1"/>
    <col min="10756" max="10756" width="19.7265625" customWidth="1"/>
    <col min="10757" max="10757" width="18.26953125" customWidth="1"/>
    <col min="10758" max="10758" width="16.1796875" customWidth="1"/>
    <col min="11009" max="11009" width="40.26953125" customWidth="1"/>
    <col min="11010" max="11010" width="15.453125" customWidth="1"/>
    <col min="11011" max="11011" width="16.1796875" customWidth="1"/>
    <col min="11012" max="11012" width="19.7265625" customWidth="1"/>
    <col min="11013" max="11013" width="18.26953125" customWidth="1"/>
    <col min="11014" max="11014" width="16.1796875" customWidth="1"/>
    <col min="11265" max="11265" width="40.26953125" customWidth="1"/>
    <col min="11266" max="11266" width="15.453125" customWidth="1"/>
    <col min="11267" max="11267" width="16.1796875" customWidth="1"/>
    <col min="11268" max="11268" width="19.7265625" customWidth="1"/>
    <col min="11269" max="11269" width="18.26953125" customWidth="1"/>
    <col min="11270" max="11270" width="16.1796875" customWidth="1"/>
    <col min="11521" max="11521" width="40.26953125" customWidth="1"/>
    <col min="11522" max="11522" width="15.453125" customWidth="1"/>
    <col min="11523" max="11523" width="16.1796875" customWidth="1"/>
    <col min="11524" max="11524" width="19.7265625" customWidth="1"/>
    <col min="11525" max="11525" width="18.26953125" customWidth="1"/>
    <col min="11526" max="11526" width="16.1796875" customWidth="1"/>
    <col min="11777" max="11777" width="40.26953125" customWidth="1"/>
    <col min="11778" max="11778" width="15.453125" customWidth="1"/>
    <col min="11779" max="11779" width="16.1796875" customWidth="1"/>
    <col min="11780" max="11780" width="19.7265625" customWidth="1"/>
    <col min="11781" max="11781" width="18.26953125" customWidth="1"/>
    <col min="11782" max="11782" width="16.1796875" customWidth="1"/>
    <col min="12033" max="12033" width="40.26953125" customWidth="1"/>
    <col min="12034" max="12034" width="15.453125" customWidth="1"/>
    <col min="12035" max="12035" width="16.1796875" customWidth="1"/>
    <col min="12036" max="12036" width="19.7265625" customWidth="1"/>
    <col min="12037" max="12037" width="18.26953125" customWidth="1"/>
    <col min="12038" max="12038" width="16.1796875" customWidth="1"/>
    <col min="12289" max="12289" width="40.26953125" customWidth="1"/>
    <col min="12290" max="12290" width="15.453125" customWidth="1"/>
    <col min="12291" max="12291" width="16.1796875" customWidth="1"/>
    <col min="12292" max="12292" width="19.7265625" customWidth="1"/>
    <col min="12293" max="12293" width="18.26953125" customWidth="1"/>
    <col min="12294" max="12294" width="16.1796875" customWidth="1"/>
    <col min="12545" max="12545" width="40.26953125" customWidth="1"/>
    <col min="12546" max="12546" width="15.453125" customWidth="1"/>
    <col min="12547" max="12547" width="16.1796875" customWidth="1"/>
    <col min="12548" max="12548" width="19.7265625" customWidth="1"/>
    <col min="12549" max="12549" width="18.26953125" customWidth="1"/>
    <col min="12550" max="12550" width="16.1796875" customWidth="1"/>
    <col min="12801" max="12801" width="40.26953125" customWidth="1"/>
    <col min="12802" max="12802" width="15.453125" customWidth="1"/>
    <col min="12803" max="12803" width="16.1796875" customWidth="1"/>
    <col min="12804" max="12804" width="19.7265625" customWidth="1"/>
    <col min="12805" max="12805" width="18.26953125" customWidth="1"/>
    <col min="12806" max="12806" width="16.1796875" customWidth="1"/>
    <col min="13057" max="13057" width="40.26953125" customWidth="1"/>
    <col min="13058" max="13058" width="15.453125" customWidth="1"/>
    <col min="13059" max="13059" width="16.1796875" customWidth="1"/>
    <col min="13060" max="13060" width="19.7265625" customWidth="1"/>
    <col min="13061" max="13061" width="18.26953125" customWidth="1"/>
    <col min="13062" max="13062" width="16.1796875" customWidth="1"/>
    <col min="13313" max="13313" width="40.26953125" customWidth="1"/>
    <col min="13314" max="13314" width="15.453125" customWidth="1"/>
    <col min="13315" max="13315" width="16.1796875" customWidth="1"/>
    <col min="13316" max="13316" width="19.7265625" customWidth="1"/>
    <col min="13317" max="13317" width="18.26953125" customWidth="1"/>
    <col min="13318" max="13318" width="16.1796875" customWidth="1"/>
    <col min="13569" max="13569" width="40.26953125" customWidth="1"/>
    <col min="13570" max="13570" width="15.453125" customWidth="1"/>
    <col min="13571" max="13571" width="16.1796875" customWidth="1"/>
    <col min="13572" max="13572" width="19.7265625" customWidth="1"/>
    <col min="13573" max="13573" width="18.26953125" customWidth="1"/>
    <col min="13574" max="13574" width="16.1796875" customWidth="1"/>
    <col min="13825" max="13825" width="40.26953125" customWidth="1"/>
    <col min="13826" max="13826" width="15.453125" customWidth="1"/>
    <col min="13827" max="13827" width="16.1796875" customWidth="1"/>
    <col min="13828" max="13828" width="19.7265625" customWidth="1"/>
    <col min="13829" max="13829" width="18.26953125" customWidth="1"/>
    <col min="13830" max="13830" width="16.1796875" customWidth="1"/>
    <col min="14081" max="14081" width="40.26953125" customWidth="1"/>
    <col min="14082" max="14082" width="15.453125" customWidth="1"/>
    <col min="14083" max="14083" width="16.1796875" customWidth="1"/>
    <col min="14084" max="14084" width="19.7265625" customWidth="1"/>
    <col min="14085" max="14085" width="18.26953125" customWidth="1"/>
    <col min="14086" max="14086" width="16.1796875" customWidth="1"/>
    <col min="14337" max="14337" width="40.26953125" customWidth="1"/>
    <col min="14338" max="14338" width="15.453125" customWidth="1"/>
    <col min="14339" max="14339" width="16.1796875" customWidth="1"/>
    <col min="14340" max="14340" width="19.7265625" customWidth="1"/>
    <col min="14341" max="14341" width="18.26953125" customWidth="1"/>
    <col min="14342" max="14342" width="16.1796875" customWidth="1"/>
    <col min="14593" max="14593" width="40.26953125" customWidth="1"/>
    <col min="14594" max="14594" width="15.453125" customWidth="1"/>
    <col min="14595" max="14595" width="16.1796875" customWidth="1"/>
    <col min="14596" max="14596" width="19.7265625" customWidth="1"/>
    <col min="14597" max="14597" width="18.26953125" customWidth="1"/>
    <col min="14598" max="14598" width="16.1796875" customWidth="1"/>
    <col min="14849" max="14849" width="40.26953125" customWidth="1"/>
    <col min="14850" max="14850" width="15.453125" customWidth="1"/>
    <col min="14851" max="14851" width="16.1796875" customWidth="1"/>
    <col min="14852" max="14852" width="19.7265625" customWidth="1"/>
    <col min="14853" max="14853" width="18.26953125" customWidth="1"/>
    <col min="14854" max="14854" width="16.1796875" customWidth="1"/>
    <col min="15105" max="15105" width="40.26953125" customWidth="1"/>
    <col min="15106" max="15106" width="15.453125" customWidth="1"/>
    <col min="15107" max="15107" width="16.1796875" customWidth="1"/>
    <col min="15108" max="15108" width="19.7265625" customWidth="1"/>
    <col min="15109" max="15109" width="18.26953125" customWidth="1"/>
    <col min="15110" max="15110" width="16.1796875" customWidth="1"/>
    <col min="15361" max="15361" width="40.26953125" customWidth="1"/>
    <col min="15362" max="15362" width="15.453125" customWidth="1"/>
    <col min="15363" max="15363" width="16.1796875" customWidth="1"/>
    <col min="15364" max="15364" width="19.7265625" customWidth="1"/>
    <col min="15365" max="15365" width="18.26953125" customWidth="1"/>
    <col min="15366" max="15366" width="16.1796875" customWidth="1"/>
    <col min="15617" max="15617" width="40.26953125" customWidth="1"/>
    <col min="15618" max="15618" width="15.453125" customWidth="1"/>
    <col min="15619" max="15619" width="16.1796875" customWidth="1"/>
    <col min="15620" max="15620" width="19.7265625" customWidth="1"/>
    <col min="15621" max="15621" width="18.26953125" customWidth="1"/>
    <col min="15622" max="15622" width="16.1796875" customWidth="1"/>
    <col min="15873" max="15873" width="40.26953125" customWidth="1"/>
    <col min="15874" max="15874" width="15.453125" customWidth="1"/>
    <col min="15875" max="15875" width="16.1796875" customWidth="1"/>
    <col min="15876" max="15876" width="19.7265625" customWidth="1"/>
    <col min="15877" max="15877" width="18.26953125" customWidth="1"/>
    <col min="15878" max="15878" width="16.1796875" customWidth="1"/>
    <col min="16129" max="16129" width="40.26953125" customWidth="1"/>
    <col min="16130" max="16130" width="15.453125" customWidth="1"/>
    <col min="16131" max="16131" width="16.1796875" customWidth="1"/>
    <col min="16132" max="16132" width="19.7265625" customWidth="1"/>
    <col min="16133" max="16133" width="18.26953125" customWidth="1"/>
    <col min="16134" max="16134" width="16.1796875" customWidth="1"/>
  </cols>
  <sheetData>
    <row r="1" spans="1:6" ht="22" x14ac:dyDescent="0.4">
      <c r="A1" s="6" t="s">
        <v>50</v>
      </c>
      <c r="B1" s="7"/>
      <c r="C1" s="7"/>
      <c r="D1" s="1"/>
      <c r="E1" s="1"/>
    </row>
    <row r="2" spans="1:6" x14ac:dyDescent="0.35">
      <c r="A2" s="7" t="s">
        <v>60</v>
      </c>
      <c r="B2" s="7"/>
      <c r="C2" s="7"/>
      <c r="D2" s="1"/>
      <c r="E2" s="2"/>
    </row>
    <row r="3" spans="1:6" x14ac:dyDescent="0.35">
      <c r="A3" s="7"/>
      <c r="B3" s="7"/>
      <c r="C3" s="7"/>
      <c r="D3" s="1"/>
    </row>
    <row r="4" spans="1:6" x14ac:dyDescent="0.35">
      <c r="A4" s="90" t="s">
        <v>8</v>
      </c>
      <c r="B4" s="91"/>
      <c r="E4" s="1"/>
    </row>
    <row r="5" spans="1:6" x14ac:dyDescent="0.35">
      <c r="A5" s="1"/>
      <c r="B5" s="1"/>
      <c r="C5" s="1"/>
      <c r="D5" s="1"/>
      <c r="E5" s="1"/>
    </row>
    <row r="6" spans="1:6" x14ac:dyDescent="0.35">
      <c r="A6" s="3"/>
      <c r="B6" s="3"/>
      <c r="C6" s="3"/>
      <c r="D6" s="3"/>
      <c r="E6" s="3"/>
    </row>
    <row r="7" spans="1:6" x14ac:dyDescent="0.35">
      <c r="A7" s="10" t="s">
        <v>61</v>
      </c>
      <c r="B7" s="10"/>
      <c r="C7" s="10"/>
      <c r="D7" s="10"/>
      <c r="E7" s="10"/>
    </row>
    <row r="8" spans="1:6" ht="26" x14ac:dyDescent="0.35">
      <c r="A8" s="15" t="s">
        <v>51</v>
      </c>
      <c r="B8" s="65" t="s">
        <v>52</v>
      </c>
      <c r="C8" s="66" t="s">
        <v>53</v>
      </c>
      <c r="D8" s="66" t="s">
        <v>54</v>
      </c>
      <c r="E8" s="66" t="s">
        <v>55</v>
      </c>
    </row>
    <row r="9" spans="1:6" x14ac:dyDescent="0.35">
      <c r="A9" s="8" t="s">
        <v>56</v>
      </c>
      <c r="B9" s="12">
        <v>0</v>
      </c>
      <c r="C9" s="14">
        <v>500</v>
      </c>
      <c r="D9" s="75">
        <v>300</v>
      </c>
      <c r="E9" s="67">
        <f t="shared" ref="E9:E10" si="0">D9*B9</f>
        <v>0</v>
      </c>
    </row>
    <row r="10" spans="1:6" x14ac:dyDescent="0.35">
      <c r="A10" s="8" t="s">
        <v>57</v>
      </c>
      <c r="B10" s="12">
        <v>0</v>
      </c>
      <c r="C10" s="14">
        <v>500</v>
      </c>
      <c r="D10" s="75">
        <v>2000</v>
      </c>
      <c r="E10" s="67">
        <f t="shared" si="0"/>
        <v>0</v>
      </c>
    </row>
    <row r="11" spans="1:6" x14ac:dyDescent="0.35">
      <c r="A11" s="13"/>
      <c r="B11" s="13"/>
      <c r="C11" s="13"/>
      <c r="D11" s="13"/>
      <c r="E11" s="13"/>
    </row>
    <row r="13" spans="1:6" ht="15.5" x14ac:dyDescent="0.35">
      <c r="A13" s="68" t="s">
        <v>58</v>
      </c>
      <c r="B13" s="68"/>
      <c r="C13" s="68"/>
      <c r="D13" s="68"/>
      <c r="E13" s="69">
        <f>SUM(E8:E11)</f>
        <v>0</v>
      </c>
    </row>
    <row r="15" spans="1:6" x14ac:dyDescent="0.35">
      <c r="A15" s="92" t="s">
        <v>59</v>
      </c>
      <c r="B15" s="92"/>
      <c r="C15" s="92"/>
      <c r="D15" s="92"/>
      <c r="E15" s="92"/>
      <c r="F15" s="92"/>
    </row>
    <row r="16" spans="1:6" x14ac:dyDescent="0.35">
      <c r="A16" s="3"/>
      <c r="B16" s="3"/>
      <c r="C16" s="3"/>
      <c r="D16" s="3"/>
      <c r="E16" s="3"/>
    </row>
    <row r="17" spans="1:5" x14ac:dyDescent="0.35">
      <c r="A17" s="11" t="s">
        <v>2</v>
      </c>
      <c r="B17" s="89"/>
      <c r="C17" s="89"/>
      <c r="D17" s="89"/>
      <c r="E17" s="89"/>
    </row>
    <row r="18" spans="1:5" x14ac:dyDescent="0.35">
      <c r="A18" s="11" t="s">
        <v>3</v>
      </c>
      <c r="B18" s="89"/>
      <c r="C18" s="89"/>
      <c r="D18" s="89"/>
      <c r="E18" s="89"/>
    </row>
    <row r="19" spans="1:5" ht="54.75" customHeight="1" x14ac:dyDescent="0.35">
      <c r="A19" s="11" t="s">
        <v>4</v>
      </c>
      <c r="B19" s="89"/>
      <c r="C19" s="89"/>
      <c r="D19" s="89"/>
      <c r="E19" s="89"/>
    </row>
    <row r="20" spans="1:5" x14ac:dyDescent="0.35">
      <c r="A20" s="11" t="s">
        <v>5</v>
      </c>
      <c r="B20" s="89"/>
      <c r="C20" s="89"/>
      <c r="D20" s="89"/>
      <c r="E20" s="89"/>
    </row>
  </sheetData>
  <mergeCells count="6">
    <mergeCell ref="B20:E20"/>
    <mergeCell ref="A4:B4"/>
    <mergeCell ref="A15:F15"/>
    <mergeCell ref="B17:E17"/>
    <mergeCell ref="B18:E18"/>
    <mergeCell ref="B19:E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2"/>
  <sheetViews>
    <sheetView workbookViewId="0"/>
  </sheetViews>
  <sheetFormatPr defaultRowHeight="14.5" x14ac:dyDescent="0.35"/>
  <cols>
    <col min="1" max="1" width="52.81640625" customWidth="1"/>
    <col min="2" max="2" width="17.54296875" customWidth="1"/>
    <col min="3" max="3" width="16.1796875" customWidth="1"/>
    <col min="4" max="4" width="21.26953125" customWidth="1"/>
    <col min="5" max="5" width="19.453125" customWidth="1"/>
    <col min="6" max="6" width="21.7265625" customWidth="1"/>
    <col min="7" max="7" width="21.7265625" bestFit="1" customWidth="1"/>
  </cols>
  <sheetData>
    <row r="1" spans="1:6" ht="22" x14ac:dyDescent="0.4">
      <c r="A1" s="6" t="s">
        <v>21</v>
      </c>
      <c r="B1" s="7"/>
      <c r="C1" s="7"/>
      <c r="D1" s="1"/>
      <c r="E1" s="1"/>
      <c r="F1" s="1"/>
    </row>
    <row r="2" spans="1:6" x14ac:dyDescent="0.35">
      <c r="A2" s="36" t="str">
        <f>Kosten!A2</f>
        <v xml:space="preserve"> Europese aanbesteding Veiligheidsregio IJsselland &amp; GGD IJsselland</v>
      </c>
      <c r="B2" s="7"/>
      <c r="C2" s="7"/>
      <c r="D2" s="1"/>
      <c r="E2" s="2"/>
      <c r="F2" s="2"/>
    </row>
    <row r="3" spans="1:6" x14ac:dyDescent="0.35">
      <c r="A3" s="7"/>
      <c r="B3" s="7"/>
      <c r="C3" s="7"/>
      <c r="D3" s="1"/>
    </row>
    <row r="4" spans="1:6" x14ac:dyDescent="0.35">
      <c r="A4" s="55" t="s">
        <v>8</v>
      </c>
      <c r="B4" s="43"/>
      <c r="E4" s="1"/>
      <c r="F4" s="1"/>
    </row>
    <row r="5" spans="1:6" x14ac:dyDescent="0.35">
      <c r="A5" s="1"/>
      <c r="B5" s="1"/>
      <c r="C5" s="1"/>
      <c r="D5" s="1"/>
      <c r="E5" s="1"/>
      <c r="F5" s="1"/>
    </row>
    <row r="6" spans="1:6" x14ac:dyDescent="0.35">
      <c r="A6" s="3"/>
      <c r="B6" s="3"/>
      <c r="C6" s="3"/>
      <c r="D6" s="3"/>
      <c r="E6" s="3"/>
      <c r="F6" s="3"/>
    </row>
    <row r="7" spans="1:6" x14ac:dyDescent="0.35">
      <c r="A7" s="10" t="s">
        <v>29</v>
      </c>
      <c r="B7" s="10"/>
      <c r="C7" s="10"/>
      <c r="D7" s="10"/>
    </row>
    <row r="8" spans="1:6" ht="37.5" x14ac:dyDescent="0.35">
      <c r="A8" s="15" t="s">
        <v>9</v>
      </c>
      <c r="B8" s="56" t="s">
        <v>16</v>
      </c>
      <c r="C8" s="58" t="str">
        <f>Kosten!A9</f>
        <v>Installatie kosten (éénmalig)*</v>
      </c>
      <c r="D8" s="58" t="s">
        <v>35</v>
      </c>
    </row>
    <row r="9" spans="1:6" x14ac:dyDescent="0.35">
      <c r="A9" s="14" t="str">
        <f>Kosten!A31</f>
        <v>Veiligheidsregio IJsselland en GGD IJsselland</v>
      </c>
      <c r="B9" s="59">
        <f>Kosten!J32</f>
        <v>0</v>
      </c>
      <c r="C9" s="60">
        <f>Kosten!J37</f>
        <v>0</v>
      </c>
      <c r="D9" s="59">
        <f>(B9*5)+C9</f>
        <v>0</v>
      </c>
    </row>
    <row r="10" spans="1:6" x14ac:dyDescent="0.35">
      <c r="A10" s="15" t="s">
        <v>15</v>
      </c>
      <c r="B10" s="56" t="s">
        <v>10</v>
      </c>
      <c r="C10" s="58"/>
      <c r="D10" s="58"/>
    </row>
    <row r="11" spans="1:6" x14ac:dyDescent="0.35">
      <c r="A11" s="62" t="s">
        <v>23</v>
      </c>
      <c r="B11" s="59">
        <f>Kosten!H27</f>
        <v>0</v>
      </c>
      <c r="C11" s="61"/>
      <c r="D11" s="59">
        <f>B11*5</f>
        <v>0</v>
      </c>
    </row>
    <row r="12" spans="1:6" x14ac:dyDescent="0.35">
      <c r="A12" s="62" t="s">
        <v>62</v>
      </c>
      <c r="B12" s="59">
        <f>Papier!E13</f>
        <v>0</v>
      </c>
      <c r="C12" s="61"/>
      <c r="D12" s="59">
        <f>B12*5</f>
        <v>0</v>
      </c>
    </row>
    <row r="13" spans="1:6" s="70" customFormat="1" x14ac:dyDescent="0.35">
      <c r="A13" s="62" t="s">
        <v>70</v>
      </c>
      <c r="B13" s="59">
        <f>Kosten!F41</f>
        <v>0</v>
      </c>
      <c r="C13" s="61"/>
      <c r="D13" s="59">
        <f>B13*5</f>
        <v>0</v>
      </c>
    </row>
    <row r="14" spans="1:6" x14ac:dyDescent="0.35">
      <c r="A14" s="13"/>
      <c r="B14" s="13"/>
      <c r="C14" s="13"/>
      <c r="D14" s="13"/>
    </row>
    <row r="15" spans="1:6" ht="15" thickBot="1" x14ac:dyDescent="0.4">
      <c r="A15" s="1"/>
      <c r="B15" s="1"/>
      <c r="C15" s="1"/>
      <c r="D15" s="1"/>
    </row>
    <row r="16" spans="1:6" ht="16" thickBot="1" x14ac:dyDescent="0.4">
      <c r="A16" s="20" t="s">
        <v>14</v>
      </c>
      <c r="B16" s="21"/>
      <c r="C16" s="42"/>
      <c r="D16" s="22">
        <f>SUM(D9:D13)</f>
        <v>0</v>
      </c>
    </row>
    <row r="19" spans="1:6" ht="27" customHeight="1" x14ac:dyDescent="0.35">
      <c r="A19" s="93" t="s">
        <v>26</v>
      </c>
      <c r="B19" s="93"/>
      <c r="C19" s="93"/>
      <c r="D19" s="93"/>
      <c r="E19" s="32"/>
      <c r="F19" s="32"/>
    </row>
    <row r="20" spans="1:6" x14ac:dyDescent="0.35">
      <c r="A20" s="23"/>
      <c r="B20" s="23"/>
      <c r="C20" s="23"/>
      <c r="D20" s="23"/>
      <c r="E20" s="24"/>
      <c r="F20" s="24"/>
    </row>
    <row r="21" spans="1:6" x14ac:dyDescent="0.35">
      <c r="A21" s="10" t="s">
        <v>40</v>
      </c>
      <c r="B21" s="41" t="s">
        <v>27</v>
      </c>
      <c r="C21" s="41" t="s">
        <v>28</v>
      </c>
      <c r="D21" s="25"/>
      <c r="E21" s="26"/>
      <c r="F21" s="24"/>
    </row>
    <row r="22" spans="1:6" x14ac:dyDescent="0.35">
      <c r="A22" s="27" t="s">
        <v>41</v>
      </c>
      <c r="B22" s="12">
        <v>0</v>
      </c>
      <c r="C22" s="28">
        <v>0</v>
      </c>
      <c r="D22" s="25"/>
      <c r="E22" s="26"/>
      <c r="F22" s="24"/>
    </row>
    <row r="23" spans="1:6" x14ac:dyDescent="0.35">
      <c r="A23" s="27" t="s">
        <v>42</v>
      </c>
      <c r="B23" s="12">
        <v>0</v>
      </c>
      <c r="C23" s="28">
        <v>0</v>
      </c>
      <c r="D23" s="25"/>
      <c r="E23" s="26"/>
      <c r="F23" s="24"/>
    </row>
    <row r="24" spans="1:6" x14ac:dyDescent="0.35">
      <c r="A24" s="27" t="s">
        <v>43</v>
      </c>
      <c r="B24" s="12">
        <v>0</v>
      </c>
      <c r="C24" s="35">
        <v>0</v>
      </c>
      <c r="D24" s="25"/>
      <c r="E24" s="26"/>
      <c r="F24" s="24"/>
    </row>
    <row r="25" spans="1:6" x14ac:dyDescent="0.35">
      <c r="A25" s="27" t="s">
        <v>44</v>
      </c>
      <c r="B25" s="12">
        <v>0</v>
      </c>
      <c r="C25" s="28">
        <v>0</v>
      </c>
      <c r="D25" s="25"/>
      <c r="E25" s="26"/>
      <c r="F25" s="24"/>
    </row>
    <row r="26" spans="1:6" ht="15" thickBot="1" x14ac:dyDescent="0.4">
      <c r="A26" s="29" t="s">
        <v>45</v>
      </c>
      <c r="B26" s="30">
        <v>0</v>
      </c>
      <c r="C26" s="31">
        <v>0</v>
      </c>
      <c r="D26" s="25"/>
      <c r="E26" s="26"/>
      <c r="F26" s="24"/>
    </row>
    <row r="27" spans="1:6" x14ac:dyDescent="0.35">
      <c r="A27" s="3"/>
      <c r="B27" s="3"/>
      <c r="C27" s="3"/>
      <c r="D27" s="3"/>
      <c r="E27" s="3"/>
      <c r="F27" s="3"/>
    </row>
    <row r="28" spans="1:6" x14ac:dyDescent="0.35">
      <c r="A28" s="3"/>
      <c r="B28" s="3"/>
      <c r="C28" s="3"/>
      <c r="D28" s="3"/>
      <c r="E28" s="3"/>
      <c r="F28" s="3"/>
    </row>
    <row r="29" spans="1:6" x14ac:dyDescent="0.35">
      <c r="A29" s="11" t="s">
        <v>2</v>
      </c>
      <c r="B29" s="89"/>
      <c r="C29" s="89"/>
      <c r="D29" s="89"/>
      <c r="E29" s="89"/>
      <c r="F29" s="16"/>
    </row>
    <row r="30" spans="1:6" x14ac:dyDescent="0.35">
      <c r="A30" s="11" t="s">
        <v>3</v>
      </c>
      <c r="B30" s="89"/>
      <c r="C30" s="89"/>
      <c r="D30" s="89"/>
      <c r="E30" s="89"/>
      <c r="F30" s="16"/>
    </row>
    <row r="31" spans="1:6" ht="48" customHeight="1" x14ac:dyDescent="0.35">
      <c r="A31" s="11" t="s">
        <v>4</v>
      </c>
      <c r="B31" s="89"/>
      <c r="C31" s="89"/>
      <c r="D31" s="89"/>
      <c r="E31" s="89"/>
      <c r="F31" s="16"/>
    </row>
    <row r="32" spans="1:6" x14ac:dyDescent="0.35">
      <c r="A32" s="11" t="s">
        <v>5</v>
      </c>
      <c r="B32" s="89"/>
      <c r="C32" s="89"/>
      <c r="D32" s="89"/>
      <c r="E32" s="89"/>
      <c r="F32" s="16"/>
    </row>
  </sheetData>
  <mergeCells count="5">
    <mergeCell ref="B32:E32"/>
    <mergeCell ref="B29:E29"/>
    <mergeCell ref="B30:E30"/>
    <mergeCell ref="B31:E31"/>
    <mergeCell ref="A19:D19"/>
  </mergeCells>
  <pageMargins left="0.7" right="0.7" top="0.75" bottom="0.75" header="0.3" footer="0.3"/>
  <pageSetup paperSize="9"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2" ma:contentTypeDescription="Een nieuw document maken." ma:contentTypeScope="" ma:versionID="192334a1dffbd6b3bcaa0f1579ba8540">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93f98d314c795f322e3c6568e2c902ed"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A2DA94-6241-43FF-8242-5C92F90F4279}">
  <ds:schemaRefs>
    <ds:schemaRef ds:uri="http://schemas.microsoft.com/sharepoint/v3/contenttype/forms"/>
  </ds:schemaRefs>
</ds:datastoreItem>
</file>

<file path=customXml/itemProps2.xml><?xml version="1.0" encoding="utf-8"?>
<ds:datastoreItem xmlns:ds="http://schemas.openxmlformats.org/officeDocument/2006/customXml" ds:itemID="{A62BC80F-EE91-42E5-8680-DE1BCFD82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C6A55B-ACC8-45F7-96FA-A943162CB0F8}">
  <ds:schemaRefs>
    <ds:schemaRef ds:uri="http://purl.org/dc/elements/1.1/"/>
    <ds:schemaRef ds:uri="http://schemas.openxmlformats.org/package/2006/metadata/core-properties"/>
    <ds:schemaRef ds:uri="http://purl.org/dc/dcmitype/"/>
    <ds:schemaRef ds:uri="http://purl.org/dc/terms/"/>
    <ds:schemaRef ds:uri="5d807127-6dfe-4777-9fc9-8a2ccfc388c3"/>
    <ds:schemaRef ds:uri="http://schemas.microsoft.com/office/2006/documentManagement/types"/>
    <ds:schemaRef ds:uri="http://schemas.microsoft.com/office/2006/metadata/properties"/>
    <ds:schemaRef ds:uri="46c995e6-7f53-48aa-a5ad-a9d38912b46a"/>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Kosten</vt:lpstr>
      <vt:lpstr>Papier</vt:lpstr>
      <vt:lpstr>Totaal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dc:creator>
  <cp:lastModifiedBy>Ramon Nieuwenhuizen | Inkada Inkoop &amp; Advies</cp:lastModifiedBy>
  <cp:lastPrinted>2017-11-15T16:06:54Z</cp:lastPrinted>
  <dcterms:created xsi:type="dcterms:W3CDTF">2010-11-09T10:42:38Z</dcterms:created>
  <dcterms:modified xsi:type="dcterms:W3CDTF">2020-11-02T10:38:29Z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