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rfmarket.sharepoint.com/sites/ICT-Inkoop/Inkoop/Gedeelde  documenten/Actuele projecten/2020 SIEM/04 - Aanbestedingsstukken DEF/Nieuwe versies (na NvI)/"/>
    </mc:Choice>
  </mc:AlternateContent>
  <xr:revisionPtr revIDLastSave="0" documentId="8_{87D0B102-D39B-4F20-A869-D0A5BAB11425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Totaalprijs" sheetId="7" r:id="rId1"/>
    <sheet name="Prijs Bij Instelling" sheetId="4" r:id="rId2"/>
    <sheet name="Specificatie kosten instelling" sheetId="6" state="hidden" r:id="rId3"/>
    <sheet name="Prijs bij multi-tenant" sheetId="5" r:id="rId4"/>
    <sheet name="Specificatie kosten MT" sheetId="8" state="hidden" r:id="rId5"/>
  </sheets>
  <definedNames>
    <definedName name="_xlnm.Print_Area" localSheetId="1">'Prijs Bij Instelling'!$B$1:$I$54</definedName>
    <definedName name="_xlnm.Print_Area" localSheetId="3">'Prijs bij multi-tenant'!$B$1:$G$49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4" l="1"/>
  <c r="G40" i="4"/>
  <c r="G39" i="4"/>
  <c r="G26" i="4"/>
  <c r="G25" i="4"/>
  <c r="G24" i="4"/>
  <c r="G22" i="5"/>
  <c r="G41" i="5"/>
  <c r="G40" i="5"/>
  <c r="G39" i="5"/>
  <c r="G27" i="5"/>
  <c r="G26" i="5"/>
  <c r="G25" i="5"/>
  <c r="G30" i="5"/>
  <c r="G31" i="5" l="1"/>
  <c r="G36" i="5"/>
  <c r="G36" i="4"/>
  <c r="G24" i="5"/>
  <c r="G29" i="4"/>
  <c r="G23" i="4"/>
  <c r="G47" i="5" l="1"/>
  <c r="G48" i="5" s="1"/>
  <c r="C14" i="7" s="1"/>
  <c r="G38" i="5"/>
  <c r="G42" i="5" s="1"/>
  <c r="G37" i="5"/>
  <c r="G35" i="5"/>
  <c r="G20" i="5"/>
  <c r="G19" i="5"/>
  <c r="G18" i="5"/>
  <c r="G17" i="5"/>
  <c r="G16" i="5"/>
  <c r="G15" i="5"/>
  <c r="G14" i="5"/>
  <c r="G13" i="4"/>
  <c r="G19" i="4"/>
  <c r="G15" i="4"/>
  <c r="G31" i="4" s="1"/>
  <c r="G35" i="4"/>
  <c r="G38" i="4"/>
  <c r="G42" i="4" s="1"/>
  <c r="G37" i="4"/>
  <c r="G48" i="4"/>
  <c r="G49" i="4" s="1"/>
  <c r="C8" i="7" s="1"/>
  <c r="G20" i="4"/>
  <c r="G18" i="4"/>
  <c r="G17" i="4"/>
  <c r="G16" i="4"/>
  <c r="G14" i="4"/>
  <c r="C13" i="7" l="1"/>
  <c r="C12" i="7"/>
  <c r="C7" i="7"/>
  <c r="D16" i="7" l="1"/>
  <c r="C6" i="7"/>
  <c r="D10" i="7" s="1"/>
  <c r="D17" i="7" l="1"/>
</calcChain>
</file>

<file path=xl/sharedStrings.xml><?xml version="1.0" encoding="utf-8"?>
<sst xmlns="http://schemas.openxmlformats.org/spreadsheetml/2006/main" count="523" uniqueCount="180">
  <si>
    <t>Naam organisatie</t>
  </si>
  <si>
    <t>Vertegenwoordiger</t>
  </si>
  <si>
    <t>Datum</t>
  </si>
  <si>
    <t>Handtekening</t>
  </si>
  <si>
    <t>Inschrijver</t>
  </si>
  <si>
    <t>Nr.</t>
  </si>
  <si>
    <t>Toelichting prijzenblad</t>
  </si>
  <si>
    <t>Alle vakken met deze kleur dienen door inschrijver gevuld te worden.</t>
  </si>
  <si>
    <t>Prijs</t>
  </si>
  <si>
    <t>Totaalprijs</t>
  </si>
  <si>
    <t>3.1</t>
  </si>
  <si>
    <t>Omschrijving</t>
  </si>
  <si>
    <t>Aansluitkosten instelling</t>
  </si>
  <si>
    <t>Aantal</t>
  </si>
  <si>
    <t>Totaalprijs implementatie</t>
  </si>
  <si>
    <t xml:space="preserve">Variabele kosten 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</si>
  <si>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</si>
  <si>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</si>
  <si>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</si>
  <si>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</si>
  <si>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</si>
  <si>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</si>
  <si>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</si>
  <si>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</si>
  <si>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</si>
  <si>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Logging</t>
  </si>
  <si>
    <t>Aansluiten nieuwe logbron</t>
  </si>
  <si>
    <t>Implementeren nieuwe use-case</t>
  </si>
  <si>
    <t>Dienstverlening</t>
  </si>
  <si>
    <t>24/7 dienstverleneing per instelling</t>
  </si>
  <si>
    <t>2.3</t>
  </si>
  <si>
    <t>Totaalprijs variable kosten</t>
  </si>
  <si>
    <t>Totaalprijs ter beoordeling</t>
  </si>
  <si>
    <t>Prijs bij instelling</t>
  </si>
  <si>
    <t>Implementatiekosten</t>
  </si>
  <si>
    <t>Totaalprijs bij instelling</t>
  </si>
  <si>
    <t>Multi-tenant</t>
  </si>
  <si>
    <t>Totaalprijs multi-tenant</t>
  </si>
  <si>
    <t>Overzicht totaalprijs</t>
  </si>
  <si>
    <t>Leveringsvorm</t>
  </si>
  <si>
    <t>1.1.1</t>
  </si>
  <si>
    <t>1.1.2</t>
  </si>
  <si>
    <t>1.1.3</t>
  </si>
  <si>
    <t>1.1.4</t>
  </si>
  <si>
    <t>1.1.5</t>
  </si>
  <si>
    <t>Totaal</t>
  </si>
  <si>
    <t>Beheerskosten sensoren</t>
  </si>
  <si>
    <t>Datatransport</t>
  </si>
  <si>
    <t>Data-opslag</t>
  </si>
  <si>
    <t>&lt;…&gt;</t>
  </si>
  <si>
    <t>1.2.2</t>
  </si>
  <si>
    <t>1.2.3</t>
  </si>
  <si>
    <t>1.2.4</t>
  </si>
  <si>
    <t>1.2.5</t>
  </si>
  <si>
    <t>1.2.6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</si>
  <si>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</si>
  <si>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</si>
  <si>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</si>
  <si>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</si>
  <si>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</si>
  <si>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</si>
  <si>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</si>
  <si>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</si>
  <si>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</si>
  <si>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</si>
  <si>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1.5.1</t>
  </si>
  <si>
    <t>1.5.2</t>
  </si>
  <si>
    <t>1.5.3</t>
  </si>
  <si>
    <t>1.5.4</t>
  </si>
  <si>
    <t>1.5.5</t>
  </si>
  <si>
    <t>1.6.1</t>
  </si>
  <si>
    <t>1.6.2</t>
  </si>
  <si>
    <t>16.3</t>
  </si>
  <si>
    <t>1.6.4</t>
  </si>
  <si>
    <t>1.6.5</t>
  </si>
  <si>
    <t>1.7.1</t>
  </si>
  <si>
    <t>1.7.2</t>
  </si>
  <si>
    <t>1.7.3</t>
  </si>
  <si>
    <t>1.7.4</t>
  </si>
  <si>
    <t>Aanslutien nieuwe logbron</t>
  </si>
  <si>
    <t>Omschrijving kostensoort</t>
  </si>
  <si>
    <t>2.1.2</t>
  </si>
  <si>
    <t>2.1.3</t>
  </si>
  <si>
    <t>2.1.4</t>
  </si>
  <si>
    <t>2.1.5</t>
  </si>
  <si>
    <t>Implementeren nieuwe use case</t>
  </si>
  <si>
    <t>Levering, installatie en configuratie netwerksensor</t>
  </si>
  <si>
    <t>Tarief</t>
  </si>
  <si>
    <t>Subtotaal</t>
  </si>
  <si>
    <t>2.2.1</t>
  </si>
  <si>
    <t>2.2.2</t>
  </si>
  <si>
    <t>2.2.3</t>
  </si>
  <si>
    <t>2.2.4</t>
  </si>
  <si>
    <t>2.2.5</t>
  </si>
  <si>
    <t>2.3.1</t>
  </si>
  <si>
    <t>2.3.3</t>
  </si>
  <si>
    <t>2.3.2</t>
  </si>
  <si>
    <t>2.3.4</t>
  </si>
  <si>
    <t>2.3.5</t>
  </si>
  <si>
    <t>Kosten implementatie</t>
  </si>
  <si>
    <t>3.1.1</t>
  </si>
  <si>
    <t>3.1.2</t>
  </si>
  <si>
    <t>3.1.3</t>
  </si>
  <si>
    <t>3.1.4</t>
  </si>
  <si>
    <t>3.1.5</t>
  </si>
  <si>
    <t>Implementatie use case</t>
  </si>
  <si>
    <t>Aanslutien logbron</t>
  </si>
  <si>
    <t>Aansluiten ticketsyteem</t>
  </si>
  <si>
    <t>Levering, installatie en configuratie logcollector</t>
  </si>
  <si>
    <t>staffel 70 GB/dag, per instelling</t>
  </si>
  <si>
    <t>staffel 80 GB/dag, per instelling</t>
  </si>
  <si>
    <t>staffel 90 GB/dag, per instelling</t>
  </si>
  <si>
    <t>staffel 100 GB/dag, per instelling</t>
  </si>
  <si>
    <t>staffel 110 GB/dag, per instelling</t>
  </si>
  <si>
    <t>staffel 120 GB/dag, per instelling</t>
  </si>
  <si>
    <t>1.8</t>
  </si>
  <si>
    <t>staffel 130 GB/dag, per instelling</t>
  </si>
  <si>
    <t>1.9</t>
  </si>
  <si>
    <t>staffel 200 GB/dag</t>
  </si>
  <si>
    <t>staffel 400 GB/dag</t>
  </si>
  <si>
    <t>staffel 600 GB/dag</t>
  </si>
  <si>
    <t>staffel 800 GB/dag</t>
  </si>
  <si>
    <t>staffel 1000 GB/dag</t>
  </si>
  <si>
    <t>Kosten aanvullende 100 GB/dag</t>
  </si>
  <si>
    <t>staffel 1200 GB/dag</t>
  </si>
  <si>
    <t>Kosten aanvullende 10 GB/dag</t>
  </si>
  <si>
    <t>Kosten aanvullende 20GB/dag</t>
  </si>
  <si>
    <t>Kosten aanvullende 300 GB/dag</t>
  </si>
  <si>
    <t xml:space="preserve">Fictief aantal instellingen </t>
  </si>
  <si>
    <t xml:space="preserve">Fictief aantal </t>
  </si>
  <si>
    <t>Gemiddelde prijs/staffel:</t>
  </si>
  <si>
    <t>TCO variable kosten</t>
  </si>
  <si>
    <t>TCO implementatie</t>
  </si>
  <si>
    <t>Maanden</t>
  </si>
  <si>
    <t>Prijs per maand</t>
  </si>
  <si>
    <t>NB: Op dit onderdeel van het prijzenblad geeft u de prijzen die gelden indien de SIEM-oplossing bij de instelling zelf.</t>
  </si>
  <si>
    <t>Prijs per stuk</t>
  </si>
  <si>
    <t>Prijs per instelling</t>
  </si>
  <si>
    <t>Maandelijkse kosten</t>
  </si>
  <si>
    <t>Eenmalige kosten per instelling bij initiële implementatie in eigen infrastructuur instelling</t>
  </si>
  <si>
    <t>NB: Op dit onderdeel van het prijzenblad geeft u de prijzen die gelden voor de multi-tenant omgeving.</t>
  </si>
  <si>
    <t>Eenmalige kosten per instelling bij initiële implementatie in multi-tenant omgeving</t>
  </si>
  <si>
    <t>staffel tot en met 70 GB/dag, per instelling</t>
  </si>
  <si>
    <t>staffel tot en met 90 GB/dag, per instelling</t>
  </si>
  <si>
    <t>staffel tot en met 110 GB/dag, per instelling</t>
  </si>
  <si>
    <t>staffel tot en met 130 GB/dag, per instelling</t>
  </si>
  <si>
    <t>staffel tot en met 150 GB/dag, per instelling</t>
  </si>
  <si>
    <t>staffel tot en met 170 GB/dag, per instelling</t>
  </si>
  <si>
    <t>staffel tot en met 190 GB/dag, per instelling</t>
  </si>
  <si>
    <t>staffel tot en met 1500 GB/dag</t>
  </si>
  <si>
    <t>staffel tot en met 1800 GB/dag</t>
  </si>
  <si>
    <t>staffel tot en met 2100 GB/dag</t>
  </si>
  <si>
    <t>staffel tot en met 2400 GB/dag</t>
  </si>
  <si>
    <t>staffel tot en met 2700 GB/dag</t>
  </si>
  <si>
    <t>staffel tot en met 3000 GB/dag</t>
  </si>
  <si>
    <t>1.10</t>
  </si>
  <si>
    <t>Binnen kantooruren en 24/7 dienstverlening voor prio 1 per maand</t>
  </si>
  <si>
    <t>Totaalprijs maandelijkse kosten</t>
  </si>
  <si>
    <t>Maandelijkse kosten netwerksensor</t>
  </si>
  <si>
    <t>Totale maandelijkse kosten</t>
  </si>
  <si>
    <t>Totaalprijs variabele kosten</t>
  </si>
  <si>
    <t>Totaalprijs implementatiekosten</t>
  </si>
  <si>
    <t>Fictief aantal voor berekening.</t>
  </si>
  <si>
    <t>2.4</t>
  </si>
  <si>
    <t>Aansluiten nieuwe logbron (standaard)</t>
  </si>
  <si>
    <t>Aansluiten nieuwe logbron (niet-standaard)</t>
  </si>
  <si>
    <t>Beheerskosten netwerksensor (klein)</t>
  </si>
  <si>
    <t>Beheerskosten netwerksensor (medium)</t>
  </si>
  <si>
    <t>Beheerskosten netwerksensor (groot)</t>
  </si>
  <si>
    <t>Beheerskosten netwerksensor (extra groot)</t>
  </si>
  <si>
    <t>Levering, installatie en configuratie netwerksensor (klein)</t>
  </si>
  <si>
    <t>Levering, installatie en configuratie netwerksensor (medium)</t>
  </si>
  <si>
    <t>Levering, installatie en configuratie netwerksensor (groot)</t>
  </si>
  <si>
    <t>Levering, installatie en configuratie netwerksensor (extra groot)</t>
  </si>
  <si>
    <t>2.5</t>
  </si>
  <si>
    <t>2.6</t>
  </si>
  <si>
    <t>2.7</t>
  </si>
  <si>
    <t>1.11</t>
  </si>
  <si>
    <t>1.12</t>
  </si>
  <si>
    <t>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</si>
</sst>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165" fontId="0" fillId="0" borderId="1" xfId="0" applyNumberFormat="1" applyBorder="1"/>
    <xf numFmtId="3" fontId="0" fillId="0" borderId="6" xfId="0" applyNumberFormat="1" applyBorder="1" applyAlignment="1">
      <alignment horizontal="center"/>
    </xf>
    <xf numFmtId="0" fontId="0" fillId="3" borderId="7" xfId="0" applyFill="1" applyBorder="1" applyProtection="1">
      <protection locked="0"/>
    </xf>
    <xf numFmtId="0" fontId="0" fillId="0" borderId="1" xfId="0" applyBorder="1"/>
    <xf numFmtId="3" fontId="0" fillId="0" borderId="6" xfId="0" applyNumberFormat="1" applyBorder="1" applyAlignment="1">
      <alignment horizontal="left"/>
    </xf>
    <xf numFmtId="3" fontId="0" fillId="0" borderId="4" xfId="0" applyNumberFormat="1" applyBorder="1" applyAlignment="1">
      <alignment horizontal="center"/>
    </xf>
    <xf numFmtId="165" fontId="3" fillId="0" borderId="12" xfId="0" applyNumberFormat="1" applyFont="1" applyBorder="1"/>
    <xf numFmtId="165" fontId="0" fillId="0" borderId="5" xfId="0" applyNumberFormat="1" applyBorder="1" applyAlignment="1">
      <alignment horizontal="left"/>
    </xf>
    <xf numFmtId="165" fontId="0" fillId="3" borderId="7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24" xfId="0" applyBorder="1"/>
    <xf numFmtId="0" fontId="0" fillId="0" borderId="0" xfId="0" applyBorder="1"/>
    <xf numFmtId="0" fontId="3" fillId="0" borderId="8" xfId="0" applyFont="1" applyBorder="1"/>
    <xf numFmtId="0" fontId="3" fillId="0" borderId="6" xfId="0" applyFont="1" applyBorder="1"/>
    <xf numFmtId="4" fontId="0" fillId="0" borderId="5" xfId="0" applyNumberFormat="1" applyBorder="1" applyAlignment="1">
      <alignment horizontal="left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/>
    <xf numFmtId="4" fontId="0" fillId="0" borderId="25" xfId="0" applyNumberFormat="1" applyBorder="1"/>
    <xf numFmtId="4" fontId="0" fillId="3" borderId="7" xfId="0" applyNumberFormat="1" applyFill="1" applyBorder="1" applyAlignment="1">
      <alignment horizontal="left"/>
    </xf>
    <xf numFmtId="165" fontId="6" fillId="0" borderId="1" xfId="0" applyNumberFormat="1" applyFont="1" applyBorder="1"/>
    <xf numFmtId="0" fontId="3" fillId="0" borderId="2" xfId="0" applyFont="1" applyBorder="1"/>
    <xf numFmtId="4" fontId="0" fillId="3" borderId="22" xfId="0" applyNumberFormat="1" applyFill="1" applyBorder="1"/>
    <xf numFmtId="4" fontId="3" fillId="0" borderId="23" xfId="0" applyNumberFormat="1" applyFont="1" applyBorder="1"/>
    <xf numFmtId="0" fontId="3" fillId="0" borderId="15" xfId="0" applyFont="1" applyBorder="1"/>
    <xf numFmtId="0" fontId="5" fillId="0" borderId="2" xfId="0" applyFont="1" applyBorder="1"/>
    <xf numFmtId="3" fontId="0" fillId="0" borderId="4" xfId="0" applyNumberFormat="1" applyBorder="1" applyAlignment="1">
      <alignment horizontal="left"/>
    </xf>
    <xf numFmtId="4" fontId="0" fillId="5" borderId="7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1" xfId="0" applyBorder="1"/>
    <xf numFmtId="0" fontId="3" fillId="0" borderId="26" xfId="0" applyFont="1" applyBorder="1"/>
    <xf numFmtId="0" fontId="5" fillId="0" borderId="27" xfId="0" applyFont="1" applyBorder="1"/>
    <xf numFmtId="3" fontId="0" fillId="3" borderId="7" xfId="0" applyNumberFormat="1" applyFill="1" applyBorder="1"/>
    <xf numFmtId="3" fontId="0" fillId="3" borderId="22" xfId="0" applyNumberFormat="1" applyFill="1" applyBorder="1"/>
    <xf numFmtId="3" fontId="0" fillId="3" borderId="7" xfId="0" applyNumberFormat="1" applyFill="1" applyBorder="1" applyAlignment="1">
      <alignment horizontal="center"/>
    </xf>
    <xf numFmtId="44" fontId="0" fillId="3" borderId="1" xfId="0" applyNumberFormat="1" applyFill="1" applyBorder="1" applyAlignment="1" applyProtection="1">
      <alignment horizontal="center"/>
      <protection locked="0"/>
    </xf>
    <xf numFmtId="44" fontId="0" fillId="3" borderId="13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2" borderId="10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2" fillId="2" borderId="4" xfId="0" applyFont="1" applyFill="1" applyBorder="1" applyProtection="1"/>
    <xf numFmtId="0" fontId="2" fillId="2" borderId="12" xfId="0" applyFont="1" applyFill="1" applyBorder="1" applyProtection="1"/>
    <xf numFmtId="0" fontId="2" fillId="2" borderId="12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vertical="top" wrapText="1"/>
    </xf>
    <xf numFmtId="0" fontId="0" fillId="4" borderId="1" xfId="0" applyFill="1" applyBorder="1" applyAlignment="1" applyProtection="1">
      <alignment horizontal="center" vertical="top"/>
    </xf>
    <xf numFmtId="0" fontId="0" fillId="4" borderId="7" xfId="0" applyFill="1" applyBorder="1" applyAlignment="1" applyProtection="1">
      <alignment horizontal="center" vertical="top"/>
    </xf>
    <xf numFmtId="3" fontId="0" fillId="0" borderId="8" xfId="0" applyNumberFormat="1" applyBorder="1" applyAlignment="1" applyProtection="1">
      <alignment horizontal="center"/>
    </xf>
    <xf numFmtId="165" fontId="0" fillId="0" borderId="13" xfId="0" applyNumberFormat="1" applyBorder="1" applyProtection="1"/>
    <xf numFmtId="44" fontId="0" fillId="6" borderId="13" xfId="0" applyNumberFormat="1" applyFill="1" applyBorder="1" applyAlignment="1" applyProtection="1">
      <alignment horizontal="center"/>
    </xf>
    <xf numFmtId="44" fontId="3" fillId="0" borderId="9" xfId="0" applyNumberFormat="1" applyFont="1" applyBorder="1" applyAlignment="1" applyProtection="1">
      <alignment horizontal="center"/>
    </xf>
    <xf numFmtId="44" fontId="0" fillId="5" borderId="13" xfId="0" applyNumberFormat="1" applyFill="1" applyBorder="1" applyAlignment="1" applyProtection="1">
      <alignment horizontal="center"/>
    </xf>
    <xf numFmtId="165" fontId="3" fillId="0" borderId="13" xfId="0" applyNumberFormat="1" applyFont="1" applyBorder="1" applyProtection="1"/>
    <xf numFmtId="44" fontId="0" fillId="0" borderId="13" xfId="0" applyNumberFormat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44" fontId="0" fillId="4" borderId="1" xfId="0" applyNumberFormat="1" applyFill="1" applyBorder="1" applyAlignment="1" applyProtection="1">
      <alignment horizontal="center" vertical="top"/>
    </xf>
    <xf numFmtId="44" fontId="3" fillId="4" borderId="7" xfId="0" applyNumberFormat="1" applyFont="1" applyFill="1" applyBorder="1" applyAlignment="1" applyProtection="1">
      <alignment horizontal="center" vertical="top"/>
    </xf>
    <xf numFmtId="44" fontId="0" fillId="3" borderId="2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164" fontId="2" fillId="2" borderId="5" xfId="0" applyNumberFormat="1" applyFont="1" applyFill="1" applyBorder="1" applyAlignment="1" applyProtection="1">
      <alignment horizontal="center"/>
    </xf>
    <xf numFmtId="44" fontId="0" fillId="6" borderId="7" xfId="0" applyNumberFormat="1" applyFill="1" applyBorder="1" applyAlignment="1" applyProtection="1">
      <alignment horizontal="center"/>
    </xf>
    <xf numFmtId="0" fontId="0" fillId="0" borderId="13" xfId="0" applyNumberFormat="1" applyBorder="1" applyProtection="1"/>
    <xf numFmtId="165" fontId="0" fillId="0" borderId="0" xfId="0" applyNumberFormat="1" applyBorder="1" applyAlignment="1" applyProtection="1">
      <alignment horizontal="center"/>
    </xf>
    <xf numFmtId="165" fontId="0" fillId="0" borderId="0" xfId="0" applyNumberFormat="1" applyBorder="1" applyAlignment="1" applyProtection="1"/>
    <xf numFmtId="165" fontId="3" fillId="0" borderId="0" xfId="0" applyNumberFormat="1" applyFont="1" applyBorder="1" applyAlignment="1" applyProtection="1">
      <alignment horizontal="center"/>
    </xf>
    <xf numFmtId="165" fontId="0" fillId="0" borderId="0" xfId="0" applyNumberFormat="1" applyBorder="1" applyProtection="1"/>
    <xf numFmtId="165" fontId="0" fillId="0" borderId="0" xfId="0" applyNumberFormat="1" applyBorder="1" applyAlignment="1" applyProtection="1">
      <alignment horizontal="right"/>
    </xf>
    <xf numFmtId="0" fontId="3" fillId="4" borderId="1" xfId="0" applyFont="1" applyFill="1" applyBorder="1" applyAlignment="1" applyProtection="1">
      <alignment vertical="top" wrapText="1"/>
    </xf>
    <xf numFmtId="164" fontId="3" fillId="0" borderId="9" xfId="0" applyNumberFormat="1" applyFont="1" applyBorder="1" applyAlignment="1" applyProtection="1">
      <alignment horizontal="center"/>
    </xf>
    <xf numFmtId="165" fontId="0" fillId="0" borderId="8" xfId="0" applyNumberFormat="1" applyBorder="1" applyAlignment="1" applyProtection="1">
      <alignment horizontal="center"/>
    </xf>
    <xf numFmtId="3" fontId="0" fillId="0" borderId="6" xfId="0" applyNumberFormat="1" applyBorder="1" applyAlignment="1" applyProtection="1">
      <alignment horizontal="center" vertical="center"/>
    </xf>
    <xf numFmtId="165" fontId="0" fillId="0" borderId="1" xfId="0" applyNumberFormat="1" applyFill="1" applyBorder="1" applyProtection="1"/>
    <xf numFmtId="0" fontId="0" fillId="0" borderId="1" xfId="0" applyNumberFormat="1" applyFill="1" applyBorder="1" applyProtection="1"/>
    <xf numFmtId="3" fontId="0" fillId="0" borderId="8" xfId="0" applyNumberFormat="1" applyBorder="1" applyProtection="1"/>
    <xf numFmtId="3" fontId="0" fillId="0" borderId="0" xfId="0" applyNumberFormat="1" applyProtection="1"/>
    <xf numFmtId="165" fontId="0" fillId="0" borderId="0" xfId="0" applyNumberFormat="1" applyProtection="1"/>
    <xf numFmtId="165" fontId="0" fillId="0" borderId="0" xfId="0" applyNumberFormat="1" applyAlignment="1" applyProtection="1">
      <alignment horizontal="center"/>
    </xf>
    <xf numFmtId="0" fontId="0" fillId="4" borderId="6" xfId="0" applyFill="1" applyBorder="1" applyAlignment="1" applyProtection="1">
      <alignment horizontal="center" vertical="center"/>
    </xf>
    <xf numFmtId="3" fontId="0" fillId="0" borderId="6" xfId="0" applyNumberFormat="1" applyBorder="1" applyAlignment="1" applyProtection="1">
      <alignment horizontal="center"/>
    </xf>
    <xf numFmtId="165" fontId="0" fillId="0" borderId="1" xfId="0" applyNumberFormat="1" applyBorder="1" applyProtection="1"/>
    <xf numFmtId="0" fontId="0" fillId="0" borderId="1" xfId="0" applyNumberFormat="1" applyBorder="1" applyProtection="1"/>
    <xf numFmtId="165" fontId="0" fillId="0" borderId="2" xfId="0" applyNumberFormat="1" applyBorder="1" applyProtection="1"/>
    <xf numFmtId="44" fontId="0" fillId="0" borderId="7" xfId="0" applyNumberFormat="1" applyBorder="1" applyAlignment="1" applyProtection="1">
      <alignment horizontal="center"/>
    </xf>
    <xf numFmtId="165" fontId="3" fillId="0" borderId="1" xfId="0" applyNumberFormat="1" applyFont="1" applyBorder="1" applyProtection="1"/>
    <xf numFmtId="165" fontId="3" fillId="0" borderId="2" xfId="0" applyNumberFormat="1" applyFont="1" applyBorder="1" applyProtection="1"/>
    <xf numFmtId="1" fontId="0" fillId="0" borderId="1" xfId="0" applyNumberFormat="1" applyBorder="1" applyProtection="1"/>
    <xf numFmtId="0" fontId="0" fillId="0" borderId="0" xfId="0" applyBorder="1" applyAlignment="1" applyProtection="1">
      <alignment vertical="top"/>
    </xf>
    <xf numFmtId="0" fontId="0" fillId="0" borderId="0" xfId="0" applyFill="1" applyBorder="1" applyProtection="1"/>
    <xf numFmtId="0" fontId="2" fillId="2" borderId="14" xfId="0" applyFont="1" applyFill="1" applyBorder="1" applyProtection="1"/>
    <xf numFmtId="165" fontId="0" fillId="0" borderId="7" xfId="0" applyNumberFormat="1" applyBorder="1" applyAlignment="1" applyProtection="1">
      <alignment horizontal="center"/>
    </xf>
    <xf numFmtId="3" fontId="0" fillId="0" borderId="20" xfId="0" applyNumberFormat="1" applyBorder="1" applyAlignment="1" applyProtection="1">
      <alignment horizontal="center"/>
    </xf>
    <xf numFmtId="0" fontId="6" fillId="0" borderId="6" xfId="0" applyFont="1" applyBorder="1" applyProtection="1"/>
    <xf numFmtId="0" fontId="0" fillId="0" borderId="3" xfId="0" applyBorder="1" applyProtection="1"/>
    <xf numFmtId="3" fontId="0" fillId="0" borderId="28" xfId="0" applyNumberFormat="1" applyBorder="1" applyAlignment="1" applyProtection="1">
      <alignment horizontal="center"/>
    </xf>
    <xf numFmtId="0" fontId="0" fillId="3" borderId="0" xfId="0" applyFill="1" applyBorder="1" applyAlignment="1" applyProtection="1">
      <alignment horizontal="left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Protection="1"/>
    <xf numFmtId="0" fontId="0" fillId="0" borderId="2" xfId="0" applyNumberFormat="1" applyFont="1" applyBorder="1" applyProtection="1"/>
    <xf numFmtId="3" fontId="0" fillId="0" borderId="6" xfId="0" applyNumberFormat="1" applyFont="1" applyBorder="1" applyAlignment="1" applyProtection="1">
      <alignment horizontal="center"/>
    </xf>
    <xf numFmtId="165" fontId="0" fillId="0" borderId="3" xfId="0" applyNumberFormat="1" applyBorder="1" applyProtection="1"/>
    <xf numFmtId="0" fontId="0" fillId="0" borderId="3" xfId="0" applyNumberFormat="1" applyBorder="1" applyProtection="1"/>
    <xf numFmtId="0" fontId="0" fillId="0" borderId="2" xfId="0" applyNumberFormat="1" applyBorder="1" applyProtection="1"/>
    <xf numFmtId="1" fontId="0" fillId="0" borderId="2" xfId="0" applyNumberFormat="1" applyBorder="1" applyProtection="1"/>
    <xf numFmtId="44" fontId="0" fillId="0" borderId="2" xfId="0" applyNumberFormat="1" applyBorder="1" applyAlignment="1" applyProtection="1">
      <alignment horizontal="center"/>
      <protection locked="0"/>
    </xf>
    <xf numFmtId="44" fontId="0" fillId="4" borderId="1" xfId="0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top"/>
      <protection locked="0"/>
    </xf>
    <xf numFmtId="165" fontId="0" fillId="5" borderId="13" xfId="0" applyNumberFormat="1" applyFill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6" fillId="0" borderId="28" xfId="0" applyFont="1" applyBorder="1" applyProtection="1"/>
    <xf numFmtId="0" fontId="0" fillId="0" borderId="29" xfId="0" applyBorder="1" applyProtection="1"/>
    <xf numFmtId="0" fontId="0" fillId="0" borderId="2" xfId="0" applyBorder="1" applyProtection="1"/>
    <xf numFmtId="0" fontId="0" fillId="0" borderId="29" xfId="0" applyNumberFormat="1" applyBorder="1" applyProtection="1"/>
    <xf numFmtId="3" fontId="0" fillId="0" borderId="20" xfId="0" applyNumberFormat="1" applyBorder="1" applyAlignment="1" applyProtection="1">
      <alignment horizontal="center" vertical="center"/>
    </xf>
    <xf numFmtId="165" fontId="0" fillId="0" borderId="21" xfId="0" applyNumberFormat="1" applyFill="1" applyBorder="1" applyProtection="1"/>
    <xf numFmtId="0" fontId="0" fillId="0" borderId="21" xfId="0" applyNumberFormat="1" applyFill="1" applyBorder="1" applyProtection="1"/>
    <xf numFmtId="44" fontId="0" fillId="3" borderId="21" xfId="0" applyNumberFormat="1" applyFill="1" applyBorder="1" applyAlignment="1" applyProtection="1">
      <alignment horizontal="center"/>
      <protection locked="0"/>
    </xf>
    <xf numFmtId="44" fontId="0" fillId="6" borderId="22" xfId="0" applyNumberFormat="1" applyFill="1" applyBorder="1" applyAlignment="1" applyProtection="1">
      <alignment horizontal="center"/>
    </xf>
    <xf numFmtId="0" fontId="3" fillId="4" borderId="30" xfId="0" applyFont="1" applyFill="1" applyBorder="1" applyAlignment="1" applyProtection="1">
      <alignment horizontal="center"/>
    </xf>
    <xf numFmtId="0" fontId="0" fillId="4" borderId="30" xfId="0" applyFill="1" applyBorder="1" applyAlignment="1" applyProtection="1">
      <alignment vertical="top" wrapText="1"/>
    </xf>
    <xf numFmtId="44" fontId="0" fillId="4" borderId="30" xfId="0" applyNumberFormat="1" applyFill="1" applyBorder="1" applyAlignment="1" applyProtection="1">
      <alignment horizontal="center" vertical="top"/>
      <protection locked="0"/>
    </xf>
    <xf numFmtId="44" fontId="3" fillId="4" borderId="31" xfId="0" applyNumberFormat="1" applyFont="1" applyFill="1" applyBorder="1" applyAlignment="1" applyProtection="1">
      <alignment horizontal="center" vertical="top"/>
    </xf>
    <xf numFmtId="165" fontId="0" fillId="0" borderId="1" xfId="0" applyNumberFormat="1" applyBorder="1" applyAlignment="1" applyProtection="1">
      <alignment horizontal="center"/>
    </xf>
    <xf numFmtId="165" fontId="0" fillId="0" borderId="1" xfId="0" applyNumberFormat="1" applyBorder="1" applyAlignment="1" applyProtection="1"/>
    <xf numFmtId="0" fontId="0" fillId="0" borderId="1" xfId="0" applyNumberFormat="1" applyBorder="1" applyAlignment="1" applyProtection="1"/>
    <xf numFmtId="44" fontId="0" fillId="3" borderId="1" xfId="0" applyNumberFormat="1" applyFont="1" applyFill="1" applyBorder="1" applyAlignment="1" applyProtection="1">
      <alignment horizontal="center"/>
      <protection locked="0"/>
    </xf>
    <xf numFmtId="44" fontId="0" fillId="6" borderId="1" xfId="0" applyNumberFormat="1" applyFill="1" applyBorder="1" applyAlignment="1" applyProtection="1">
      <alignment horizontal="center"/>
    </xf>
    <xf numFmtId="165" fontId="0" fillId="0" borderId="3" xfId="0" applyNumberFormat="1" applyFill="1" applyBorder="1" applyProtection="1"/>
    <xf numFmtId="165" fontId="0" fillId="0" borderId="3" xfId="0" applyNumberFormat="1" applyBorder="1" applyAlignment="1" applyProtection="1"/>
    <xf numFmtId="0" fontId="3" fillId="4" borderId="28" xfId="0" applyFont="1" applyFill="1" applyBorder="1" applyAlignment="1" applyProtection="1">
      <alignment horizontal="center"/>
    </xf>
    <xf numFmtId="165" fontId="0" fillId="0" borderId="6" xfId="0" applyNumberFormat="1" applyBorder="1" applyAlignment="1" applyProtection="1">
      <alignment horizontal="center"/>
    </xf>
    <xf numFmtId="44" fontId="0" fillId="0" borderId="1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left" wrapText="1"/>
    </xf>
    <xf numFmtId="0" fontId="0" fillId="3" borderId="11" xfId="0" applyFill="1" applyBorder="1" applyAlignment="1" applyProtection="1">
      <alignment horizontal="left" wrapText="1"/>
    </xf>
    <xf numFmtId="0" fontId="3" fillId="4" borderId="16" xfId="0" applyFont="1" applyFill="1" applyBorder="1" applyAlignment="1" applyProtection="1">
      <alignment horizontal="left" vertical="top" wrapText="1"/>
    </xf>
    <xf numFmtId="0" fontId="3" fillId="4" borderId="17" xfId="0" applyFont="1" applyFill="1" applyBorder="1" applyAlignment="1" applyProtection="1">
      <alignment horizontal="left" vertical="top" wrapText="1"/>
    </xf>
    <xf numFmtId="0" fontId="3" fillId="0" borderId="18" xfId="0" applyFont="1" applyBorder="1" applyAlignment="1" applyProtection="1">
      <alignment horizontal="left" vertical="top" wrapText="1"/>
    </xf>
    <xf numFmtId="0" fontId="3" fillId="0" borderId="19" xfId="0" applyFont="1" applyBorder="1" applyAlignment="1" applyProtection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D2A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39E2-1475-4097-8B42-3E41CE621894}">
  <dimension ref="A1:D27"/>
  <sheetViews>
    <sheetView workbookViewId="0">
      <selection sqref="A1:XFD1048576"/>
    </sheetView>
  </sheetViews>
  <sheetFormatPr defaultRowHeight="14.25" x14ac:dyDescent="0.45"/>
  <cols>
    <col min="1" max="1" width="25.6640625" style="37" bestFit="1" customWidth="1"/>
    <col min="2" max="2" width="34.33203125" style="37" customWidth="1"/>
    <col min="3" max="3" width="13.59765625" style="37" bestFit="1" customWidth="1"/>
    <col min="4" max="4" width="14.73046875" style="37" bestFit="1" customWidth="1"/>
    <col min="5" max="5" width="15.6640625" style="37" customWidth="1"/>
    <col min="6" max="6" width="23.265625" style="37" customWidth="1"/>
    <col min="7" max="7" width="31.86328125" style="37" customWidth="1"/>
    <col min="8" max="16384" width="9.06640625" style="37"/>
  </cols>
  <sheetData>
    <row r="1" spans="1:4" x14ac:dyDescent="0.45">
      <c r="A1" s="139" t="s">
        <v>38</v>
      </c>
      <c r="B1" s="139"/>
      <c r="C1" s="139"/>
    </row>
    <row r="2" spans="1:4" x14ac:dyDescent="0.45">
      <c r="A2" s="139"/>
      <c r="B2" s="139"/>
      <c r="C2" s="139"/>
    </row>
    <row r="3" spans="1:4" ht="14.65" thickBot="1" x14ac:dyDescent="0.5"/>
    <row r="4" spans="1:4" x14ac:dyDescent="0.45">
      <c r="A4" s="41" t="s">
        <v>11</v>
      </c>
      <c r="B4" s="42" t="s">
        <v>39</v>
      </c>
      <c r="C4" s="43" t="s">
        <v>8</v>
      </c>
      <c r="D4" s="44" t="s">
        <v>9</v>
      </c>
    </row>
    <row r="5" spans="1:4" x14ac:dyDescent="0.45">
      <c r="A5" s="45"/>
      <c r="B5" s="46"/>
      <c r="C5" s="47"/>
      <c r="D5" s="48"/>
    </row>
    <row r="6" spans="1:4" ht="14.65" thickBot="1" x14ac:dyDescent="0.5">
      <c r="A6" s="49" t="s">
        <v>157</v>
      </c>
      <c r="B6" s="50" t="s">
        <v>33</v>
      </c>
      <c r="C6" s="51">
        <f>'Prijs Bij Instelling'!G31</f>
        <v>0</v>
      </c>
      <c r="D6" s="52"/>
    </row>
    <row r="7" spans="1:4" ht="14.65" thickBot="1" x14ac:dyDescent="0.5">
      <c r="A7" s="49" t="s">
        <v>160</v>
      </c>
      <c r="B7" s="50" t="s">
        <v>33</v>
      </c>
      <c r="C7" s="51">
        <f>'Prijs Bij Instelling'!G42</f>
        <v>0</v>
      </c>
      <c r="D7" s="52"/>
    </row>
    <row r="8" spans="1:4" ht="14.65" thickBot="1" x14ac:dyDescent="0.5">
      <c r="A8" s="49" t="s">
        <v>161</v>
      </c>
      <c r="B8" s="50" t="s">
        <v>33</v>
      </c>
      <c r="C8" s="51">
        <f>'Prijs Bij Instelling'!G49</f>
        <v>0</v>
      </c>
      <c r="D8" s="52"/>
    </row>
    <row r="9" spans="1:4" ht="14.65" thickBot="1" x14ac:dyDescent="0.5">
      <c r="A9" s="49"/>
      <c r="B9" s="50"/>
      <c r="C9" s="53"/>
      <c r="D9" s="52"/>
    </row>
    <row r="10" spans="1:4" ht="14.65" thickBot="1" x14ac:dyDescent="0.5">
      <c r="A10" s="49"/>
      <c r="B10" s="54" t="s">
        <v>35</v>
      </c>
      <c r="C10" s="53"/>
      <c r="D10" s="51">
        <f>SUM(C6:C8)</f>
        <v>0</v>
      </c>
    </row>
    <row r="11" spans="1:4" ht="14.65" thickBot="1" x14ac:dyDescent="0.5">
      <c r="A11" s="49"/>
      <c r="B11" s="50"/>
      <c r="C11" s="53"/>
      <c r="D11" s="52"/>
    </row>
    <row r="12" spans="1:4" ht="14.65" thickBot="1" x14ac:dyDescent="0.5">
      <c r="A12" s="49" t="s">
        <v>157</v>
      </c>
      <c r="B12" s="50" t="s">
        <v>36</v>
      </c>
      <c r="C12" s="51">
        <f>'Prijs bij multi-tenant'!G31</f>
        <v>0</v>
      </c>
      <c r="D12" s="52"/>
    </row>
    <row r="13" spans="1:4" ht="14.65" thickBot="1" x14ac:dyDescent="0.5">
      <c r="A13" s="49" t="s">
        <v>160</v>
      </c>
      <c r="B13" s="50" t="s">
        <v>36</v>
      </c>
      <c r="C13" s="51">
        <f>'Prijs bij multi-tenant'!G42</f>
        <v>0</v>
      </c>
      <c r="D13" s="52"/>
    </row>
    <row r="14" spans="1:4" ht="14.65" thickBot="1" x14ac:dyDescent="0.5">
      <c r="A14" s="49" t="s">
        <v>161</v>
      </c>
      <c r="B14" s="50" t="s">
        <v>36</v>
      </c>
      <c r="C14" s="51">
        <f>'Prijs bij multi-tenant'!G48</f>
        <v>0</v>
      </c>
      <c r="D14" s="52"/>
    </row>
    <row r="15" spans="1:4" ht="14.65" thickBot="1" x14ac:dyDescent="0.5">
      <c r="A15" s="49"/>
      <c r="B15" s="50"/>
      <c r="C15" s="53"/>
      <c r="D15" s="53"/>
    </row>
    <row r="16" spans="1:4" ht="14.65" thickBot="1" x14ac:dyDescent="0.5">
      <c r="A16" s="49"/>
      <c r="B16" s="54" t="s">
        <v>37</v>
      </c>
      <c r="C16" s="55"/>
      <c r="D16" s="51">
        <f>SUM(C12:C14)</f>
        <v>0</v>
      </c>
    </row>
    <row r="17" spans="1:4" x14ac:dyDescent="0.45">
      <c r="A17" s="56" t="s">
        <v>32</v>
      </c>
      <c r="B17" s="46"/>
      <c r="C17" s="57"/>
      <c r="D17" s="58">
        <f>SUM(D7:D16)</f>
        <v>0</v>
      </c>
    </row>
    <row r="18" spans="1:4" ht="14.65" thickBot="1" x14ac:dyDescent="0.5"/>
    <row r="19" spans="1:4" x14ac:dyDescent="0.45">
      <c r="A19" s="38" t="s">
        <v>4</v>
      </c>
      <c r="B19" s="39"/>
    </row>
    <row r="20" spans="1:4" x14ac:dyDescent="0.45">
      <c r="A20" s="40" t="s">
        <v>0</v>
      </c>
      <c r="B20" s="3"/>
    </row>
    <row r="21" spans="1:4" x14ac:dyDescent="0.45">
      <c r="A21" s="40" t="s">
        <v>1</v>
      </c>
      <c r="B21" s="3"/>
    </row>
    <row r="22" spans="1:4" x14ac:dyDescent="0.45">
      <c r="A22" s="40" t="s">
        <v>2</v>
      </c>
      <c r="B22" s="3"/>
    </row>
    <row r="23" spans="1:4" x14ac:dyDescent="0.45">
      <c r="A23" s="140" t="s">
        <v>3</v>
      </c>
      <c r="B23" s="142"/>
    </row>
    <row r="24" spans="1:4" x14ac:dyDescent="0.45">
      <c r="A24" s="141"/>
      <c r="B24" s="141"/>
    </row>
    <row r="25" spans="1:4" x14ac:dyDescent="0.45">
      <c r="A25" s="141"/>
      <c r="B25" s="141"/>
    </row>
    <row r="26" spans="1:4" x14ac:dyDescent="0.45">
      <c r="A26" s="141"/>
      <c r="B26" s="141"/>
    </row>
    <row r="27" spans="1:4" x14ac:dyDescent="0.45">
      <c r="A27" s="141"/>
      <c r="B27" s="141"/>
    </row>
  </sheetData>
  <sheetProtection algorithmName="SHA-512" hashValue="QkKe+kodNB8Ho1wEWDu5R+bAN528REnOg7tr0WS8HzuYmZh+vVt8U4QO0Ti+BPFz1lm9HA67mXXOwfrH1OMZ0A==" saltValue="dtAhwKA/4Qwdj/iAtMRrJg==" spinCount="100000" sheet="1" objects="1" scenarios="1"/>
  <mergeCells count="3">
    <mergeCell ref="A1:C2"/>
    <mergeCell ref="A23:A27"/>
    <mergeCell ref="B23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8"/>
  <sheetViews>
    <sheetView showGridLines="0" tabSelected="1" view="pageLayout" topLeftCell="A7" zoomScale="60" zoomScaleNormal="100" zoomScalePageLayoutView="60" workbookViewId="0">
      <selection activeCell="D17" sqref="D17"/>
    </sheetView>
  </sheetViews>
  <sheetFormatPr defaultColWidth="8.86328125" defaultRowHeight="14.25" x14ac:dyDescent="0.45"/>
  <cols>
    <col min="1" max="1" width="1.6640625" style="60" customWidth="1"/>
    <col min="2" max="2" width="26.6640625" style="60" bestFit="1" customWidth="1"/>
    <col min="3" max="3" width="73.46484375" style="60" bestFit="1" customWidth="1"/>
    <col min="4" max="5" width="52.33203125" style="60" customWidth="1"/>
    <col min="6" max="6" width="64.1328125" style="61" customWidth="1"/>
    <col min="7" max="7" width="14.86328125" style="61" customWidth="1"/>
    <col min="8" max="8" width="27.19921875" style="61" bestFit="1" customWidth="1"/>
    <col min="9" max="9" width="14.6640625" style="61" customWidth="1"/>
    <col min="10" max="16384" width="8.86328125" style="60"/>
  </cols>
  <sheetData>
    <row r="1" spans="2:9" x14ac:dyDescent="0.45">
      <c r="B1" s="89"/>
      <c r="C1" s="90"/>
      <c r="D1" s="90"/>
      <c r="E1" s="90"/>
    </row>
    <row r="2" spans="2:9" ht="14.65" thickBot="1" x14ac:dyDescent="0.5"/>
    <row r="3" spans="2:9" ht="14.65" thickBot="1" x14ac:dyDescent="0.5">
      <c r="B3" s="91" t="s">
        <v>6</v>
      </c>
    </row>
    <row r="4" spans="2:9" x14ac:dyDescent="0.45">
      <c r="B4" s="143" t="s">
        <v>7</v>
      </c>
      <c r="C4" s="144"/>
      <c r="D4" s="61"/>
      <c r="E4" s="61"/>
      <c r="H4" s="60"/>
      <c r="I4" s="60"/>
    </row>
    <row r="5" spans="2:9" ht="67.5" customHeight="1" x14ac:dyDescent="0.45">
      <c r="B5" s="145" t="s">
        <v>135</v>
      </c>
      <c r="C5" s="146"/>
      <c r="D5" s="61"/>
      <c r="E5" s="61"/>
      <c r="H5" s="60"/>
      <c r="I5" s="60"/>
    </row>
    <row r="6" spans="2:9" ht="115.5" customHeight="1" thickBot="1" x14ac:dyDescent="0.5">
      <c r="B6" s="147"/>
      <c r="C6" s="148"/>
      <c r="D6" s="61"/>
      <c r="E6" s="61"/>
      <c r="H6" s="60"/>
      <c r="I6" s="60"/>
    </row>
    <row r="7" spans="2:9" x14ac:dyDescent="0.45">
      <c r="B7" s="89"/>
      <c r="C7" s="90"/>
      <c r="D7" s="90"/>
      <c r="E7" s="90"/>
    </row>
    <row r="9" spans="2:9" ht="14.45" customHeight="1" thickBot="1" x14ac:dyDescent="0.5">
      <c r="F9" s="60"/>
    </row>
    <row r="10" spans="2:9" ht="27" customHeight="1" x14ac:dyDescent="0.45">
      <c r="B10" s="41" t="s">
        <v>5</v>
      </c>
      <c r="C10" s="42" t="s">
        <v>138</v>
      </c>
      <c r="D10" s="42"/>
      <c r="E10" s="42"/>
      <c r="F10" s="43" t="s">
        <v>8</v>
      </c>
      <c r="G10" s="44" t="s">
        <v>9</v>
      </c>
      <c r="H10" s="60"/>
      <c r="I10" s="60"/>
    </row>
    <row r="11" spans="2:9" ht="34.5" customHeight="1" x14ac:dyDescent="0.45">
      <c r="B11" s="80">
        <v>1</v>
      </c>
      <c r="C11" s="46"/>
      <c r="D11" s="70" t="s">
        <v>162</v>
      </c>
      <c r="E11" s="70" t="s">
        <v>133</v>
      </c>
      <c r="F11" s="47" t="s">
        <v>134</v>
      </c>
      <c r="G11" s="48"/>
      <c r="H11" s="60"/>
      <c r="I11" s="60"/>
    </row>
    <row r="12" spans="2:9" ht="15" customHeight="1" x14ac:dyDescent="0.45">
      <c r="B12" s="81"/>
      <c r="C12" s="86" t="s">
        <v>25</v>
      </c>
      <c r="D12" s="87"/>
      <c r="E12" s="87"/>
      <c r="F12" s="114"/>
      <c r="G12" s="92"/>
      <c r="H12" s="60"/>
      <c r="I12" s="60"/>
    </row>
    <row r="13" spans="2:9" ht="14.45" customHeight="1" x14ac:dyDescent="0.45">
      <c r="B13" s="81" t="s">
        <v>16</v>
      </c>
      <c r="C13" s="82" t="s">
        <v>142</v>
      </c>
      <c r="D13" s="83">
        <v>1</v>
      </c>
      <c r="E13" s="88">
        <v>60</v>
      </c>
      <c r="F13" s="35"/>
      <c r="G13" s="63">
        <f>D13*E13*F13</f>
        <v>0</v>
      </c>
      <c r="H13" s="60"/>
      <c r="I13" s="60"/>
    </row>
    <row r="14" spans="2:9" ht="14.45" customHeight="1" x14ac:dyDescent="0.45">
      <c r="B14" s="81" t="s">
        <v>17</v>
      </c>
      <c r="C14" s="82" t="s">
        <v>143</v>
      </c>
      <c r="D14" s="83">
        <v>1</v>
      </c>
      <c r="E14" s="88">
        <v>60</v>
      </c>
      <c r="F14" s="35"/>
      <c r="G14" s="63">
        <f t="shared" ref="G14:G20" si="0">D14*E14*F14</f>
        <v>0</v>
      </c>
      <c r="H14" s="60"/>
      <c r="I14" s="60"/>
    </row>
    <row r="15" spans="2:9" x14ac:dyDescent="0.45">
      <c r="B15" s="81" t="s">
        <v>18</v>
      </c>
      <c r="C15" s="82" t="s">
        <v>144</v>
      </c>
      <c r="D15" s="83">
        <v>1</v>
      </c>
      <c r="E15" s="88">
        <v>60</v>
      </c>
      <c r="F15" s="35"/>
      <c r="G15" s="63">
        <f t="shared" si="0"/>
        <v>0</v>
      </c>
      <c r="H15" s="60"/>
      <c r="I15" s="60"/>
    </row>
    <row r="16" spans="2:9" x14ac:dyDescent="0.45">
      <c r="B16" s="81" t="s">
        <v>19</v>
      </c>
      <c r="C16" s="82" t="s">
        <v>145</v>
      </c>
      <c r="D16" s="83">
        <v>1</v>
      </c>
      <c r="E16" s="88">
        <v>60</v>
      </c>
      <c r="F16" s="59"/>
      <c r="G16" s="63">
        <f t="shared" si="0"/>
        <v>0</v>
      </c>
      <c r="H16" s="60"/>
      <c r="I16" s="60"/>
    </row>
    <row r="17" spans="2:9" x14ac:dyDescent="0.45">
      <c r="B17" s="81" t="s">
        <v>20</v>
      </c>
      <c r="C17" s="82" t="s">
        <v>146</v>
      </c>
      <c r="D17" s="83">
        <v>1</v>
      </c>
      <c r="E17" s="88">
        <v>60</v>
      </c>
      <c r="F17" s="59"/>
      <c r="G17" s="63">
        <f t="shared" si="0"/>
        <v>0</v>
      </c>
      <c r="H17" s="60"/>
      <c r="I17" s="60"/>
    </row>
    <row r="18" spans="2:9" x14ac:dyDescent="0.45">
      <c r="B18" s="81" t="s">
        <v>21</v>
      </c>
      <c r="C18" s="82" t="s">
        <v>147</v>
      </c>
      <c r="D18" s="83">
        <v>1</v>
      </c>
      <c r="E18" s="88">
        <v>60</v>
      </c>
      <c r="F18" s="59"/>
      <c r="G18" s="63">
        <f t="shared" si="0"/>
        <v>0</v>
      </c>
      <c r="H18" s="60"/>
      <c r="I18" s="60"/>
    </row>
    <row r="19" spans="2:9" x14ac:dyDescent="0.45">
      <c r="B19" s="81" t="s">
        <v>22</v>
      </c>
      <c r="C19" s="82" t="s">
        <v>148</v>
      </c>
      <c r="D19" s="83">
        <v>1</v>
      </c>
      <c r="E19" s="88">
        <v>60</v>
      </c>
      <c r="F19" s="59"/>
      <c r="G19" s="63">
        <f t="shared" si="0"/>
        <v>0</v>
      </c>
      <c r="H19" s="60"/>
      <c r="I19" s="60"/>
    </row>
    <row r="20" spans="2:9" x14ac:dyDescent="0.45">
      <c r="B20" s="81" t="s">
        <v>115</v>
      </c>
      <c r="C20" s="82" t="s">
        <v>126</v>
      </c>
      <c r="D20" s="83">
        <v>3</v>
      </c>
      <c r="E20" s="88">
        <v>60</v>
      </c>
      <c r="F20" s="59"/>
      <c r="G20" s="63">
        <f t="shared" si="0"/>
        <v>0</v>
      </c>
      <c r="H20" s="60"/>
      <c r="I20" s="60"/>
    </row>
    <row r="21" spans="2:9" x14ac:dyDescent="0.45">
      <c r="B21" s="81"/>
      <c r="C21" s="82"/>
      <c r="D21" s="105"/>
      <c r="E21" s="106"/>
      <c r="F21" s="59"/>
      <c r="G21" s="63"/>
      <c r="H21" s="60"/>
      <c r="I21" s="60"/>
    </row>
    <row r="22" spans="2:9" x14ac:dyDescent="0.45">
      <c r="B22" s="81"/>
      <c r="C22" s="86" t="s">
        <v>158</v>
      </c>
      <c r="D22" s="84"/>
      <c r="E22" s="84"/>
      <c r="F22" s="107"/>
      <c r="G22" s="85"/>
      <c r="H22" s="60"/>
      <c r="I22" s="60"/>
    </row>
    <row r="23" spans="2:9" s="100" customFormat="1" x14ac:dyDescent="0.45">
      <c r="B23" s="102" t="s">
        <v>117</v>
      </c>
      <c r="C23" s="103" t="s">
        <v>166</v>
      </c>
      <c r="D23" s="101">
        <v>2</v>
      </c>
      <c r="E23" s="101">
        <v>60</v>
      </c>
      <c r="F23" s="59"/>
      <c r="G23" s="63">
        <f t="shared" ref="G23:G26" si="1">D23*E23*F23</f>
        <v>0</v>
      </c>
    </row>
    <row r="24" spans="2:9" s="100" customFormat="1" x14ac:dyDescent="0.45">
      <c r="B24" s="102" t="s">
        <v>155</v>
      </c>
      <c r="C24" s="103" t="s">
        <v>167</v>
      </c>
      <c r="D24" s="101">
        <v>3</v>
      </c>
      <c r="E24" s="101">
        <v>60</v>
      </c>
      <c r="F24" s="59"/>
      <c r="G24" s="63">
        <f t="shared" si="1"/>
        <v>0</v>
      </c>
    </row>
    <row r="25" spans="2:9" s="100" customFormat="1" x14ac:dyDescent="0.45">
      <c r="B25" s="102" t="s">
        <v>177</v>
      </c>
      <c r="C25" s="103" t="s">
        <v>168</v>
      </c>
      <c r="D25" s="101">
        <v>3</v>
      </c>
      <c r="E25" s="101">
        <v>60</v>
      </c>
      <c r="F25" s="59"/>
      <c r="G25" s="63">
        <f t="shared" si="1"/>
        <v>0</v>
      </c>
    </row>
    <row r="26" spans="2:9" s="100" customFormat="1" x14ac:dyDescent="0.45">
      <c r="B26" s="102" t="s">
        <v>178</v>
      </c>
      <c r="C26" s="103" t="s">
        <v>169</v>
      </c>
      <c r="D26" s="101">
        <v>2</v>
      </c>
      <c r="E26" s="101">
        <v>60</v>
      </c>
      <c r="F26" s="59"/>
      <c r="G26" s="63">
        <f t="shared" si="1"/>
        <v>0</v>
      </c>
    </row>
    <row r="27" spans="2:9" x14ac:dyDescent="0.45">
      <c r="B27" s="81"/>
      <c r="C27" s="82"/>
      <c r="D27" s="84"/>
      <c r="E27" s="84"/>
      <c r="F27" s="107"/>
      <c r="G27" s="85"/>
      <c r="H27" s="60"/>
      <c r="I27" s="60"/>
    </row>
    <row r="28" spans="2:9" ht="15" customHeight="1" x14ac:dyDescent="0.45">
      <c r="B28" s="81"/>
      <c r="C28" s="86" t="s">
        <v>28</v>
      </c>
      <c r="D28" s="87"/>
      <c r="E28" s="87"/>
      <c r="F28" s="107"/>
      <c r="G28" s="85"/>
      <c r="H28" s="60"/>
      <c r="I28" s="60"/>
    </row>
    <row r="29" spans="2:9" ht="15" customHeight="1" x14ac:dyDescent="0.45">
      <c r="B29" s="81" t="s">
        <v>179</v>
      </c>
      <c r="C29" s="82" t="s">
        <v>156</v>
      </c>
      <c r="D29" s="83">
        <v>10</v>
      </c>
      <c r="E29" s="83">
        <v>60</v>
      </c>
      <c r="F29" s="35"/>
      <c r="G29" s="63">
        <f>D29*F29*E29</f>
        <v>0</v>
      </c>
      <c r="H29" s="60"/>
      <c r="I29" s="60"/>
    </row>
    <row r="30" spans="2:9" ht="14.45" customHeight="1" thickBot="1" x14ac:dyDescent="0.5">
      <c r="B30" s="76"/>
      <c r="C30" s="54"/>
      <c r="D30" s="54"/>
      <c r="E30" s="54"/>
      <c r="F30" s="138"/>
      <c r="G30" s="52"/>
      <c r="H30" s="60"/>
      <c r="I30" s="60"/>
    </row>
    <row r="31" spans="2:9" ht="14.45" customHeight="1" x14ac:dyDescent="0.45">
      <c r="B31" s="56" t="s">
        <v>157</v>
      </c>
      <c r="C31" s="46"/>
      <c r="D31" s="46"/>
      <c r="E31" s="46"/>
      <c r="F31" s="108"/>
      <c r="G31" s="58">
        <f>SUM(G13:G30)</f>
        <v>0</v>
      </c>
      <c r="H31" s="60"/>
      <c r="I31" s="60"/>
    </row>
    <row r="32" spans="2:9" ht="14.45" customHeight="1" thickBot="1" x14ac:dyDescent="0.5">
      <c r="B32" s="77"/>
      <c r="C32" s="78"/>
      <c r="D32" s="78"/>
      <c r="E32" s="78"/>
      <c r="F32" s="115"/>
      <c r="G32" s="79"/>
      <c r="H32" s="60"/>
      <c r="I32" s="60"/>
    </row>
    <row r="33" spans="2:9" ht="14.45" customHeight="1" x14ac:dyDescent="0.45">
      <c r="B33" s="41" t="s">
        <v>5</v>
      </c>
      <c r="C33" s="42" t="s">
        <v>15</v>
      </c>
      <c r="D33" s="42"/>
      <c r="E33" s="42"/>
      <c r="F33" s="111" t="s">
        <v>8</v>
      </c>
      <c r="G33" s="44" t="s">
        <v>9</v>
      </c>
      <c r="H33" s="60"/>
      <c r="I33" s="60"/>
    </row>
    <row r="34" spans="2:9" ht="14.45" customHeight="1" x14ac:dyDescent="0.45">
      <c r="B34" s="80">
        <v>2</v>
      </c>
      <c r="C34" s="46" t="s">
        <v>11</v>
      </c>
      <c r="D34" s="70" t="s">
        <v>129</v>
      </c>
      <c r="E34" s="70"/>
      <c r="F34" s="112" t="s">
        <v>136</v>
      </c>
      <c r="G34" s="48"/>
      <c r="H34" s="60"/>
      <c r="I34" s="60"/>
    </row>
    <row r="35" spans="2:9" ht="14.45" customHeight="1" x14ac:dyDescent="0.45">
      <c r="B35" s="73" t="s">
        <v>23</v>
      </c>
      <c r="C35" s="74" t="s">
        <v>164</v>
      </c>
      <c r="D35" s="75">
        <v>75</v>
      </c>
      <c r="E35" s="75"/>
      <c r="F35" s="35"/>
      <c r="G35" s="63">
        <f t="shared" ref="G35:G41" si="2">D35*F35</f>
        <v>0</v>
      </c>
      <c r="H35" s="60"/>
      <c r="I35" s="60"/>
    </row>
    <row r="36" spans="2:9" ht="14.45" customHeight="1" x14ac:dyDescent="0.45">
      <c r="B36" s="120" t="s">
        <v>24</v>
      </c>
      <c r="C36" s="74" t="s">
        <v>165</v>
      </c>
      <c r="D36" s="75">
        <v>25</v>
      </c>
      <c r="E36" s="75"/>
      <c r="F36" s="35"/>
      <c r="G36" s="63">
        <f t="shared" si="2"/>
        <v>0</v>
      </c>
      <c r="H36" s="60"/>
      <c r="I36" s="60"/>
    </row>
    <row r="37" spans="2:9" ht="14.45" customHeight="1" x14ac:dyDescent="0.45">
      <c r="B37" s="73" t="s">
        <v>30</v>
      </c>
      <c r="C37" s="134" t="s">
        <v>27</v>
      </c>
      <c r="D37" s="75">
        <v>20</v>
      </c>
      <c r="E37" s="75"/>
      <c r="F37" s="35"/>
      <c r="G37" s="63">
        <f t="shared" si="2"/>
        <v>0</v>
      </c>
      <c r="H37" s="60"/>
      <c r="I37" s="60"/>
    </row>
    <row r="38" spans="2:9" x14ac:dyDescent="0.45">
      <c r="B38" s="137" t="s">
        <v>163</v>
      </c>
      <c r="C38" s="135" t="s">
        <v>170</v>
      </c>
      <c r="D38" s="131">
        <v>2</v>
      </c>
      <c r="E38" s="131"/>
      <c r="F38" s="132"/>
      <c r="G38" s="63">
        <f t="shared" si="2"/>
        <v>0</v>
      </c>
      <c r="H38" s="60"/>
      <c r="I38" s="60"/>
    </row>
    <row r="39" spans="2:9" x14ac:dyDescent="0.45">
      <c r="B39" s="137" t="s">
        <v>174</v>
      </c>
      <c r="C39" s="135" t="s">
        <v>171</v>
      </c>
      <c r="D39" s="131">
        <v>3</v>
      </c>
      <c r="E39" s="131"/>
      <c r="F39" s="132"/>
      <c r="G39" s="63">
        <f t="shared" si="2"/>
        <v>0</v>
      </c>
      <c r="H39" s="60"/>
      <c r="I39" s="60"/>
    </row>
    <row r="40" spans="2:9" x14ac:dyDescent="0.45">
      <c r="B40" s="137" t="s">
        <v>175</v>
      </c>
      <c r="C40" s="135" t="s">
        <v>172</v>
      </c>
      <c r="D40" s="131">
        <v>3</v>
      </c>
      <c r="E40" s="131"/>
      <c r="F40" s="132"/>
      <c r="G40" s="63">
        <f t="shared" si="2"/>
        <v>0</v>
      </c>
      <c r="H40" s="60"/>
      <c r="I40" s="60"/>
    </row>
    <row r="41" spans="2:9" ht="14.65" thickBot="1" x14ac:dyDescent="0.5">
      <c r="B41" s="72" t="s">
        <v>176</v>
      </c>
      <c r="C41" s="135" t="s">
        <v>173</v>
      </c>
      <c r="D41" s="131">
        <v>2</v>
      </c>
      <c r="E41" s="131"/>
      <c r="F41" s="132"/>
      <c r="G41" s="63">
        <f t="shared" si="2"/>
        <v>0</v>
      </c>
      <c r="H41" s="60"/>
      <c r="I41" s="60"/>
    </row>
    <row r="42" spans="2:9" x14ac:dyDescent="0.45">
      <c r="B42" s="136" t="s">
        <v>31</v>
      </c>
      <c r="C42" s="46"/>
      <c r="D42" s="46"/>
      <c r="E42" s="46"/>
      <c r="F42" s="108"/>
      <c r="G42" s="58">
        <f>SUM(G35:G41)</f>
        <v>0</v>
      </c>
      <c r="H42" s="60"/>
      <c r="I42" s="60"/>
    </row>
    <row r="43" spans="2:9" x14ac:dyDescent="0.45">
      <c r="B43" s="65"/>
      <c r="C43" s="66"/>
      <c r="D43" s="66"/>
      <c r="E43" s="66"/>
      <c r="F43" s="109"/>
      <c r="G43" s="67"/>
      <c r="H43" s="60"/>
      <c r="I43" s="60"/>
    </row>
    <row r="44" spans="2:9" ht="14.65" thickBot="1" x14ac:dyDescent="0.5">
      <c r="B44" s="68"/>
      <c r="C44" s="69"/>
      <c r="D44" s="69"/>
      <c r="E44" s="69"/>
      <c r="F44" s="110"/>
      <c r="G44" s="65"/>
      <c r="H44" s="60"/>
      <c r="I44" s="60"/>
    </row>
    <row r="45" spans="2:9" x14ac:dyDescent="0.45">
      <c r="B45" s="41" t="s">
        <v>5</v>
      </c>
      <c r="C45" s="42" t="s">
        <v>34</v>
      </c>
      <c r="D45" s="42"/>
      <c r="E45" s="42"/>
      <c r="F45" s="111" t="s">
        <v>8</v>
      </c>
      <c r="G45" s="44" t="s">
        <v>9</v>
      </c>
      <c r="H45" s="60"/>
      <c r="I45" s="60"/>
    </row>
    <row r="46" spans="2:9" x14ac:dyDescent="0.45">
      <c r="B46" s="45">
        <v>3</v>
      </c>
      <c r="C46" s="46" t="s">
        <v>11</v>
      </c>
      <c r="D46" s="70" t="s">
        <v>128</v>
      </c>
      <c r="E46" s="70"/>
      <c r="F46" s="112" t="s">
        <v>137</v>
      </c>
      <c r="G46" s="48"/>
      <c r="H46" s="60"/>
      <c r="I46" s="60"/>
    </row>
    <row r="47" spans="2:9" ht="15" customHeight="1" thickBot="1" x14ac:dyDescent="0.5">
      <c r="B47" s="49" t="s">
        <v>12</v>
      </c>
      <c r="C47" s="50"/>
      <c r="D47" s="50"/>
      <c r="E47" s="50"/>
      <c r="F47" s="113"/>
      <c r="G47" s="71"/>
      <c r="H47" s="60"/>
      <c r="I47" s="60"/>
    </row>
    <row r="48" spans="2:9" ht="15" customHeight="1" thickBot="1" x14ac:dyDescent="0.5">
      <c r="B48" s="49" t="s">
        <v>10</v>
      </c>
      <c r="C48" s="50" t="s">
        <v>139</v>
      </c>
      <c r="D48" s="64">
        <v>10</v>
      </c>
      <c r="E48" s="50"/>
      <c r="F48" s="36"/>
      <c r="G48" s="63">
        <f>D48*F48</f>
        <v>0</v>
      </c>
      <c r="H48" s="60"/>
      <c r="I48" s="60"/>
    </row>
    <row r="49" spans="2:9" x14ac:dyDescent="0.45">
      <c r="B49" s="56" t="s">
        <v>14</v>
      </c>
      <c r="C49" s="46"/>
      <c r="D49" s="46"/>
      <c r="E49" s="46"/>
      <c r="F49" s="57"/>
      <c r="G49" s="58">
        <f>G48</f>
        <v>0</v>
      </c>
      <c r="H49" s="60"/>
      <c r="I49" s="60"/>
    </row>
    <row r="50" spans="2:9" x14ac:dyDescent="0.45">
      <c r="F50" s="60"/>
      <c r="H50" s="60"/>
      <c r="I50" s="60"/>
    </row>
    <row r="51" spans="2:9" x14ac:dyDescent="0.45">
      <c r="F51" s="60"/>
      <c r="H51" s="60"/>
      <c r="I51" s="60"/>
    </row>
    <row r="52" spans="2:9" ht="172.5" customHeight="1" thickBot="1" x14ac:dyDescent="0.5">
      <c r="F52" s="60"/>
    </row>
    <row r="53" spans="2:9" x14ac:dyDescent="0.45">
      <c r="H53" s="43"/>
      <c r="I53" s="62"/>
    </row>
    <row r="57" spans="2:9" ht="14.25" customHeight="1" x14ac:dyDescent="0.45"/>
    <row r="63" spans="2:9" ht="123" customHeight="1" x14ac:dyDescent="0.45"/>
    <row r="64" spans="2:9" ht="15" customHeight="1" x14ac:dyDescent="0.45"/>
    <row r="68" ht="55.5" customHeight="1" x14ac:dyDescent="0.45"/>
  </sheetData>
  <sheetProtection algorithmName="SHA-512" hashValue="mEhPk31sPSClFcNyBQAg/MflRNY+n1yI7Q/baeWEqnXez26ZeLmwum78H83iK3RZo4kOKLJphl+9hz0VUknqCw==" saltValue="3py9pEGQZidyMG5jyoKB2g==" spinCount="100000" sheet="1" objects="1" scenarios="1"/>
  <mergeCells count="2">
    <mergeCell ref="B4:C4"/>
    <mergeCell ref="B5:C6"/>
  </mergeCells>
  <pageMargins left="0" right="0.70866141732283472" top="0.74803149606299213" bottom="0.74803149606299213" header="0.31496062992125984" footer="0.31496062992125984"/>
  <pageSetup paperSize="9" scale="29" orientation="portrait" r:id="rId1"/>
  <headerFooter>
    <oddHeader xml:space="preserve">&amp;C
&amp;"-,Vet"&amp;20Prijzenblad&amp;"-,Standaard"&amp;11
</oddHeader>
    <oddFooter>&amp;LAanbesteding Digitale Administratie Studentenreisproduct&amp;CPagina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72669-36FE-4539-A089-8ABE1F7D2B0B}">
  <dimension ref="A1:J71"/>
  <sheetViews>
    <sheetView topLeftCell="B10" zoomScale="70" zoomScaleNormal="70" workbookViewId="0">
      <selection activeCell="I31" sqref="I31"/>
    </sheetView>
  </sheetViews>
  <sheetFormatPr defaultRowHeight="14.25" x14ac:dyDescent="0.45"/>
  <cols>
    <col min="2" max="2" width="48.06640625" customWidth="1"/>
    <col min="3" max="3" width="41.3984375" customWidth="1"/>
    <col min="6" max="6" width="29.86328125" bestFit="1" customWidth="1"/>
    <col min="7" max="7" width="43.265625" customWidth="1"/>
    <col min="8" max="8" width="23.6640625" customWidth="1"/>
    <col min="9" max="9" width="28" customWidth="1"/>
    <col min="10" max="10" width="22.19921875" customWidth="1"/>
  </cols>
  <sheetData>
    <row r="1" spans="1:10" x14ac:dyDescent="0.45">
      <c r="A1" s="6"/>
      <c r="B1" s="7" t="s">
        <v>25</v>
      </c>
      <c r="C1" s="15"/>
      <c r="F1" s="6"/>
      <c r="G1" s="7" t="s">
        <v>26</v>
      </c>
      <c r="H1" s="15"/>
    </row>
    <row r="2" spans="1:10" x14ac:dyDescent="0.45">
      <c r="A2" s="5" t="s">
        <v>16</v>
      </c>
      <c r="B2" s="20" t="s">
        <v>109</v>
      </c>
      <c r="C2" s="16"/>
      <c r="F2" s="5" t="s">
        <v>23</v>
      </c>
      <c r="G2" s="20" t="s">
        <v>80</v>
      </c>
      <c r="H2" s="27" t="s">
        <v>87</v>
      </c>
      <c r="I2" s="27" t="s">
        <v>13</v>
      </c>
      <c r="J2" s="27" t="s">
        <v>88</v>
      </c>
    </row>
    <row r="3" spans="1:10" x14ac:dyDescent="0.45">
      <c r="A3" s="10" t="s">
        <v>40</v>
      </c>
      <c r="B3" s="4" t="s">
        <v>46</v>
      </c>
      <c r="C3" s="17"/>
      <c r="F3" s="10" t="s">
        <v>81</v>
      </c>
      <c r="G3" s="4" t="s">
        <v>49</v>
      </c>
      <c r="H3" s="17"/>
      <c r="I3" s="32"/>
      <c r="J3" s="17"/>
    </row>
    <row r="4" spans="1:10" x14ac:dyDescent="0.45">
      <c r="A4" s="10" t="s">
        <v>41</v>
      </c>
      <c r="B4" s="4" t="s">
        <v>47</v>
      </c>
      <c r="C4" s="17"/>
      <c r="F4" s="10" t="s">
        <v>81</v>
      </c>
      <c r="G4" s="4" t="s">
        <v>49</v>
      </c>
      <c r="H4" s="17"/>
      <c r="I4" s="32"/>
      <c r="J4" s="17"/>
    </row>
    <row r="5" spans="1:10" x14ac:dyDescent="0.45">
      <c r="A5" s="10" t="s">
        <v>42</v>
      </c>
      <c r="B5" s="4" t="s">
        <v>48</v>
      </c>
      <c r="C5" s="17"/>
      <c r="F5" s="10" t="s">
        <v>82</v>
      </c>
      <c r="G5" s="4" t="s">
        <v>49</v>
      </c>
      <c r="H5" s="17"/>
      <c r="I5" s="32"/>
      <c r="J5" s="17"/>
    </row>
    <row r="6" spans="1:10" x14ac:dyDescent="0.45">
      <c r="A6" s="10" t="s">
        <v>43</v>
      </c>
      <c r="B6" s="4" t="s">
        <v>49</v>
      </c>
      <c r="C6" s="17"/>
      <c r="F6" s="10" t="s">
        <v>83</v>
      </c>
      <c r="G6" s="4" t="s">
        <v>49</v>
      </c>
      <c r="H6" s="17"/>
      <c r="I6" s="32"/>
      <c r="J6" s="17"/>
    </row>
    <row r="7" spans="1:10" ht="14.65" thickBot="1" x14ac:dyDescent="0.5">
      <c r="A7" s="10" t="s">
        <v>44</v>
      </c>
      <c r="B7" s="4" t="s">
        <v>49</v>
      </c>
      <c r="C7" s="22"/>
      <c r="F7" s="28" t="s">
        <v>84</v>
      </c>
      <c r="G7" s="29" t="s">
        <v>49</v>
      </c>
      <c r="H7" s="22"/>
      <c r="I7" s="33"/>
      <c r="J7" s="22"/>
    </row>
    <row r="8" spans="1:10" ht="14.65" thickBot="1" x14ac:dyDescent="0.5">
      <c r="A8" s="14" t="s">
        <v>45</v>
      </c>
      <c r="B8" s="25"/>
      <c r="C8" s="23"/>
      <c r="F8" s="30" t="s">
        <v>45</v>
      </c>
      <c r="G8" s="31"/>
      <c r="H8" s="23"/>
      <c r="I8" s="23"/>
      <c r="J8" s="23"/>
    </row>
    <row r="9" spans="1:10" ht="14.65" thickBot="1" x14ac:dyDescent="0.5">
      <c r="A9" s="11"/>
      <c r="B9" s="12"/>
      <c r="C9" s="18"/>
    </row>
    <row r="10" spans="1:10" x14ac:dyDescent="0.45">
      <c r="A10" s="5" t="s">
        <v>17</v>
      </c>
      <c r="B10" s="20" t="s">
        <v>110</v>
      </c>
      <c r="C10" s="16"/>
      <c r="F10" s="6"/>
      <c r="G10" s="7" t="s">
        <v>85</v>
      </c>
      <c r="H10" s="15"/>
    </row>
    <row r="11" spans="1:10" x14ac:dyDescent="0.45">
      <c r="A11" s="10" t="s">
        <v>50</v>
      </c>
      <c r="B11" s="4" t="s">
        <v>46</v>
      </c>
      <c r="C11" s="17"/>
      <c r="F11" s="5" t="s">
        <v>24</v>
      </c>
      <c r="G11" s="20" t="s">
        <v>80</v>
      </c>
      <c r="H11" s="27" t="s">
        <v>87</v>
      </c>
      <c r="I11" s="27" t="s">
        <v>13</v>
      </c>
      <c r="J11" s="27" t="s">
        <v>88</v>
      </c>
    </row>
    <row r="12" spans="1:10" x14ac:dyDescent="0.45">
      <c r="A12" s="10" t="s">
        <v>51</v>
      </c>
      <c r="B12" s="4" t="s">
        <v>47</v>
      </c>
      <c r="C12" s="17"/>
      <c r="F12" s="10" t="s">
        <v>89</v>
      </c>
      <c r="G12" s="4" t="s">
        <v>49</v>
      </c>
      <c r="H12" s="17"/>
      <c r="I12" s="32"/>
      <c r="J12" s="17"/>
    </row>
    <row r="13" spans="1:10" x14ac:dyDescent="0.45">
      <c r="A13" s="10" t="s">
        <v>52</v>
      </c>
      <c r="B13" s="4" t="s">
        <v>48</v>
      </c>
      <c r="C13" s="17"/>
      <c r="F13" s="10" t="s">
        <v>90</v>
      </c>
      <c r="G13" s="4" t="s">
        <v>49</v>
      </c>
      <c r="H13" s="17"/>
      <c r="I13" s="32"/>
      <c r="J13" s="17"/>
    </row>
    <row r="14" spans="1:10" x14ac:dyDescent="0.45">
      <c r="A14" s="10" t="s">
        <v>53</v>
      </c>
      <c r="B14" s="4" t="s">
        <v>49</v>
      </c>
      <c r="C14" s="17"/>
      <c r="F14" s="10" t="s">
        <v>91</v>
      </c>
      <c r="G14" s="4" t="s">
        <v>49</v>
      </c>
      <c r="H14" s="17"/>
      <c r="I14" s="32"/>
      <c r="J14" s="17"/>
    </row>
    <row r="15" spans="1:10" ht="14.65" thickBot="1" x14ac:dyDescent="0.5">
      <c r="A15" s="10" t="s">
        <v>54</v>
      </c>
      <c r="B15" s="4" t="s">
        <v>49</v>
      </c>
      <c r="C15" s="22"/>
      <c r="F15" s="10" t="s">
        <v>92</v>
      </c>
      <c r="G15" s="4" t="s">
        <v>49</v>
      </c>
      <c r="H15" s="17"/>
      <c r="I15" s="32"/>
      <c r="J15" s="17"/>
    </row>
    <row r="16" spans="1:10" ht="14.65" thickBot="1" x14ac:dyDescent="0.5">
      <c r="A16" s="14" t="s">
        <v>45</v>
      </c>
      <c r="B16" s="21"/>
      <c r="C16" s="23"/>
      <c r="F16" s="28" t="s">
        <v>93</v>
      </c>
      <c r="G16" s="29" t="s">
        <v>49</v>
      </c>
      <c r="H16" s="22"/>
      <c r="I16" s="33"/>
      <c r="J16" s="22"/>
    </row>
    <row r="17" spans="1:10" ht="14.65" thickBot="1" x14ac:dyDescent="0.5">
      <c r="A17" s="11"/>
      <c r="B17" s="12"/>
      <c r="C17" s="18"/>
      <c r="F17" s="30" t="s">
        <v>45</v>
      </c>
      <c r="G17" s="31"/>
      <c r="H17" s="23"/>
      <c r="I17" s="23"/>
      <c r="J17" s="23"/>
    </row>
    <row r="18" spans="1:10" ht="14.65" thickBot="1" x14ac:dyDescent="0.5">
      <c r="A18" s="5" t="s">
        <v>18</v>
      </c>
      <c r="B18" s="20" t="s">
        <v>111</v>
      </c>
      <c r="C18" s="16"/>
    </row>
    <row r="19" spans="1:10" x14ac:dyDescent="0.45">
      <c r="A19" s="10" t="s">
        <v>55</v>
      </c>
      <c r="B19" s="4" t="s">
        <v>46</v>
      </c>
      <c r="C19" s="17"/>
      <c r="F19" s="6"/>
      <c r="G19" s="7" t="s">
        <v>86</v>
      </c>
      <c r="H19" s="15"/>
    </row>
    <row r="20" spans="1:10" x14ac:dyDescent="0.45">
      <c r="A20" s="10" t="s">
        <v>56</v>
      </c>
      <c r="B20" s="4" t="s">
        <v>47</v>
      </c>
      <c r="C20" s="17"/>
      <c r="F20" s="5" t="s">
        <v>30</v>
      </c>
      <c r="G20" s="20" t="s">
        <v>80</v>
      </c>
      <c r="H20" s="27" t="s">
        <v>87</v>
      </c>
      <c r="I20" s="27" t="s">
        <v>13</v>
      </c>
      <c r="J20" s="27" t="s">
        <v>88</v>
      </c>
    </row>
    <row r="21" spans="1:10" x14ac:dyDescent="0.45">
      <c r="A21" s="10" t="s">
        <v>57</v>
      </c>
      <c r="B21" s="4" t="s">
        <v>48</v>
      </c>
      <c r="C21" s="17"/>
      <c r="F21" s="10" t="s">
        <v>94</v>
      </c>
      <c r="G21" s="4" t="s">
        <v>49</v>
      </c>
      <c r="H21" s="17"/>
      <c r="I21" s="32"/>
      <c r="J21" s="17"/>
    </row>
    <row r="22" spans="1:10" x14ac:dyDescent="0.45">
      <c r="A22" s="10" t="s">
        <v>58</v>
      </c>
      <c r="B22" s="4" t="s">
        <v>49</v>
      </c>
      <c r="C22" s="17"/>
      <c r="F22" s="10" t="s">
        <v>96</v>
      </c>
      <c r="G22" s="4" t="s">
        <v>49</v>
      </c>
      <c r="H22" s="17"/>
      <c r="I22" s="32"/>
      <c r="J22" s="17"/>
    </row>
    <row r="23" spans="1:10" ht="14.65" thickBot="1" x14ac:dyDescent="0.5">
      <c r="A23" s="10" t="s">
        <v>59</v>
      </c>
      <c r="B23" s="4" t="s">
        <v>49</v>
      </c>
      <c r="C23" s="22"/>
      <c r="F23" s="10" t="s">
        <v>95</v>
      </c>
      <c r="G23" s="4" t="s">
        <v>49</v>
      </c>
      <c r="H23" s="17"/>
      <c r="I23" s="32"/>
      <c r="J23" s="17"/>
    </row>
    <row r="24" spans="1:10" ht="14.65" thickBot="1" x14ac:dyDescent="0.5">
      <c r="A24" s="14" t="s">
        <v>45</v>
      </c>
      <c r="B24" s="21"/>
      <c r="C24" s="23"/>
      <c r="F24" s="10" t="s">
        <v>97</v>
      </c>
      <c r="G24" s="4" t="s">
        <v>49</v>
      </c>
      <c r="H24" s="17"/>
      <c r="I24" s="32"/>
      <c r="J24" s="17"/>
    </row>
    <row r="25" spans="1:10" ht="14.65" thickBot="1" x14ac:dyDescent="0.5">
      <c r="A25" s="11"/>
      <c r="B25" s="12"/>
      <c r="C25" s="18"/>
      <c r="F25" s="28" t="s">
        <v>98</v>
      </c>
      <c r="G25" s="29" t="s">
        <v>49</v>
      </c>
      <c r="H25" s="22"/>
      <c r="I25" s="33"/>
      <c r="J25" s="22"/>
    </row>
    <row r="26" spans="1:10" ht="14.65" thickBot="1" x14ac:dyDescent="0.5">
      <c r="A26" s="5" t="s">
        <v>19</v>
      </c>
      <c r="B26" s="20" t="s">
        <v>112</v>
      </c>
      <c r="C26" s="19"/>
      <c r="F26" s="30" t="s">
        <v>45</v>
      </c>
      <c r="G26" s="31"/>
      <c r="H26" s="23"/>
      <c r="I26" s="23"/>
      <c r="J26" s="23"/>
    </row>
    <row r="27" spans="1:10" ht="14.65" thickBot="1" x14ac:dyDescent="0.5">
      <c r="A27" s="10" t="s">
        <v>60</v>
      </c>
      <c r="B27" s="4" t="s">
        <v>46</v>
      </c>
      <c r="C27" s="17"/>
    </row>
    <row r="28" spans="1:10" x14ac:dyDescent="0.45">
      <c r="A28" s="10" t="s">
        <v>61</v>
      </c>
      <c r="B28" s="4" t="s">
        <v>47</v>
      </c>
      <c r="C28" s="17"/>
      <c r="F28" s="6"/>
      <c r="G28" s="7" t="s">
        <v>99</v>
      </c>
      <c r="H28" s="15"/>
    </row>
    <row r="29" spans="1:10" x14ac:dyDescent="0.45">
      <c r="A29" s="10" t="s">
        <v>62</v>
      </c>
      <c r="B29" s="4" t="s">
        <v>48</v>
      </c>
      <c r="C29" s="17"/>
      <c r="F29" s="5" t="s">
        <v>10</v>
      </c>
      <c r="G29" s="20" t="s">
        <v>80</v>
      </c>
      <c r="H29" s="27" t="s">
        <v>87</v>
      </c>
      <c r="I29" s="27" t="s">
        <v>13</v>
      </c>
      <c r="J29" s="27" t="s">
        <v>88</v>
      </c>
    </row>
    <row r="30" spans="1:10" x14ac:dyDescent="0.45">
      <c r="A30" s="10" t="s">
        <v>63</v>
      </c>
      <c r="B30" s="4" t="s">
        <v>49</v>
      </c>
      <c r="C30" s="17"/>
      <c r="F30" s="10" t="s">
        <v>100</v>
      </c>
      <c r="G30" s="4" t="s">
        <v>105</v>
      </c>
      <c r="H30" s="17"/>
      <c r="I30" s="34"/>
      <c r="J30" s="17"/>
    </row>
    <row r="31" spans="1:10" ht="14.65" thickBot="1" x14ac:dyDescent="0.5">
      <c r="A31" s="10" t="s">
        <v>64</v>
      </c>
      <c r="B31" s="4" t="s">
        <v>49</v>
      </c>
      <c r="C31" s="22"/>
      <c r="F31" s="10" t="s">
        <v>101</v>
      </c>
      <c r="G31" s="4" t="s">
        <v>106</v>
      </c>
      <c r="H31" s="17"/>
      <c r="I31" s="32"/>
      <c r="J31" s="17"/>
    </row>
    <row r="32" spans="1:10" ht="14.65" thickBot="1" x14ac:dyDescent="0.5">
      <c r="A32" s="14" t="s">
        <v>45</v>
      </c>
      <c r="B32" s="21"/>
      <c r="C32" s="23"/>
      <c r="F32" s="10" t="s">
        <v>102</v>
      </c>
      <c r="G32" s="4" t="s">
        <v>107</v>
      </c>
      <c r="H32" s="17"/>
      <c r="I32" s="32"/>
      <c r="J32" s="17"/>
    </row>
    <row r="33" spans="1:10" x14ac:dyDescent="0.45">
      <c r="A33" s="11"/>
      <c r="B33" s="12"/>
      <c r="C33" s="18"/>
      <c r="F33" s="10" t="s">
        <v>103</v>
      </c>
      <c r="G33" s="4" t="s">
        <v>49</v>
      </c>
      <c r="H33" s="17"/>
      <c r="I33" s="32"/>
      <c r="J33" s="17"/>
    </row>
    <row r="34" spans="1:10" ht="14.65" thickBot="1" x14ac:dyDescent="0.5">
      <c r="A34" s="5" t="s">
        <v>20</v>
      </c>
      <c r="B34" s="20" t="s">
        <v>113</v>
      </c>
      <c r="C34" s="19"/>
      <c r="F34" s="28" t="s">
        <v>104</v>
      </c>
      <c r="G34" s="29" t="s">
        <v>49</v>
      </c>
      <c r="H34" s="22"/>
      <c r="I34" s="33"/>
      <c r="J34" s="22"/>
    </row>
    <row r="35" spans="1:10" ht="14.65" thickBot="1" x14ac:dyDescent="0.5">
      <c r="A35" s="10" t="s">
        <v>65</v>
      </c>
      <c r="B35" s="4" t="s">
        <v>46</v>
      </c>
      <c r="C35" s="17"/>
      <c r="F35" s="30" t="s">
        <v>45</v>
      </c>
      <c r="G35" s="31"/>
      <c r="H35" s="23"/>
      <c r="I35" s="23"/>
      <c r="J35" s="23"/>
    </row>
    <row r="36" spans="1:10" x14ac:dyDescent="0.45">
      <c r="A36" s="10" t="s">
        <v>66</v>
      </c>
      <c r="B36" s="4" t="s">
        <v>47</v>
      </c>
      <c r="C36" s="17"/>
    </row>
    <row r="37" spans="1:10" x14ac:dyDescent="0.45">
      <c r="A37" s="10" t="s">
        <v>67</v>
      </c>
      <c r="B37" s="4" t="s">
        <v>48</v>
      </c>
      <c r="C37" s="17"/>
    </row>
    <row r="38" spans="1:10" x14ac:dyDescent="0.45">
      <c r="A38" s="10" t="s">
        <v>68</v>
      </c>
      <c r="B38" s="4" t="s">
        <v>49</v>
      </c>
      <c r="C38" s="17"/>
    </row>
    <row r="39" spans="1:10" ht="14.65" thickBot="1" x14ac:dyDescent="0.5">
      <c r="A39" s="10" t="s">
        <v>69</v>
      </c>
      <c r="B39" s="4" t="s">
        <v>49</v>
      </c>
      <c r="C39" s="22"/>
    </row>
    <row r="40" spans="1:10" ht="14.65" thickBot="1" x14ac:dyDescent="0.5">
      <c r="A40" s="14" t="s">
        <v>45</v>
      </c>
      <c r="B40" s="21"/>
      <c r="C40" s="23"/>
    </row>
    <row r="41" spans="1:10" x14ac:dyDescent="0.45">
      <c r="A41" s="11"/>
      <c r="B41" s="12"/>
      <c r="C41" s="18"/>
    </row>
    <row r="42" spans="1:10" x14ac:dyDescent="0.45">
      <c r="A42" s="5" t="s">
        <v>21</v>
      </c>
      <c r="B42" s="20" t="s">
        <v>114</v>
      </c>
      <c r="C42" s="19"/>
    </row>
    <row r="43" spans="1:10" x14ac:dyDescent="0.45">
      <c r="A43" s="10" t="s">
        <v>70</v>
      </c>
      <c r="B43" s="4" t="s">
        <v>46</v>
      </c>
      <c r="C43" s="17"/>
    </row>
    <row r="44" spans="1:10" x14ac:dyDescent="0.45">
      <c r="A44" s="10" t="s">
        <v>71</v>
      </c>
      <c r="B44" s="4" t="s">
        <v>47</v>
      </c>
      <c r="C44" s="17"/>
    </row>
    <row r="45" spans="1:10" x14ac:dyDescent="0.45">
      <c r="A45" s="10" t="s">
        <v>72</v>
      </c>
      <c r="B45" s="4" t="s">
        <v>48</v>
      </c>
      <c r="C45" s="17"/>
    </row>
    <row r="46" spans="1:10" x14ac:dyDescent="0.45">
      <c r="A46" s="10" t="s">
        <v>73</v>
      </c>
      <c r="B46" s="4" t="s">
        <v>49</v>
      </c>
      <c r="C46" s="17"/>
    </row>
    <row r="47" spans="1:10" ht="14.65" thickBot="1" x14ac:dyDescent="0.5">
      <c r="A47" s="10" t="s">
        <v>74</v>
      </c>
      <c r="B47" s="4" t="s">
        <v>49</v>
      </c>
      <c r="C47" s="22"/>
    </row>
    <row r="48" spans="1:10" ht="14.65" thickBot="1" x14ac:dyDescent="0.5">
      <c r="A48" s="13" t="s">
        <v>45</v>
      </c>
      <c r="B48" s="24"/>
      <c r="C48" s="23"/>
    </row>
    <row r="50" spans="1:3" x14ac:dyDescent="0.45">
      <c r="A50" s="5" t="s">
        <v>22</v>
      </c>
      <c r="B50" s="20" t="s">
        <v>116</v>
      </c>
      <c r="C50" s="19"/>
    </row>
    <row r="51" spans="1:3" x14ac:dyDescent="0.45">
      <c r="A51" s="10" t="s">
        <v>70</v>
      </c>
      <c r="B51" s="4" t="s">
        <v>46</v>
      </c>
      <c r="C51" s="17"/>
    </row>
    <row r="52" spans="1:3" x14ac:dyDescent="0.45">
      <c r="A52" s="10" t="s">
        <v>71</v>
      </c>
      <c r="B52" s="4" t="s">
        <v>47</v>
      </c>
      <c r="C52" s="17"/>
    </row>
    <row r="53" spans="1:3" x14ac:dyDescent="0.45">
      <c r="A53" s="10" t="s">
        <v>72</v>
      </c>
      <c r="B53" s="4" t="s">
        <v>48</v>
      </c>
      <c r="C53" s="17"/>
    </row>
    <row r="54" spans="1:3" x14ac:dyDescent="0.45">
      <c r="A54" s="10" t="s">
        <v>73</v>
      </c>
      <c r="B54" s="4" t="s">
        <v>49</v>
      </c>
      <c r="C54" s="17"/>
    </row>
    <row r="55" spans="1:3" ht="14.65" thickBot="1" x14ac:dyDescent="0.5">
      <c r="A55" s="10" t="s">
        <v>74</v>
      </c>
      <c r="B55" s="4" t="s">
        <v>49</v>
      </c>
      <c r="C55" s="22"/>
    </row>
    <row r="56" spans="1:3" ht="14.65" thickBot="1" x14ac:dyDescent="0.5">
      <c r="A56" s="13" t="s">
        <v>45</v>
      </c>
      <c r="B56" s="24"/>
      <c r="C56" s="23"/>
    </row>
    <row r="58" spans="1:3" x14ac:dyDescent="0.45">
      <c r="A58" s="5" t="s">
        <v>115</v>
      </c>
      <c r="B58" s="20" t="s">
        <v>125</v>
      </c>
      <c r="C58" s="19"/>
    </row>
    <row r="59" spans="1:3" x14ac:dyDescent="0.45">
      <c r="A59" s="10" t="s">
        <v>70</v>
      </c>
      <c r="B59" s="4" t="s">
        <v>46</v>
      </c>
      <c r="C59" s="17"/>
    </row>
    <row r="60" spans="1:3" x14ac:dyDescent="0.45">
      <c r="A60" s="10" t="s">
        <v>71</v>
      </c>
      <c r="B60" s="4" t="s">
        <v>47</v>
      </c>
      <c r="C60" s="17"/>
    </row>
    <row r="61" spans="1:3" x14ac:dyDescent="0.45">
      <c r="A61" s="10" t="s">
        <v>72</v>
      </c>
      <c r="B61" s="4" t="s">
        <v>48</v>
      </c>
      <c r="C61" s="17"/>
    </row>
    <row r="62" spans="1:3" x14ac:dyDescent="0.45">
      <c r="A62" s="10" t="s">
        <v>73</v>
      </c>
      <c r="B62" s="4" t="s">
        <v>49</v>
      </c>
      <c r="C62" s="17"/>
    </row>
    <row r="63" spans="1:3" ht="14.65" thickBot="1" x14ac:dyDescent="0.5">
      <c r="A63" s="10" t="s">
        <v>74</v>
      </c>
      <c r="B63" s="4" t="s">
        <v>49</v>
      </c>
      <c r="C63" s="22"/>
    </row>
    <row r="64" spans="1:3" ht="14.65" thickBot="1" x14ac:dyDescent="0.5">
      <c r="A64" s="13" t="s">
        <v>45</v>
      </c>
      <c r="B64" s="24"/>
      <c r="C64" s="23"/>
    </row>
    <row r="65" spans="1:3" ht="14.65" thickBot="1" x14ac:dyDescent="0.5"/>
    <row r="66" spans="1:3" x14ac:dyDescent="0.45">
      <c r="A66" s="26" t="s">
        <v>117</v>
      </c>
      <c r="B66" s="7" t="s">
        <v>29</v>
      </c>
      <c r="C66" s="8"/>
    </row>
    <row r="67" spans="1:3" x14ac:dyDescent="0.45">
      <c r="A67" s="2" t="s">
        <v>75</v>
      </c>
      <c r="B67" s="1" t="s">
        <v>49</v>
      </c>
      <c r="C67" s="9"/>
    </row>
    <row r="68" spans="1:3" x14ac:dyDescent="0.45">
      <c r="A68" s="10" t="s">
        <v>76</v>
      </c>
      <c r="B68" s="1" t="s">
        <v>49</v>
      </c>
      <c r="C68" s="9"/>
    </row>
    <row r="69" spans="1:3" x14ac:dyDescent="0.45">
      <c r="A69" s="10" t="s">
        <v>77</v>
      </c>
      <c r="B69" s="1" t="s">
        <v>49</v>
      </c>
      <c r="C69" s="9"/>
    </row>
    <row r="70" spans="1:3" ht="14.65" thickBot="1" x14ac:dyDescent="0.5">
      <c r="A70" s="10" t="s">
        <v>78</v>
      </c>
      <c r="B70" s="1" t="s">
        <v>49</v>
      </c>
      <c r="C70" s="9"/>
    </row>
    <row r="71" spans="1:3" ht="14.65" thickBot="1" x14ac:dyDescent="0.5">
      <c r="A71" s="13" t="s">
        <v>45</v>
      </c>
      <c r="B71" s="24"/>
      <c r="C71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156E-C7B1-4BA9-BE7C-1FA52B0F135F}">
  <sheetPr>
    <pageSetUpPr fitToPage="1"/>
  </sheetPr>
  <dimension ref="B1:G59"/>
  <sheetViews>
    <sheetView showGridLines="0" showWhiteSpace="0" view="pageLayout" topLeftCell="A8" zoomScale="70" zoomScaleNormal="100" zoomScalePageLayoutView="70" workbookViewId="0">
      <selection activeCell="D21" sqref="D21"/>
    </sheetView>
  </sheetViews>
  <sheetFormatPr defaultColWidth="8.86328125" defaultRowHeight="14.25" x14ac:dyDescent="0.45"/>
  <cols>
    <col min="1" max="1" width="1.6640625" style="60" customWidth="1"/>
    <col min="2" max="2" width="23.59765625" style="60" bestFit="1" customWidth="1"/>
    <col min="3" max="3" width="69.265625" style="60" bestFit="1" customWidth="1"/>
    <col min="4" max="5" width="43.46484375" style="60" customWidth="1"/>
    <col min="6" max="6" width="64.1328125" style="61" customWidth="1"/>
    <col min="7" max="7" width="37.265625" style="61" customWidth="1"/>
    <col min="8" max="16384" width="8.86328125" style="60"/>
  </cols>
  <sheetData>
    <row r="1" spans="2:7" x14ac:dyDescent="0.45">
      <c r="B1" s="89"/>
      <c r="C1" s="90"/>
      <c r="D1" s="90"/>
      <c r="E1" s="90"/>
    </row>
    <row r="2" spans="2:7" x14ac:dyDescent="0.45">
      <c r="B2" s="89"/>
      <c r="C2" s="90"/>
      <c r="D2" s="90"/>
      <c r="E2" s="90"/>
    </row>
    <row r="3" spans="2:7" ht="14.65" thickBot="1" x14ac:dyDescent="0.5"/>
    <row r="4" spans="2:7" ht="14.65" thickBot="1" x14ac:dyDescent="0.5">
      <c r="B4" s="91" t="s">
        <v>6</v>
      </c>
    </row>
    <row r="5" spans="2:7" x14ac:dyDescent="0.45">
      <c r="B5" s="143" t="s">
        <v>7</v>
      </c>
      <c r="C5" s="144"/>
      <c r="D5" s="97"/>
      <c r="E5" s="97"/>
    </row>
    <row r="6" spans="2:7" ht="67.5" customHeight="1" x14ac:dyDescent="0.45">
      <c r="B6" s="145" t="s">
        <v>140</v>
      </c>
      <c r="C6" s="146"/>
      <c r="D6" s="98"/>
      <c r="E6" s="98"/>
    </row>
    <row r="7" spans="2:7" ht="115.5" customHeight="1" thickBot="1" x14ac:dyDescent="0.5">
      <c r="B7" s="147"/>
      <c r="C7" s="148"/>
      <c r="D7" s="99"/>
      <c r="E7" s="99"/>
    </row>
    <row r="8" spans="2:7" x14ac:dyDescent="0.45">
      <c r="B8" s="89"/>
      <c r="C8" s="90"/>
      <c r="D8" s="90"/>
      <c r="E8" s="90"/>
    </row>
    <row r="10" spans="2:7" ht="14.45" customHeight="1" thickBot="1" x14ac:dyDescent="0.5">
      <c r="F10" s="60"/>
    </row>
    <row r="11" spans="2:7" ht="27" customHeight="1" x14ac:dyDescent="0.45">
      <c r="B11" s="41" t="s">
        <v>5</v>
      </c>
      <c r="C11" s="42" t="s">
        <v>138</v>
      </c>
      <c r="D11" s="42"/>
      <c r="E11" s="42"/>
      <c r="F11" s="43" t="s">
        <v>8</v>
      </c>
      <c r="G11" s="44" t="s">
        <v>9</v>
      </c>
    </row>
    <row r="12" spans="2:7" ht="15" customHeight="1" x14ac:dyDescent="0.45">
      <c r="B12" s="80">
        <v>1</v>
      </c>
      <c r="C12" s="46"/>
      <c r="D12" s="70" t="s">
        <v>13</v>
      </c>
      <c r="E12" s="70" t="s">
        <v>133</v>
      </c>
      <c r="F12" s="47" t="s">
        <v>134</v>
      </c>
      <c r="G12" s="48"/>
    </row>
    <row r="13" spans="2:7" ht="14.45" customHeight="1" x14ac:dyDescent="0.45">
      <c r="B13" s="81"/>
      <c r="C13" s="86" t="s">
        <v>25</v>
      </c>
      <c r="D13" s="87"/>
      <c r="E13" s="87"/>
      <c r="F13" s="114"/>
      <c r="G13" s="92"/>
    </row>
    <row r="14" spans="2:7" ht="14.45" customHeight="1" x14ac:dyDescent="0.45">
      <c r="B14" s="81" t="s">
        <v>16</v>
      </c>
      <c r="C14" s="82" t="s">
        <v>149</v>
      </c>
      <c r="D14" s="82"/>
      <c r="E14" s="88">
        <v>60</v>
      </c>
      <c r="F14" s="35"/>
      <c r="G14" s="63">
        <f t="shared" ref="G14:G20" si="0">F14*E14</f>
        <v>0</v>
      </c>
    </row>
    <row r="15" spans="2:7" x14ac:dyDescent="0.45">
      <c r="B15" s="81" t="s">
        <v>17</v>
      </c>
      <c r="C15" s="82" t="s">
        <v>150</v>
      </c>
      <c r="D15" s="82"/>
      <c r="E15" s="88">
        <v>60</v>
      </c>
      <c r="F15" s="35"/>
      <c r="G15" s="63">
        <f t="shared" si="0"/>
        <v>0</v>
      </c>
    </row>
    <row r="16" spans="2:7" x14ac:dyDescent="0.45">
      <c r="B16" s="81" t="s">
        <v>18</v>
      </c>
      <c r="C16" s="82" t="s">
        <v>151</v>
      </c>
      <c r="D16" s="82"/>
      <c r="E16" s="88">
        <v>60</v>
      </c>
      <c r="F16" s="35"/>
      <c r="G16" s="63">
        <f t="shared" si="0"/>
        <v>0</v>
      </c>
    </row>
    <row r="17" spans="2:7" ht="15" customHeight="1" x14ac:dyDescent="0.45">
      <c r="B17" s="81" t="s">
        <v>19</v>
      </c>
      <c r="C17" s="82" t="s">
        <v>152</v>
      </c>
      <c r="D17" s="82"/>
      <c r="E17" s="88">
        <v>60</v>
      </c>
      <c r="F17" s="59"/>
      <c r="G17" s="63">
        <f t="shared" si="0"/>
        <v>0</v>
      </c>
    </row>
    <row r="18" spans="2:7" ht="15" customHeight="1" x14ac:dyDescent="0.45">
      <c r="B18" s="81" t="s">
        <v>20</v>
      </c>
      <c r="C18" s="82" t="s">
        <v>153</v>
      </c>
      <c r="D18" s="82"/>
      <c r="E18" s="88">
        <v>60</v>
      </c>
      <c r="F18" s="59"/>
      <c r="G18" s="63">
        <f t="shared" si="0"/>
        <v>0</v>
      </c>
    </row>
    <row r="19" spans="2:7" ht="14.45" customHeight="1" x14ac:dyDescent="0.45">
      <c r="B19" s="81" t="s">
        <v>21</v>
      </c>
      <c r="C19" s="82" t="s">
        <v>154</v>
      </c>
      <c r="D19" s="82"/>
      <c r="E19" s="88">
        <v>60</v>
      </c>
      <c r="F19" s="59"/>
      <c r="G19" s="63">
        <f t="shared" si="0"/>
        <v>0</v>
      </c>
    </row>
    <row r="20" spans="2:7" ht="14.45" customHeight="1" x14ac:dyDescent="0.45">
      <c r="B20" s="81" t="s">
        <v>22</v>
      </c>
      <c r="C20" s="82" t="s">
        <v>127</v>
      </c>
      <c r="D20" s="82"/>
      <c r="E20" s="88">
        <v>60</v>
      </c>
      <c r="F20" s="59"/>
      <c r="G20" s="63">
        <f t="shared" si="0"/>
        <v>0</v>
      </c>
    </row>
    <row r="21" spans="2:7" ht="14.25" customHeight="1" x14ac:dyDescent="0.45">
      <c r="B21" s="93"/>
      <c r="C21" s="82"/>
      <c r="D21" s="82"/>
      <c r="E21" s="88"/>
      <c r="F21" s="107"/>
      <c r="G21" s="85"/>
    </row>
    <row r="22" spans="2:7" ht="14.25" customHeight="1" x14ac:dyDescent="0.45">
      <c r="B22" s="94" t="s">
        <v>130</v>
      </c>
      <c r="C22" s="103"/>
      <c r="D22" s="103"/>
      <c r="E22" s="88"/>
      <c r="F22" s="107"/>
      <c r="G22" s="63">
        <f>SUM(G14:G20)/7</f>
        <v>0</v>
      </c>
    </row>
    <row r="23" spans="2:7" ht="14.25" customHeight="1" x14ac:dyDescent="0.45">
      <c r="B23" s="93"/>
      <c r="C23" s="103"/>
      <c r="D23" s="103"/>
      <c r="E23" s="88"/>
      <c r="F23" s="107"/>
      <c r="G23" s="85"/>
    </row>
    <row r="24" spans="2:7" ht="14.25" customHeight="1" x14ac:dyDescent="0.45">
      <c r="B24" s="93" t="s">
        <v>115</v>
      </c>
      <c r="C24" s="103" t="s">
        <v>166</v>
      </c>
      <c r="D24" s="104">
        <v>11</v>
      </c>
      <c r="E24" s="88">
        <v>60</v>
      </c>
      <c r="F24" s="59"/>
      <c r="G24" s="63">
        <f>F24*E24*D24</f>
        <v>0</v>
      </c>
    </row>
    <row r="25" spans="2:7" ht="14.25" customHeight="1" x14ac:dyDescent="0.45">
      <c r="B25" s="81" t="s">
        <v>117</v>
      </c>
      <c r="C25" s="103" t="s">
        <v>167</v>
      </c>
      <c r="D25" s="104">
        <v>12</v>
      </c>
      <c r="E25" s="88">
        <v>60</v>
      </c>
      <c r="F25" s="59"/>
      <c r="G25" s="63">
        <f t="shared" ref="G25:G27" si="1">F25*E25*D25</f>
        <v>0</v>
      </c>
    </row>
    <row r="26" spans="2:7" ht="14.25" customHeight="1" x14ac:dyDescent="0.45">
      <c r="B26" s="81" t="s">
        <v>155</v>
      </c>
      <c r="C26" s="103" t="s">
        <v>168</v>
      </c>
      <c r="D26" s="104">
        <v>11</v>
      </c>
      <c r="E26" s="88">
        <v>60</v>
      </c>
      <c r="F26" s="59"/>
      <c r="G26" s="63">
        <f t="shared" si="1"/>
        <v>0</v>
      </c>
    </row>
    <row r="27" spans="2:7" ht="14.25" customHeight="1" x14ac:dyDescent="0.45">
      <c r="B27" s="81" t="s">
        <v>177</v>
      </c>
      <c r="C27" s="103" t="s">
        <v>169</v>
      </c>
      <c r="D27" s="119">
        <v>11</v>
      </c>
      <c r="E27" s="88">
        <v>60</v>
      </c>
      <c r="F27" s="59"/>
      <c r="G27" s="63">
        <f t="shared" si="1"/>
        <v>0</v>
      </c>
    </row>
    <row r="28" spans="2:7" ht="14.25" customHeight="1" x14ac:dyDescent="0.45">
      <c r="B28" s="116"/>
      <c r="C28" s="95"/>
      <c r="D28" s="117"/>
      <c r="E28" s="118"/>
      <c r="F28" s="107"/>
      <c r="G28" s="85"/>
    </row>
    <row r="29" spans="2:7" ht="14.45" customHeight="1" x14ac:dyDescent="0.45">
      <c r="B29" s="96"/>
      <c r="C29" s="86" t="s">
        <v>28</v>
      </c>
      <c r="D29" s="87"/>
      <c r="E29" s="87"/>
      <c r="F29" s="107"/>
      <c r="G29" s="85"/>
    </row>
    <row r="30" spans="2:7" ht="14.45" customHeight="1" x14ac:dyDescent="0.45">
      <c r="B30" s="81" t="s">
        <v>178</v>
      </c>
      <c r="C30" s="82" t="s">
        <v>156</v>
      </c>
      <c r="D30" s="83">
        <v>45</v>
      </c>
      <c r="E30" s="83">
        <v>60</v>
      </c>
      <c r="F30" s="35"/>
      <c r="G30" s="63">
        <f>F30*E30*D30</f>
        <v>0</v>
      </c>
    </row>
    <row r="31" spans="2:7" ht="14.45" customHeight="1" x14ac:dyDescent="0.45">
      <c r="B31" s="56" t="s">
        <v>159</v>
      </c>
      <c r="C31" s="46"/>
      <c r="D31" s="46"/>
      <c r="E31" s="46"/>
      <c r="F31" s="108"/>
      <c r="G31" s="58">
        <f>SUM(G22,G24:G27,G30)</f>
        <v>0</v>
      </c>
    </row>
    <row r="32" spans="2:7" ht="14.65" thickBot="1" x14ac:dyDescent="0.5">
      <c r="B32" s="77"/>
      <c r="C32" s="78"/>
      <c r="D32" s="78"/>
      <c r="E32" s="78"/>
      <c r="F32" s="115"/>
      <c r="G32" s="79"/>
    </row>
    <row r="33" spans="2:7" x14ac:dyDescent="0.45">
      <c r="B33" s="41" t="s">
        <v>5</v>
      </c>
      <c r="C33" s="42" t="s">
        <v>15</v>
      </c>
      <c r="D33" s="42"/>
      <c r="E33" s="42"/>
      <c r="F33" s="111" t="s">
        <v>8</v>
      </c>
      <c r="G33" s="44" t="s">
        <v>9</v>
      </c>
    </row>
    <row r="34" spans="2:7" x14ac:dyDescent="0.45">
      <c r="B34" s="80">
        <v>2</v>
      </c>
      <c r="C34" s="46"/>
      <c r="D34" s="46"/>
      <c r="E34" s="70" t="s">
        <v>129</v>
      </c>
      <c r="F34" s="112" t="s">
        <v>136</v>
      </c>
      <c r="G34" s="48"/>
    </row>
    <row r="35" spans="2:7" ht="15" customHeight="1" x14ac:dyDescent="0.45">
      <c r="B35" s="73" t="s">
        <v>23</v>
      </c>
      <c r="C35" s="74" t="s">
        <v>164</v>
      </c>
      <c r="D35" s="74"/>
      <c r="E35" s="75">
        <v>350</v>
      </c>
      <c r="F35" s="35"/>
      <c r="G35" s="63">
        <f t="shared" ref="G35:G41" si="2">F35*E35</f>
        <v>0</v>
      </c>
    </row>
    <row r="36" spans="2:7" ht="15" customHeight="1" x14ac:dyDescent="0.45">
      <c r="B36" s="73" t="s">
        <v>24</v>
      </c>
      <c r="C36" s="74" t="s">
        <v>165</v>
      </c>
      <c r="D36" s="74"/>
      <c r="E36" s="75">
        <v>100</v>
      </c>
      <c r="F36" s="35"/>
      <c r="G36" s="63">
        <f t="shared" si="2"/>
        <v>0</v>
      </c>
    </row>
    <row r="37" spans="2:7" ht="15" customHeight="1" x14ac:dyDescent="0.45">
      <c r="B37" s="120" t="s">
        <v>30</v>
      </c>
      <c r="C37" s="121" t="s">
        <v>27</v>
      </c>
      <c r="D37" s="121"/>
      <c r="E37" s="122">
        <v>25</v>
      </c>
      <c r="F37" s="123"/>
      <c r="G37" s="124">
        <f t="shared" si="2"/>
        <v>0</v>
      </c>
    </row>
    <row r="38" spans="2:7" x14ac:dyDescent="0.45">
      <c r="B38" s="129" t="s">
        <v>163</v>
      </c>
      <c r="C38" s="130" t="s">
        <v>170</v>
      </c>
      <c r="D38" s="130"/>
      <c r="E38" s="131">
        <v>11</v>
      </c>
      <c r="F38" s="132"/>
      <c r="G38" s="133">
        <f t="shared" si="2"/>
        <v>0</v>
      </c>
    </row>
    <row r="39" spans="2:7" x14ac:dyDescent="0.45">
      <c r="B39" s="129" t="s">
        <v>174</v>
      </c>
      <c r="C39" s="130" t="s">
        <v>171</v>
      </c>
      <c r="D39" s="130"/>
      <c r="E39" s="131">
        <v>12</v>
      </c>
      <c r="F39" s="132"/>
      <c r="G39" s="133">
        <f t="shared" si="2"/>
        <v>0</v>
      </c>
    </row>
    <row r="40" spans="2:7" x14ac:dyDescent="0.45">
      <c r="B40" s="129" t="s">
        <v>175</v>
      </c>
      <c r="C40" s="130" t="s">
        <v>172</v>
      </c>
      <c r="D40" s="130"/>
      <c r="E40" s="131">
        <v>11</v>
      </c>
      <c r="F40" s="132"/>
      <c r="G40" s="133">
        <f t="shared" si="2"/>
        <v>0</v>
      </c>
    </row>
    <row r="41" spans="2:7" x14ac:dyDescent="0.45">
      <c r="B41" s="129" t="s">
        <v>176</v>
      </c>
      <c r="C41" s="130" t="s">
        <v>173</v>
      </c>
      <c r="D41" s="130"/>
      <c r="E41" s="131">
        <v>11</v>
      </c>
      <c r="F41" s="132"/>
      <c r="G41" s="133">
        <f t="shared" si="2"/>
        <v>0</v>
      </c>
    </row>
    <row r="42" spans="2:7" x14ac:dyDescent="0.45">
      <c r="B42" s="125" t="s">
        <v>131</v>
      </c>
      <c r="C42" s="126"/>
      <c r="D42" s="126"/>
      <c r="E42" s="126"/>
      <c r="F42" s="127"/>
      <c r="G42" s="128">
        <f>SUM(G35:G41)</f>
        <v>0</v>
      </c>
    </row>
    <row r="43" spans="2:7" ht="14.65" thickBot="1" x14ac:dyDescent="0.5">
      <c r="B43" s="65"/>
      <c r="C43" s="66"/>
      <c r="D43" s="66"/>
      <c r="E43" s="66"/>
      <c r="F43" s="109"/>
      <c r="G43" s="67"/>
    </row>
    <row r="44" spans="2:7" x14ac:dyDescent="0.45">
      <c r="B44" s="41" t="s">
        <v>5</v>
      </c>
      <c r="C44" s="42" t="s">
        <v>34</v>
      </c>
      <c r="D44" s="42"/>
      <c r="E44" s="42"/>
      <c r="F44" s="111" t="s">
        <v>8</v>
      </c>
      <c r="G44" s="44" t="s">
        <v>9</v>
      </c>
    </row>
    <row r="45" spans="2:7" x14ac:dyDescent="0.45">
      <c r="B45" s="45">
        <v>3</v>
      </c>
      <c r="C45" s="46" t="s">
        <v>11</v>
      </c>
      <c r="D45" s="46"/>
      <c r="E45" s="70" t="s">
        <v>128</v>
      </c>
      <c r="F45" s="112" t="s">
        <v>137</v>
      </c>
      <c r="G45" s="48"/>
    </row>
    <row r="46" spans="2:7" ht="14.65" thickBot="1" x14ac:dyDescent="0.5">
      <c r="B46" s="49" t="s">
        <v>12</v>
      </c>
      <c r="C46" s="50"/>
      <c r="D46" s="50"/>
      <c r="E46" s="50"/>
      <c r="F46" s="113"/>
      <c r="G46" s="71"/>
    </row>
    <row r="47" spans="2:7" ht="14.65" thickBot="1" x14ac:dyDescent="0.5">
      <c r="B47" s="49" t="s">
        <v>10</v>
      </c>
      <c r="C47" s="50" t="s">
        <v>141</v>
      </c>
      <c r="D47" s="50"/>
      <c r="E47" s="64">
        <v>45</v>
      </c>
      <c r="F47" s="36"/>
      <c r="G47" s="63">
        <f t="shared" ref="G47" si="3">F47*E47</f>
        <v>0</v>
      </c>
    </row>
    <row r="48" spans="2:7" ht="14.25" customHeight="1" x14ac:dyDescent="0.45">
      <c r="B48" s="56" t="s">
        <v>132</v>
      </c>
      <c r="C48" s="46"/>
      <c r="D48" s="46"/>
      <c r="E48" s="46"/>
      <c r="F48" s="57"/>
      <c r="G48" s="58">
        <f>G47</f>
        <v>0</v>
      </c>
    </row>
    <row r="49" spans="6:6" x14ac:dyDescent="0.45">
      <c r="F49" s="60"/>
    </row>
    <row r="54" spans="6:6" ht="123" customHeight="1" x14ac:dyDescent="0.45"/>
    <row r="55" spans="6:6" ht="15" customHeight="1" x14ac:dyDescent="0.45"/>
    <row r="59" spans="6:6" ht="55.5" customHeight="1" x14ac:dyDescent="0.45"/>
  </sheetData>
  <sheetProtection algorithmName="SHA-512" hashValue="/boJ/O17Pum8+NOUgVeBK8JrmxNxqGSsXBJwOdCr7v/W1kFChOpYyGwptlQHcrUags9gx/K3aPyvFQ6nWBBv+A==" saltValue="7DsZjL0RbZHSmnCIKjjCUg==" spinCount="100000" sheet="1" objects="1" scenarios="1"/>
  <mergeCells count="2">
    <mergeCell ref="B5:C5"/>
    <mergeCell ref="B6:C7"/>
  </mergeCells>
  <pageMargins left="0" right="0.70866141732283472" top="0.74803149606299213" bottom="0.74803149606299213" header="0.31496062992125984" footer="0.31496062992125984"/>
  <pageSetup paperSize="9" scale="33" orientation="portrait" r:id="rId1"/>
  <headerFooter>
    <oddHeader>&amp;C
&amp;"-,Vet"&amp;20Prijzenblad&amp;"-,Standaard"&amp;11
&amp;R&amp;G</oddHeader>
    <oddFooter>&amp;LAanbesteding Digitale Administratie Studentenreisproduct&amp;CPagina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4509-1139-408B-9319-8EAE83205CE1}">
  <dimension ref="A1:J63"/>
  <sheetViews>
    <sheetView zoomScale="70" zoomScaleNormal="70" workbookViewId="0">
      <selection activeCell="B19" sqref="B19"/>
    </sheetView>
  </sheetViews>
  <sheetFormatPr defaultRowHeight="14.25" x14ac:dyDescent="0.45"/>
  <cols>
    <col min="2" max="2" width="48.06640625" customWidth="1"/>
    <col min="3" max="3" width="41.3984375" customWidth="1"/>
    <col min="6" max="6" width="29.86328125" bestFit="1" customWidth="1"/>
    <col min="7" max="7" width="43.265625" customWidth="1"/>
    <col min="8" max="8" width="23.6640625" customWidth="1"/>
    <col min="9" max="9" width="28" customWidth="1"/>
    <col min="10" max="10" width="22.19921875" customWidth="1"/>
  </cols>
  <sheetData>
    <row r="1" spans="1:10" x14ac:dyDescent="0.45">
      <c r="A1" s="6"/>
      <c r="B1" s="7" t="s">
        <v>25</v>
      </c>
      <c r="C1" s="15"/>
      <c r="F1" s="6"/>
      <c r="G1" s="7" t="s">
        <v>79</v>
      </c>
      <c r="H1" s="15"/>
    </row>
    <row r="2" spans="1:10" x14ac:dyDescent="0.45">
      <c r="A2" s="5" t="s">
        <v>16</v>
      </c>
      <c r="B2" s="20" t="s">
        <v>118</v>
      </c>
      <c r="C2" s="16"/>
      <c r="F2" s="5" t="s">
        <v>23</v>
      </c>
      <c r="G2" s="20" t="s">
        <v>80</v>
      </c>
      <c r="H2" s="27" t="s">
        <v>87</v>
      </c>
      <c r="I2" s="27" t="s">
        <v>13</v>
      </c>
      <c r="J2" s="27" t="s">
        <v>88</v>
      </c>
    </row>
    <row r="3" spans="1:10" x14ac:dyDescent="0.45">
      <c r="A3" s="10" t="s">
        <v>40</v>
      </c>
      <c r="B3" s="4" t="s">
        <v>46</v>
      </c>
      <c r="C3" s="17"/>
      <c r="F3" s="10" t="s">
        <v>81</v>
      </c>
      <c r="G3" s="4" t="s">
        <v>49</v>
      </c>
      <c r="H3" s="17"/>
      <c r="I3" s="32"/>
      <c r="J3" s="17"/>
    </row>
    <row r="4" spans="1:10" x14ac:dyDescent="0.45">
      <c r="A4" s="10" t="s">
        <v>41</v>
      </c>
      <c r="B4" s="4" t="s">
        <v>47</v>
      </c>
      <c r="C4" s="17"/>
      <c r="F4" s="10" t="s">
        <v>81</v>
      </c>
      <c r="G4" s="4" t="s">
        <v>49</v>
      </c>
      <c r="H4" s="17"/>
      <c r="I4" s="32"/>
      <c r="J4" s="17"/>
    </row>
    <row r="5" spans="1:10" x14ac:dyDescent="0.45">
      <c r="A5" s="10" t="s">
        <v>42</v>
      </c>
      <c r="B5" s="4" t="s">
        <v>48</v>
      </c>
      <c r="C5" s="17"/>
      <c r="F5" s="10" t="s">
        <v>82</v>
      </c>
      <c r="G5" s="4" t="s">
        <v>49</v>
      </c>
      <c r="H5" s="17"/>
      <c r="I5" s="32"/>
      <c r="J5" s="17"/>
    </row>
    <row r="6" spans="1:10" x14ac:dyDescent="0.45">
      <c r="A6" s="10" t="s">
        <v>43</v>
      </c>
      <c r="B6" s="4" t="s">
        <v>49</v>
      </c>
      <c r="C6" s="17"/>
      <c r="F6" s="10" t="s">
        <v>83</v>
      </c>
      <c r="G6" s="4" t="s">
        <v>49</v>
      </c>
      <c r="H6" s="17"/>
      <c r="I6" s="32"/>
      <c r="J6" s="17"/>
    </row>
    <row r="7" spans="1:10" ht="14.65" thickBot="1" x14ac:dyDescent="0.5">
      <c r="A7" s="10" t="s">
        <v>44</v>
      </c>
      <c r="B7" s="4" t="s">
        <v>49</v>
      </c>
      <c r="C7" s="22"/>
      <c r="F7" s="28" t="s">
        <v>84</v>
      </c>
      <c r="G7" s="29" t="s">
        <v>49</v>
      </c>
      <c r="H7" s="22"/>
      <c r="I7" s="33"/>
      <c r="J7" s="22"/>
    </row>
    <row r="8" spans="1:10" ht="14.65" thickBot="1" x14ac:dyDescent="0.5">
      <c r="A8" s="14" t="s">
        <v>45</v>
      </c>
      <c r="B8" s="25"/>
      <c r="C8" s="23"/>
      <c r="F8" s="30" t="s">
        <v>45</v>
      </c>
      <c r="G8" s="31"/>
      <c r="H8" s="23"/>
      <c r="I8" s="23"/>
      <c r="J8" s="23"/>
    </row>
    <row r="9" spans="1:10" ht="14.65" thickBot="1" x14ac:dyDescent="0.5">
      <c r="A9" s="11"/>
      <c r="B9" s="12"/>
      <c r="C9" s="18"/>
    </row>
    <row r="10" spans="1:10" x14ac:dyDescent="0.45">
      <c r="A10" s="5" t="s">
        <v>17</v>
      </c>
      <c r="B10" s="20" t="s">
        <v>119</v>
      </c>
      <c r="C10" s="16"/>
      <c r="F10" s="6"/>
      <c r="G10" s="7" t="s">
        <v>85</v>
      </c>
      <c r="H10" s="15"/>
    </row>
    <row r="11" spans="1:10" x14ac:dyDescent="0.45">
      <c r="A11" s="10" t="s">
        <v>50</v>
      </c>
      <c r="B11" s="4" t="s">
        <v>46</v>
      </c>
      <c r="C11" s="17"/>
      <c r="F11" s="5" t="s">
        <v>24</v>
      </c>
      <c r="G11" s="20" t="s">
        <v>80</v>
      </c>
      <c r="H11" s="27" t="s">
        <v>87</v>
      </c>
      <c r="I11" s="27" t="s">
        <v>13</v>
      </c>
      <c r="J11" s="27" t="s">
        <v>88</v>
      </c>
    </row>
    <row r="12" spans="1:10" x14ac:dyDescent="0.45">
      <c r="A12" s="10" t="s">
        <v>51</v>
      </c>
      <c r="B12" s="4" t="s">
        <v>47</v>
      </c>
      <c r="C12" s="17"/>
      <c r="F12" s="10" t="s">
        <v>89</v>
      </c>
      <c r="G12" s="4" t="s">
        <v>49</v>
      </c>
      <c r="H12" s="17"/>
      <c r="I12" s="32"/>
      <c r="J12" s="17"/>
    </row>
    <row r="13" spans="1:10" x14ac:dyDescent="0.45">
      <c r="A13" s="10" t="s">
        <v>52</v>
      </c>
      <c r="B13" s="4" t="s">
        <v>48</v>
      </c>
      <c r="C13" s="17"/>
      <c r="F13" s="10" t="s">
        <v>90</v>
      </c>
      <c r="G13" s="4" t="s">
        <v>49</v>
      </c>
      <c r="H13" s="17"/>
      <c r="I13" s="32"/>
      <c r="J13" s="17"/>
    </row>
    <row r="14" spans="1:10" x14ac:dyDescent="0.45">
      <c r="A14" s="10" t="s">
        <v>53</v>
      </c>
      <c r="B14" s="4" t="s">
        <v>49</v>
      </c>
      <c r="C14" s="17"/>
      <c r="F14" s="10" t="s">
        <v>91</v>
      </c>
      <c r="G14" s="4" t="s">
        <v>49</v>
      </c>
      <c r="H14" s="17"/>
      <c r="I14" s="32"/>
      <c r="J14" s="17"/>
    </row>
    <row r="15" spans="1:10" ht="14.65" thickBot="1" x14ac:dyDescent="0.5">
      <c r="A15" s="10" t="s">
        <v>54</v>
      </c>
      <c r="B15" s="4" t="s">
        <v>49</v>
      </c>
      <c r="C15" s="22"/>
      <c r="F15" s="10" t="s">
        <v>92</v>
      </c>
      <c r="G15" s="4" t="s">
        <v>49</v>
      </c>
      <c r="H15" s="17"/>
      <c r="I15" s="32"/>
      <c r="J15" s="17"/>
    </row>
    <row r="16" spans="1:10" ht="14.65" thickBot="1" x14ac:dyDescent="0.5">
      <c r="A16" s="14" t="s">
        <v>45</v>
      </c>
      <c r="B16" s="21"/>
      <c r="C16" s="23"/>
      <c r="F16" s="28" t="s">
        <v>93</v>
      </c>
      <c r="G16" s="29" t="s">
        <v>49</v>
      </c>
      <c r="H16" s="22"/>
      <c r="I16" s="33"/>
      <c r="J16" s="22"/>
    </row>
    <row r="17" spans="1:10" ht="14.65" thickBot="1" x14ac:dyDescent="0.5">
      <c r="A17" s="11"/>
      <c r="B17" s="12"/>
      <c r="C17" s="18"/>
      <c r="F17" s="30" t="s">
        <v>45</v>
      </c>
      <c r="G17" s="31"/>
      <c r="H17" s="23"/>
      <c r="I17" s="23"/>
      <c r="J17" s="23"/>
    </row>
    <row r="18" spans="1:10" ht="14.65" thickBot="1" x14ac:dyDescent="0.5">
      <c r="A18" s="5" t="s">
        <v>18</v>
      </c>
      <c r="B18" s="20" t="s">
        <v>120</v>
      </c>
      <c r="C18" s="16"/>
    </row>
    <row r="19" spans="1:10" x14ac:dyDescent="0.45">
      <c r="A19" s="10" t="s">
        <v>55</v>
      </c>
      <c r="B19" s="4" t="s">
        <v>46</v>
      </c>
      <c r="C19" s="17"/>
      <c r="F19" s="6"/>
      <c r="G19" s="7" t="s">
        <v>108</v>
      </c>
      <c r="H19" s="15"/>
    </row>
    <row r="20" spans="1:10" x14ac:dyDescent="0.45">
      <c r="A20" s="10" t="s">
        <v>56</v>
      </c>
      <c r="B20" s="4" t="s">
        <v>47</v>
      </c>
      <c r="C20" s="17"/>
      <c r="F20" s="5" t="s">
        <v>30</v>
      </c>
      <c r="G20" s="20" t="s">
        <v>80</v>
      </c>
      <c r="H20" s="27" t="s">
        <v>87</v>
      </c>
      <c r="I20" s="27" t="s">
        <v>13</v>
      </c>
      <c r="J20" s="27" t="s">
        <v>88</v>
      </c>
    </row>
    <row r="21" spans="1:10" x14ac:dyDescent="0.45">
      <c r="A21" s="10" t="s">
        <v>57</v>
      </c>
      <c r="B21" s="4" t="s">
        <v>48</v>
      </c>
      <c r="C21" s="17"/>
      <c r="F21" s="10" t="s">
        <v>94</v>
      </c>
      <c r="G21" s="4" t="s">
        <v>49</v>
      </c>
      <c r="H21" s="17"/>
      <c r="I21" s="32"/>
      <c r="J21" s="17"/>
    </row>
    <row r="22" spans="1:10" x14ac:dyDescent="0.45">
      <c r="A22" s="10" t="s">
        <v>58</v>
      </c>
      <c r="B22" s="4" t="s">
        <v>49</v>
      </c>
      <c r="C22" s="17"/>
      <c r="F22" s="10" t="s">
        <v>96</v>
      </c>
      <c r="G22" s="4" t="s">
        <v>49</v>
      </c>
      <c r="H22" s="17"/>
      <c r="I22" s="32"/>
      <c r="J22" s="17"/>
    </row>
    <row r="23" spans="1:10" ht="14.65" thickBot="1" x14ac:dyDescent="0.5">
      <c r="A23" s="10" t="s">
        <v>59</v>
      </c>
      <c r="B23" s="4" t="s">
        <v>49</v>
      </c>
      <c r="C23" s="22"/>
      <c r="F23" s="10" t="s">
        <v>95</v>
      </c>
      <c r="G23" s="4" t="s">
        <v>49</v>
      </c>
      <c r="H23" s="17"/>
      <c r="I23" s="32"/>
      <c r="J23" s="17"/>
    </row>
    <row r="24" spans="1:10" ht="14.65" thickBot="1" x14ac:dyDescent="0.5">
      <c r="A24" s="14" t="s">
        <v>45</v>
      </c>
      <c r="B24" s="21"/>
      <c r="C24" s="23"/>
      <c r="F24" s="10" t="s">
        <v>97</v>
      </c>
      <c r="G24" s="4" t="s">
        <v>49</v>
      </c>
      <c r="H24" s="17"/>
      <c r="I24" s="32"/>
      <c r="J24" s="17"/>
    </row>
    <row r="25" spans="1:10" ht="14.65" thickBot="1" x14ac:dyDescent="0.5">
      <c r="A25" s="11"/>
      <c r="B25" s="12"/>
      <c r="C25" s="18"/>
      <c r="F25" s="28" t="s">
        <v>98</v>
      </c>
      <c r="G25" s="29" t="s">
        <v>49</v>
      </c>
      <c r="H25" s="22"/>
      <c r="I25" s="33"/>
      <c r="J25" s="22"/>
    </row>
    <row r="26" spans="1:10" ht="14.65" thickBot="1" x14ac:dyDescent="0.5">
      <c r="A26" s="5" t="s">
        <v>19</v>
      </c>
      <c r="B26" s="20" t="s">
        <v>121</v>
      </c>
      <c r="C26" s="19"/>
      <c r="F26" s="30" t="s">
        <v>45</v>
      </c>
      <c r="G26" s="31"/>
      <c r="H26" s="23"/>
      <c r="I26" s="23"/>
      <c r="J26" s="23"/>
    </row>
    <row r="27" spans="1:10" ht="14.65" thickBot="1" x14ac:dyDescent="0.5">
      <c r="A27" s="10" t="s">
        <v>60</v>
      </c>
      <c r="B27" s="4" t="s">
        <v>46</v>
      </c>
      <c r="C27" s="17"/>
    </row>
    <row r="28" spans="1:10" x14ac:dyDescent="0.45">
      <c r="A28" s="10" t="s">
        <v>61</v>
      </c>
      <c r="B28" s="4" t="s">
        <v>47</v>
      </c>
      <c r="C28" s="17"/>
      <c r="F28" s="6"/>
      <c r="G28" s="7" t="s">
        <v>99</v>
      </c>
      <c r="H28" s="15"/>
    </row>
    <row r="29" spans="1:10" x14ac:dyDescent="0.45">
      <c r="A29" s="10" t="s">
        <v>62</v>
      </c>
      <c r="B29" s="4" t="s">
        <v>48</v>
      </c>
      <c r="C29" s="17"/>
      <c r="F29" s="5" t="s">
        <v>10</v>
      </c>
      <c r="G29" s="20" t="s">
        <v>80</v>
      </c>
      <c r="H29" s="27" t="s">
        <v>87</v>
      </c>
      <c r="I29" s="27" t="s">
        <v>13</v>
      </c>
      <c r="J29" s="27" t="s">
        <v>88</v>
      </c>
    </row>
    <row r="30" spans="1:10" x14ac:dyDescent="0.45">
      <c r="A30" s="10" t="s">
        <v>63</v>
      </c>
      <c r="B30" s="4" t="s">
        <v>49</v>
      </c>
      <c r="C30" s="17"/>
      <c r="F30" s="10" t="s">
        <v>100</v>
      </c>
      <c r="G30" s="4" t="s">
        <v>105</v>
      </c>
      <c r="H30" s="17"/>
      <c r="I30" s="34"/>
      <c r="J30" s="17"/>
    </row>
    <row r="31" spans="1:10" ht="14.65" thickBot="1" x14ac:dyDescent="0.5">
      <c r="A31" s="10" t="s">
        <v>64</v>
      </c>
      <c r="B31" s="4" t="s">
        <v>49</v>
      </c>
      <c r="C31" s="22"/>
      <c r="F31" s="10" t="s">
        <v>101</v>
      </c>
      <c r="G31" s="4" t="s">
        <v>106</v>
      </c>
      <c r="H31" s="17"/>
      <c r="I31" s="32"/>
      <c r="J31" s="17"/>
    </row>
    <row r="32" spans="1:10" ht="14.65" thickBot="1" x14ac:dyDescent="0.5">
      <c r="A32" s="14" t="s">
        <v>45</v>
      </c>
      <c r="B32" s="21"/>
      <c r="C32" s="23"/>
      <c r="F32" s="10" t="s">
        <v>102</v>
      </c>
      <c r="G32" s="4" t="s">
        <v>107</v>
      </c>
      <c r="H32" s="17"/>
      <c r="I32" s="32"/>
      <c r="J32" s="17"/>
    </row>
    <row r="33" spans="1:10" x14ac:dyDescent="0.45">
      <c r="A33" s="11"/>
      <c r="B33" s="12"/>
      <c r="C33" s="18"/>
      <c r="F33" s="10" t="s">
        <v>103</v>
      </c>
      <c r="G33" s="4" t="s">
        <v>49</v>
      </c>
      <c r="H33" s="17"/>
      <c r="I33" s="32"/>
      <c r="J33" s="17"/>
    </row>
    <row r="34" spans="1:10" ht="14.65" thickBot="1" x14ac:dyDescent="0.5">
      <c r="A34" s="5" t="s">
        <v>20</v>
      </c>
      <c r="B34" s="20" t="s">
        <v>122</v>
      </c>
      <c r="C34" s="19"/>
      <c r="F34" s="28" t="s">
        <v>104</v>
      </c>
      <c r="G34" s="29" t="s">
        <v>49</v>
      </c>
      <c r="H34" s="22"/>
      <c r="I34" s="33"/>
      <c r="J34" s="22"/>
    </row>
    <row r="35" spans="1:10" ht="14.65" thickBot="1" x14ac:dyDescent="0.5">
      <c r="A35" s="10" t="s">
        <v>65</v>
      </c>
      <c r="B35" s="4" t="s">
        <v>46</v>
      </c>
      <c r="C35" s="17"/>
      <c r="F35" s="30" t="s">
        <v>45</v>
      </c>
      <c r="G35" s="31"/>
      <c r="H35" s="23"/>
      <c r="I35" s="23"/>
      <c r="J35" s="23"/>
    </row>
    <row r="36" spans="1:10" x14ac:dyDescent="0.45">
      <c r="A36" s="10" t="s">
        <v>66</v>
      </c>
      <c r="B36" s="4" t="s">
        <v>47</v>
      </c>
      <c r="C36" s="17"/>
    </row>
    <row r="37" spans="1:10" x14ac:dyDescent="0.45">
      <c r="A37" s="10" t="s">
        <v>67</v>
      </c>
      <c r="B37" s="4" t="s">
        <v>48</v>
      </c>
      <c r="C37" s="17"/>
    </row>
    <row r="38" spans="1:10" x14ac:dyDescent="0.45">
      <c r="A38" s="10" t="s">
        <v>68</v>
      </c>
      <c r="B38" s="4" t="s">
        <v>49</v>
      </c>
      <c r="C38" s="17"/>
    </row>
    <row r="39" spans="1:10" ht="14.65" thickBot="1" x14ac:dyDescent="0.5">
      <c r="A39" s="10" t="s">
        <v>69</v>
      </c>
      <c r="B39" s="4" t="s">
        <v>49</v>
      </c>
      <c r="C39" s="22"/>
    </row>
    <row r="40" spans="1:10" ht="14.65" thickBot="1" x14ac:dyDescent="0.5">
      <c r="A40" s="14" t="s">
        <v>45</v>
      </c>
      <c r="B40" s="21"/>
      <c r="C40" s="23"/>
    </row>
    <row r="41" spans="1:10" x14ac:dyDescent="0.45">
      <c r="A41" s="11"/>
      <c r="B41" s="12"/>
      <c r="C41" s="18"/>
    </row>
    <row r="42" spans="1:10" x14ac:dyDescent="0.45">
      <c r="A42" s="5" t="s">
        <v>21</v>
      </c>
      <c r="B42" s="20" t="s">
        <v>124</v>
      </c>
      <c r="C42" s="19"/>
    </row>
    <row r="43" spans="1:10" x14ac:dyDescent="0.45">
      <c r="A43" s="10" t="s">
        <v>70</v>
      </c>
      <c r="B43" s="4" t="s">
        <v>46</v>
      </c>
      <c r="C43" s="17"/>
    </row>
    <row r="44" spans="1:10" x14ac:dyDescent="0.45">
      <c r="A44" s="10" t="s">
        <v>71</v>
      </c>
      <c r="B44" s="4" t="s">
        <v>47</v>
      </c>
      <c r="C44" s="17"/>
    </row>
    <row r="45" spans="1:10" x14ac:dyDescent="0.45">
      <c r="A45" s="10" t="s">
        <v>72</v>
      </c>
      <c r="B45" s="4" t="s">
        <v>48</v>
      </c>
      <c r="C45" s="17"/>
    </row>
    <row r="46" spans="1:10" x14ac:dyDescent="0.45">
      <c r="A46" s="10" t="s">
        <v>73</v>
      </c>
      <c r="B46" s="4" t="s">
        <v>49</v>
      </c>
      <c r="C46" s="17"/>
    </row>
    <row r="47" spans="1:10" ht="14.65" thickBot="1" x14ac:dyDescent="0.5">
      <c r="A47" s="10" t="s">
        <v>74</v>
      </c>
      <c r="B47" s="4" t="s">
        <v>49</v>
      </c>
      <c r="C47" s="22"/>
    </row>
    <row r="48" spans="1:10" ht="14.65" thickBot="1" x14ac:dyDescent="0.5">
      <c r="A48" s="13" t="s">
        <v>45</v>
      </c>
      <c r="B48" s="24"/>
      <c r="C48" s="23"/>
    </row>
    <row r="50" spans="1:3" x14ac:dyDescent="0.45">
      <c r="A50" s="5" t="s">
        <v>22</v>
      </c>
      <c r="B50" s="20" t="s">
        <v>123</v>
      </c>
      <c r="C50" s="19"/>
    </row>
    <row r="51" spans="1:3" x14ac:dyDescent="0.45">
      <c r="A51" s="10" t="s">
        <v>70</v>
      </c>
      <c r="B51" s="4" t="s">
        <v>46</v>
      </c>
      <c r="C51" s="17"/>
    </row>
    <row r="52" spans="1:3" x14ac:dyDescent="0.45">
      <c r="A52" s="10" t="s">
        <v>71</v>
      </c>
      <c r="B52" s="4" t="s">
        <v>47</v>
      </c>
      <c r="C52" s="17"/>
    </row>
    <row r="53" spans="1:3" x14ac:dyDescent="0.45">
      <c r="A53" s="10" t="s">
        <v>72</v>
      </c>
      <c r="B53" s="4" t="s">
        <v>48</v>
      </c>
      <c r="C53" s="17"/>
    </row>
    <row r="54" spans="1:3" x14ac:dyDescent="0.45">
      <c r="A54" s="10" t="s">
        <v>73</v>
      </c>
      <c r="B54" s="4" t="s">
        <v>49</v>
      </c>
      <c r="C54" s="17"/>
    </row>
    <row r="55" spans="1:3" ht="14.65" thickBot="1" x14ac:dyDescent="0.5">
      <c r="A55" s="10" t="s">
        <v>74</v>
      </c>
      <c r="B55" s="4" t="s">
        <v>49</v>
      </c>
      <c r="C55" s="22"/>
    </row>
    <row r="56" spans="1:3" ht="14.65" thickBot="1" x14ac:dyDescent="0.5">
      <c r="A56" s="13" t="s">
        <v>45</v>
      </c>
      <c r="B56" s="24"/>
      <c r="C56" s="23"/>
    </row>
    <row r="57" spans="1:3" ht="14.65" thickBot="1" x14ac:dyDescent="0.5"/>
    <row r="58" spans="1:3" x14ac:dyDescent="0.45">
      <c r="A58" s="26" t="s">
        <v>115</v>
      </c>
      <c r="B58" s="7" t="s">
        <v>29</v>
      </c>
      <c r="C58" s="8"/>
    </row>
    <row r="59" spans="1:3" x14ac:dyDescent="0.45">
      <c r="A59" s="2" t="s">
        <v>75</v>
      </c>
      <c r="B59" s="1" t="s">
        <v>49</v>
      </c>
      <c r="C59" s="9"/>
    </row>
    <row r="60" spans="1:3" x14ac:dyDescent="0.45">
      <c r="A60" s="10" t="s">
        <v>76</v>
      </c>
      <c r="B60" s="1" t="s">
        <v>49</v>
      </c>
      <c r="C60" s="9"/>
    </row>
    <row r="61" spans="1:3" x14ac:dyDescent="0.45">
      <c r="A61" s="10" t="s">
        <v>77</v>
      </c>
      <c r="B61" s="1" t="s">
        <v>49</v>
      </c>
      <c r="C61" s="9"/>
    </row>
    <row r="62" spans="1:3" ht="14.65" thickBot="1" x14ac:dyDescent="0.5">
      <c r="A62" s="10" t="s">
        <v>78</v>
      </c>
      <c r="B62" s="1" t="s">
        <v>49</v>
      </c>
      <c r="C62" s="9"/>
    </row>
    <row r="63" spans="1:3" ht="14.65" thickBot="1" x14ac:dyDescent="0.5">
      <c r="A63" s="13" t="s">
        <v>45</v>
      </c>
      <c r="B63" s="24"/>
      <c r="C63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9A5A5DA5232943BC6F8F930D916075" ma:contentTypeVersion="17" ma:contentTypeDescription="Een nieuw document maken." ma:contentTypeScope="" ma:versionID="a8bd26f86a18d4b09037536aecff7ce0">
  <xsd:schema xmlns:xsd="http://www.w3.org/2001/XMLSchema" xmlns:xs="http://www.w3.org/2001/XMLSchema" xmlns:p="http://schemas.microsoft.com/office/2006/metadata/properties" xmlns:ns2="4c531547-af70-4876-9a5b-294e33a458e7" xmlns:ns3="7324610e-936f-4924-a980-7f07138b090f" targetNamespace="http://schemas.microsoft.com/office/2006/metadata/properties" ma:root="true" ma:fieldsID="28c99259263ea60609e7ea8eeb6f8265" ns2:_="" ns3:_="">
    <xsd:import namespace="4c531547-af70-4876-9a5b-294e33a458e7"/>
    <xsd:import namespace="7324610e-936f-4924-a980-7f07138b09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31547-af70-4876-9a5b-294e33a458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4610e-936f-4924-a980-7f07138b0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c531547-af70-4876-9a5b-294e33a458e7">SMTITI-1746519124-18162</_dlc_DocId>
    <_dlc_DocIdUrl xmlns="4c531547-af70-4876-9a5b-294e33a458e7">
      <Url>https://surfmarket.sharepoint.com/sites/ICT-Inkoop/Inkoop/_layouts/15/DocIdRedir.aspx?ID=SMTITI-1746519124-18162</Url>
      <Description>SMTITI-1746519124-18162</Description>
    </_dlc_DocIdUrl>
  </documentManagement>
</p:properties>
</file>

<file path=customXml/itemProps1.xml><?xml version="1.0" encoding="utf-8"?>
<ds:datastoreItem xmlns:ds="http://schemas.openxmlformats.org/officeDocument/2006/customXml" ds:itemID="{082F71CC-3E2E-4684-89AD-F30232443C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C3601-2B08-4100-8830-789825F5D30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5B0DA30-A49F-4B61-897A-B99262924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31547-af70-4876-9a5b-294e33a458e7"/>
    <ds:schemaRef ds:uri="7324610e-936f-4924-a980-7f07138b09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58E4A18-14D4-4A29-86FA-85AAA5888558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7324610e-936f-4924-a980-7f07138b090f"/>
    <ds:schemaRef ds:uri="4c531547-af70-4876-9a5b-294e33a458e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Totaalprijs</vt:lpstr>
      <vt:lpstr>Prijs Bij Instelling</vt:lpstr>
      <vt:lpstr>Specificatie kosten instelling</vt:lpstr>
      <vt:lpstr>Prijs bij multi-tenant</vt:lpstr>
      <vt:lpstr>Specificatie kosten MT</vt:lpstr>
      <vt:lpstr>'Prijs Bij Instelling'!Afdrukbereik</vt:lpstr>
      <vt:lpstr>'Prijs bij multi-tenant'!Afdrukbereik</vt:lpstr>
    </vt:vector>
  </TitlesOfParts>
  <Company>Het NIC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Somhorst</dc:creator>
  <cp:lastModifiedBy>Sander Hompus</cp:lastModifiedBy>
  <cp:lastPrinted>2018-03-21T07:58:45Z</cp:lastPrinted>
  <dcterms:created xsi:type="dcterms:W3CDTF">2018-03-09T12:39:39Z</dcterms:created>
  <dcterms:modified xsi:type="dcterms:W3CDTF">2020-10-30T15:35:01Z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0x0101001E9A5A5DA5232943BC6F8F930D916075</vt:lpwstr>
  </property>
  <property fmtid="{D5CDD505-2E9C-101B-9397-08002B2CF9AE}" pid="3" name="_dlc_DocIdItemGuid">
    <vt:lpwstr>e15fa84c-22b8-4d0a-99d0-c9ab438459f0</vt:lpwstr>
  </property>
</Properties>
</file>