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Y:\Klantenmappen\Basecamp\VUMC-AMC\0. Aanbestedingsdocumenten\1. Te versturen stukken\te publiceren\"/>
    </mc:Choice>
  </mc:AlternateContent>
  <xr:revisionPtr revIDLastSave="0" documentId="13_ncr:1_{1B937EEE-90C8-4F3D-B30D-2B768BD036A3}" xr6:coauthVersionLast="45" xr6:coauthVersionMax="45" xr10:uidLastSave="{00000000-0000-0000-0000-000000000000}"/>
  <bookViews>
    <workbookView xWindow="-120" yWindow="-120" windowWidth="29040" windowHeight="15840" xr2:uid="{00000000-000D-0000-FFFF-FFFF00000000}"/>
  </bookViews>
  <sheets>
    <sheet name="PVE onderdeel" sheetId="1" r:id="rId1"/>
    <sheet name="Waarden" sheetId="3" r:id="rId2"/>
  </sheets>
  <definedNames>
    <definedName name="_xlnm._FilterDatabase" localSheetId="0" hidden="1">'PVE onderdeel'!$A$14:$K$167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9" i="1" l="1"/>
  <c r="K145" i="1"/>
  <c r="K144" i="1"/>
  <c r="K141" i="1"/>
  <c r="K133" i="1"/>
  <c r="K132" i="1"/>
  <c r="K130" i="1"/>
  <c r="K115" i="1"/>
  <c r="K81" i="1"/>
  <c r="K63" i="1"/>
  <c r="J158" i="1"/>
  <c r="J146" i="1"/>
  <c r="J143" i="1"/>
  <c r="J137" i="1"/>
  <c r="J134" i="1"/>
  <c r="J126" i="1"/>
  <c r="J109" i="1"/>
  <c r="J92" i="1"/>
  <c r="J91" i="1"/>
  <c r="J90" i="1"/>
  <c r="J87" i="1"/>
  <c r="J76" i="1"/>
  <c r="J70" i="1"/>
  <c r="J50" i="1"/>
  <c r="J18" i="1"/>
  <c r="J166" i="1"/>
  <c r="J165" i="1"/>
  <c r="J164" i="1"/>
  <c r="J163" i="1"/>
  <c r="J162" i="1"/>
  <c r="J161" i="1"/>
  <c r="J160" i="1"/>
  <c r="J159" i="1"/>
  <c r="J157" i="1"/>
  <c r="J156" i="1"/>
  <c r="J155" i="1"/>
  <c r="J154" i="1"/>
  <c r="J153" i="1"/>
  <c r="J152" i="1"/>
  <c r="J151" i="1"/>
  <c r="J150" i="1"/>
  <c r="J148" i="1"/>
  <c r="J147" i="1"/>
  <c r="J142" i="1"/>
  <c r="J140" i="1"/>
  <c r="J139" i="1"/>
  <c r="J138" i="1"/>
  <c r="J136" i="1"/>
  <c r="J135" i="1"/>
  <c r="J129" i="1"/>
  <c r="J128" i="1"/>
  <c r="J127" i="1"/>
  <c r="J124" i="1"/>
  <c r="J123" i="1"/>
  <c r="J122" i="1"/>
  <c r="J120" i="1"/>
  <c r="J119" i="1"/>
  <c r="J118" i="1"/>
  <c r="J117" i="1"/>
  <c r="J116" i="1"/>
  <c r="J114" i="1"/>
  <c r="J113" i="1"/>
  <c r="J112" i="1"/>
  <c r="J111" i="1"/>
  <c r="J110" i="1"/>
  <c r="J106" i="1"/>
  <c r="J105" i="1"/>
  <c r="J103" i="1"/>
  <c r="J102" i="1"/>
  <c r="J101" i="1"/>
  <c r="J100" i="1"/>
  <c r="J98" i="1"/>
  <c r="J97" i="1"/>
  <c r="J96" i="1"/>
  <c r="J95" i="1"/>
  <c r="J94" i="1"/>
  <c r="J93" i="1"/>
  <c r="J89" i="1"/>
  <c r="J88" i="1"/>
  <c r="J86" i="1"/>
  <c r="J84" i="1"/>
  <c r="J83" i="1"/>
  <c r="J82" i="1"/>
  <c r="J80" i="1"/>
  <c r="J79" i="1"/>
  <c r="J78" i="1"/>
  <c r="J77" i="1"/>
  <c r="J75" i="1"/>
  <c r="J74" i="1"/>
  <c r="J73" i="1"/>
  <c r="J72" i="1"/>
  <c r="J71" i="1"/>
  <c r="J69" i="1"/>
  <c r="J68" i="1"/>
  <c r="J67" i="1"/>
  <c r="J66" i="1"/>
  <c r="J65" i="1"/>
  <c r="J64" i="1"/>
  <c r="J62" i="1"/>
  <c r="J60" i="1"/>
  <c r="J59" i="1"/>
  <c r="J58" i="1"/>
  <c r="J57" i="1"/>
  <c r="J56" i="1"/>
  <c r="J54" i="1"/>
  <c r="J52" i="1"/>
  <c r="J51" i="1"/>
  <c r="J49" i="1"/>
  <c r="J47" i="1"/>
  <c r="J45" i="1"/>
  <c r="J44" i="1"/>
  <c r="J43" i="1"/>
  <c r="J42" i="1"/>
  <c r="J41" i="1"/>
  <c r="J39" i="1"/>
  <c r="J38" i="1"/>
  <c r="J37" i="1"/>
  <c r="J36" i="1"/>
  <c r="J35" i="1"/>
  <c r="J33" i="1"/>
  <c r="J31" i="1"/>
  <c r="J30" i="1"/>
  <c r="J29" i="1"/>
  <c r="J28" i="1"/>
  <c r="J27" i="1"/>
  <c r="J26" i="1"/>
  <c r="J25" i="1"/>
  <c r="J24" i="1"/>
  <c r="J23" i="1"/>
  <c r="J22" i="1"/>
  <c r="J21" i="1"/>
  <c r="J19" i="1"/>
  <c r="J17" i="1"/>
  <c r="J16" i="1"/>
  <c r="E172" i="1"/>
  <c r="E171" i="1"/>
  <c r="E169" i="1"/>
  <c r="E170" i="1"/>
  <c r="E173" i="1"/>
</calcChain>
</file>

<file path=xl/sharedStrings.xml><?xml version="1.0" encoding="utf-8"?>
<sst xmlns="http://schemas.openxmlformats.org/spreadsheetml/2006/main" count="947" uniqueCount="399">
  <si>
    <t>Vragen aanbestedende partij</t>
  </si>
  <si>
    <t>Antwoorden leverancier</t>
  </si>
  <si>
    <t>ID</t>
  </si>
  <si>
    <t>Paragraaf</t>
  </si>
  <si>
    <t>Subparagraaf</t>
  </si>
  <si>
    <t>Omschrijving</t>
  </si>
  <si>
    <t>Type</t>
  </si>
  <si>
    <t>weging</t>
  </si>
  <si>
    <t>omvang antwoord</t>
  </si>
  <si>
    <t>Antwoord</t>
  </si>
  <si>
    <t>Toelichting op antwoord</t>
  </si>
  <si>
    <t>Eis</t>
  </si>
  <si>
    <t>Wens</t>
  </si>
  <si>
    <t>Hoog (10)</t>
  </si>
  <si>
    <t>zeer uitgebreid</t>
  </si>
  <si>
    <t>midden (6)</t>
  </si>
  <si>
    <t>Laag (3)</t>
  </si>
  <si>
    <t>kort</t>
  </si>
  <si>
    <t>Ja</t>
  </si>
  <si>
    <t>Nee</t>
  </si>
  <si>
    <t>Max</t>
  </si>
  <si>
    <t>Goed</t>
  </si>
  <si>
    <t>Vold</t>
  </si>
  <si>
    <t>Min</t>
  </si>
  <si>
    <t>Niet</t>
  </si>
  <si>
    <t>uitgebreid</t>
  </si>
  <si>
    <t>binair</t>
  </si>
  <si>
    <t>instructie</t>
  </si>
  <si>
    <t>Inschrijver dient bij alle wensen/eisen kolom H en I in te vullen indien van toepassing</t>
  </si>
  <si>
    <t>Voor de beantwoording van de niet-binaire wensen dient Inschrijver de beantwoording conform de instructies in paragraaf 7.3 van de aanbestedingsleidraad in te dienen.</t>
  </si>
  <si>
    <t>Aanvullend geldt dat per Programma van Eisen één word-document dient te worden ingediend, waarbij elke beantwoording van een wens/eis op een nieuwe pagina dient te worden gestart (dus niet: meerdere wensen / eisen op 1 pagina).</t>
  </si>
  <si>
    <t>legenda:</t>
  </si>
  <si>
    <t>niet van toepassing (indien in kolom H of kolom I dan geen antwoord nodig)</t>
  </si>
  <si>
    <t>kolommen in te vullen door inschrijver indien van toepassing</t>
  </si>
  <si>
    <t>eisen/wensen</t>
  </si>
  <si>
    <t>kolommen beoordeling (worden automatisch gevuld)</t>
  </si>
  <si>
    <t>Beoordeling</t>
  </si>
  <si>
    <t>Eisen
Voldoen aan eis</t>
  </si>
  <si>
    <t>Binaire wensen
score wens</t>
  </si>
  <si>
    <t>ja, standaard</t>
  </si>
  <si>
    <t>ja, maatwerk</t>
  </si>
  <si>
    <t>nee</t>
  </si>
  <si>
    <t>voldoet</t>
  </si>
  <si>
    <t>door niet te voldoen aan deze eis volgt uitsluiting</t>
  </si>
  <si>
    <t>vul uw antwoord in kolom H in</t>
  </si>
  <si>
    <t>vul hier de bestandsnaam van de beantwoording in</t>
  </si>
  <si>
    <t>aantal eisen waarbij inschrijver aangeeft te voldoen</t>
  </si>
  <si>
    <t>aantal eisen waarbij inschrijver aangeeft niet te voldoen</t>
  </si>
  <si>
    <t>aantal nog te beantwoorden eisen</t>
  </si>
  <si>
    <t>aantal nog in te vullen binaire wensen</t>
  </si>
  <si>
    <t>Bedrijfsnaam</t>
  </si>
  <si>
    <t>naam inschrijver invullen</t>
  </si>
  <si>
    <t>DEB001</t>
  </si>
  <si>
    <t>Finance &amp; Control</t>
  </si>
  <si>
    <t>Debiteuren, algemeen</t>
  </si>
  <si>
    <t>Het systeem biedt de functie van het beheren van e-mailuitwisseling. Het starten van e-mail conversatie kan geïnitieerd worden vanuit het systeem. Iedere initiële mail krijgt een call-nummer en wordt op klant- en factuurniveau vastgelegd, waarbij ontvangen e-mails worden in de werklijst van debiteurenbeheerder worden geplaatst. Beschrijf hoe dit werkt.</t>
  </si>
  <si>
    <t>Uitgebreid</t>
  </si>
  <si>
    <t>DEB002</t>
  </si>
  <si>
    <t>Debiteuren, bankverwerking</t>
  </si>
  <si>
    <t>Het systeem biedt de functie van het automatisch inlezen en verwerken van bankafschriften via een directe koppeling met de bank.</t>
  </si>
  <si>
    <t>DEB003</t>
  </si>
  <si>
    <t>Het systeem biedt de functie van het afletteren van ontvangsten op factuurkop- en factuurregelniveau ten behoeve van het verwerken van deelbetalingen aan zorgverzekeraars. Het systeem voorziet in een methode om één ontvangst te koppelen aan duizenden factuurregels.</t>
  </si>
  <si>
    <t>DEB004</t>
  </si>
  <si>
    <t>Het systeem biedt de functie van het aanmaken van automatische incasso's, het plaatsen van storno's in de werklijst van een medewerker debiteurenadministratie en het opmaken van een brief naar aanleiding van een mislukte incasso met daarin een link naar een payment service provider. Beschrijf hoe dit werkt.</t>
  </si>
  <si>
    <t>Kort</t>
  </si>
  <si>
    <t>DEB005</t>
  </si>
  <si>
    <t>Het systeem heeft een workflow ten behoeve van het beheer van bankontvangsten die niet gekoppeld kunnen worden aan een verkoopfactuur.</t>
  </si>
  <si>
    <t>DEB006</t>
  </si>
  <si>
    <t>Debiteuren, stamdatabeheer</t>
  </si>
  <si>
    <t>Het systeem biedt de functie van het aanvragen van een nieuw debiteurnummer via een workflow, waarbij de factuuropsteller (rol: verkoper) klantgegevens invoert en de debiteurenadministratie (rol: mdw debiteuren) controles uitvoert en nieuwe klanten actief maakt. Beschrijf hoe dit werkt.</t>
  </si>
  <si>
    <t>DEB007</t>
  </si>
  <si>
    <t>Het systeem biedt de functie van het aanmaken van debiteurnummers en facturatieopdrachten in bulk, bijvoorbeeld via een standaard importsjabloon.</t>
  </si>
  <si>
    <t>DEB008</t>
  </si>
  <si>
    <t>Het systeem levert een koppeling met klant- en patiëntgegevens in EPIC, VCD en Promeetec ten behoeve van debiteurenbeheer en facturatie.</t>
  </si>
  <si>
    <t>DEB009</t>
  </si>
  <si>
    <t>Het systeem biedt de functie van het vastleggen van verschillende e-mailadressen per klant, bijvoorbeeld ten behoeve van de factuur- en aanmaanworkflow. Deze mailadressen kunnen toegewezen worden aan een specifieke taak.</t>
  </si>
  <si>
    <t>DEB010</t>
  </si>
  <si>
    <t xml:space="preserve">Het systeem biedt de functie van het vastleggen van een bewindvoerder en het verzenden van correspondentie, zoals facturen en betalingsherinneringen, naar het adres van de bewindvoerder.
</t>
  </si>
  <si>
    <t>DEB011</t>
  </si>
  <si>
    <t>Debiteuren, verkoop</t>
  </si>
  <si>
    <t>Het systeem maakt het mogelijk dat er gewerkt wordt met digitale offertes, orders en overeenkomsten. Een geaccepteerde offerte kan eenvoudig worden omgezet in een digitale verkoopfactuur.</t>
  </si>
  <si>
    <t>DEB012</t>
  </si>
  <si>
    <t>Het systeem maakt het mogelijk om in bulk te communiceren naar een groep debiteuren (per post of mail).</t>
  </si>
  <si>
    <t>DEB013</t>
  </si>
  <si>
    <t>Debiteuren, facturatie</t>
  </si>
  <si>
    <t>Het systeem maakt het mogelijk dat er verschillende rollen binnen het order-to-cash-proces zijn voor het aanmaken en goedkeuren van facturatieopdrachten.</t>
  </si>
  <si>
    <t>DEB014</t>
  </si>
  <si>
    <t>Het systeem ondersteunt facturatieopdrachten uit aanleverende systemen in XML, waarna het systeem op basis van de aangeleverde data het factuursjabloon vult en verzendt naar het voor de klant preferente communicatiekanaal.</t>
  </si>
  <si>
    <t>DEB015</t>
  </si>
  <si>
    <t>Het systeem biedt de functie van het verrekenen van ontvangen patiëntvoorschotten of -vooruitbetalingen met het factuurbedrag.</t>
  </si>
  <si>
    <t>DEB016</t>
  </si>
  <si>
    <t>Het systeem maakt het mogelijk om elektronisch te factureren (e-facturatie) aan de Rijksoverheid en andere klanten die zijn aangesloten op het Peppol-netwerk.</t>
  </si>
  <si>
    <t>DEB017</t>
  </si>
  <si>
    <t>Debiteuren, inningen</t>
  </si>
  <si>
    <t xml:space="preserve">Het systeem maakt het mogelijk dat er meerdere aanmaanstrategieën gedefinieerd worden, zoals een apart aanmaanprofiel per klanttype.
</t>
  </si>
  <si>
    <t>DEB018</t>
  </si>
  <si>
    <t xml:space="preserve">Het systeem kan aanmaanacties initiëren op basis van betaalgedrag en beschikbare contactgegevens, waarbij het gebruik maakt van Artificial Intelligence. Het systeem voorziet bijvoorbeeld in het inplannen van een extra belactie op moment dat de DSO (Days Sales Outstanding) meer dan 60 dagen bedraagt, het preventief versturen een SMS-reminder net vóór de vervaldatum en het signaleren van het communicatiekanaal dat de beste respons geeft , om dat vervolgens als voorkeurskanaal te gebruiken. Beschrijf hoe dit werkt.
</t>
  </si>
  <si>
    <t>Midden (6)</t>
  </si>
  <si>
    <t>DEB019</t>
  </si>
  <si>
    <t>Het systeem biedt de functie van het versturen van e-mail- en sms-herinneringen met daarin een betaallink.</t>
  </si>
  <si>
    <t>DEB020</t>
  </si>
  <si>
    <t xml:space="preserve">Het systeem bevat een klantportaal, waarin de externe klant de mogelijkheid heeft om facturen te raadplegen, een betalingsregeling aan te vragen (workflow), een vraag te stellen (workflow), een klacht in te dienen (workflow) en te betalen (koppeling met payment service provider). Beschrijf hoe dit werkt.
</t>
  </si>
  <si>
    <t>DEB021</t>
  </si>
  <si>
    <t>Het systeem biedt de functie van het toewijzen van klanten aan een debiteurenbeheerder, waarbij iedere debiteurenbeheerder een eigen klantportefeuille heeft. Alle workflowacties (bijvoorbeeld mail, klachtopvolging, aanvraag betalingsregeling) komen in de werklijst van de desbetreffende medewerker.</t>
  </si>
  <si>
    <t>DEB022</t>
  </si>
  <si>
    <t>Het systeem biedt, de funtie van het opstellen van de 14-dagen brief, waarin kosten conform WIK en/of rentebeleid in rekening worden gebracht.</t>
  </si>
  <si>
    <t>DEB023</t>
  </si>
  <si>
    <t xml:space="preserve">Het systeem biedt de functie van het centraal opslaan van facturen, herinneringen en aanmaningen. Ook zijn (kopie)documenten direct oproepbaar en te mailen vanuit het systeem.
</t>
  </si>
  <si>
    <t>DEB024</t>
  </si>
  <si>
    <t xml:space="preserve">Het systeem biedt de functie van het vastleggen en bewaken van betalingsregelingen en betalingstoezeggingen. Indien regelingen of toezeggingen niet worden nagekomen, wordt een signaal verstuurt naar de werklijst van de beheerder. Afgesproken termijnbetalingen kunnen via automatische incasso worden geïnd.
</t>
  </si>
  <si>
    <t>DEB025</t>
  </si>
  <si>
    <t xml:space="preserve">Het systeem biedt de functie van het overdragen van vorderingen naar het incassobureau en markeert de overgedragen facturen. Daarnaast biedt het systeem de mogelijkheid tot vastlegging van een dossiernummer van het incassobureau en geeft het systeem een signaal bij factuurmutaties die plaatsvinden na de overdracht (ontvangst, creditnota, correctie).
</t>
  </si>
  <si>
    <t>DEB026</t>
  </si>
  <si>
    <t>Het systeem biedt de mogelijkheid tot een statusuitwisseling (API) met het incassobureau. Beschrijf hoe dit werkt.</t>
  </si>
  <si>
    <t>DEB027</t>
  </si>
  <si>
    <t>Debiteuren, klachtenbeheer</t>
  </si>
  <si>
    <t xml:space="preserve">Het systeem biedt de functie van het vastleggen van notities, vragen en klachten op factuurkop- en factuurregelniveau.
</t>
  </si>
  <si>
    <t>DEB028</t>
  </si>
  <si>
    <t>Het systeem biedt de functie van het vastleggen van notities, vragen en klachten met opvolgdatum, waarbij na het verstrijken van de opvolgdatum een vervolgactie staat vermeld in werklijst van beheerder.</t>
  </si>
  <si>
    <t>DEB029</t>
  </si>
  <si>
    <t>Het systeem biedt de functie van het toewijzen van vragen of klachten aan een oplosgroep.</t>
  </si>
  <si>
    <t>DEB030</t>
  </si>
  <si>
    <t>Het systeem bevat een workflow waarin een geregistreerde klacht het aanmaanproces onderbreekt.</t>
  </si>
  <si>
    <t>DEB031</t>
  </si>
  <si>
    <t>Het systeem biedt de functie van het sluiten van een klacht op het moment dat een factuur is betaald, gecrediteerd of afgeboekt.</t>
  </si>
  <si>
    <t>DEB032</t>
  </si>
  <si>
    <t>Debiteuren, voorziening</t>
  </si>
  <si>
    <t xml:space="preserve">Het systeem biedt de functie van het berekenen van de voorziening op basis van vooraf ingestelde criteria, om vervolgens op basis van deze berekening een boeking in het grootboek aan te maken. Bijvoorbeeld: alle vorderingen van groep A ouder dan 180 dagen worden voor 10% voorzien, ouder dan 360 dagen voor 25% etc., waarbij voor groep B weer andere criteria van toepassing zijn. Beschrijf hoe dit werkt.
</t>
  </si>
  <si>
    <t>DEB033</t>
  </si>
  <si>
    <t>Het systeem biedt de functie van het automatisch versturen van facturen inclusief bijlagen per e-mail.</t>
  </si>
  <si>
    <t>DEB034</t>
  </si>
  <si>
    <t>Het systeem biedt de functie van het samenvoegen van debiteurnummers of het koppelen van debiteurnummers indien meerdere debiteurnummers toebehoren aan dezelfde klant, met behoud van historie.</t>
  </si>
  <si>
    <t>DEB035</t>
  </si>
  <si>
    <t>Het systeem biedt de functie van het meegeven van een interne opmerking of instructie door de factuuropsteller bij het aanmaken van de factuur, zoals "factuur niet versturen" of "graag nog even btw nakijken".</t>
  </si>
  <si>
    <t>DEB036</t>
  </si>
  <si>
    <t>Het systeem biedt de functie van het maken van een proforma factuur of "verzoek tot betaling". Een proforma factuur of verzoek tot betaling wordt niet vastgelegd als opbrengst en vordering. Beschrijf hoe dit werkt.</t>
  </si>
  <si>
    <t>DEB037</t>
  </si>
  <si>
    <t>Het systeem bevat een autorisatie-workflow voor het afschrijven van verkoopfacturen. Afschrijven betekent dat de vordering wegens oninbaarheid wordt afgewaardeerd ten laste van een balans- of resultatenrekening.</t>
  </si>
  <si>
    <t>DEB038</t>
  </si>
  <si>
    <t>Het systeem biedt de functie van het wijzigen van een factuurlayout door functioneel beheer, waarbij er geen afhankelijkheid is van de leverancier.</t>
  </si>
  <si>
    <t>DEB039</t>
  </si>
  <si>
    <t>Het systeem biedt de functie van een keuzemenu aan de hand waarvan decentrale medewerkers verkooporders aanmaken. In dit menu wordt de decentrale medewerker door een aantal vragen geleid op basis waarvan de juiste factuuropmaak en btw-percentage wordt gekozen door het systeem. Dit keuzemenu zou kunnen gelden voor bepaalde artikelcodes, waaronder detacheringen, arbodienstverlening en doorlevering medicijnen. Beschrijf hoe dit werkt.</t>
  </si>
  <si>
    <t>DEB040</t>
  </si>
  <si>
    <t xml:space="preserve">Het systeem maakt het mogelijk om verkoopcontracten te gebruiken waarbij het mogelijk is om geautomatiseerd vooraf ingestelde termijnen te facturen. Denk hierbij aan huur- en researchcontracten of subsisdieovereenkomsten waarbij inkomsten gefaseerd worden gefactureerd en geincasseerd. </t>
  </si>
  <si>
    <t>DEB041</t>
  </si>
  <si>
    <t>Het systeem biedt de functie van het één op één overzetten van een werklijst van de ene medewerker naar de andere, bijvoorbeeld bij vertrek van een medewerker. Hierbij is de oude medewerker volledig uit het systeem, zodat dit geen hick-ups veroorzaakt. Beschijf wat de mogelijkheden zijn.</t>
  </si>
  <si>
    <t>DEB042</t>
  </si>
  <si>
    <t>Het systeem faciliteert het terugbetaalproces van creditnota's of onbekende ontvangsten door het maken van een betaalbestand. Het proces voorziet in een goedkeuringsworkflow.</t>
  </si>
  <si>
    <t>DEB043</t>
  </si>
  <si>
    <t>Debiteuren, rapportage</t>
  </si>
  <si>
    <t>Het systeem biedt de functie van het raadplegen van een open-posten-lijst vanuit verschillende invalshoeken, zoals per klant, per debiteurenbeheerder en per klantgroep. Het overzicht is te maken op factuurkop- en factuurregelniveau.</t>
  </si>
  <si>
    <t>DEB044</t>
  </si>
  <si>
    <t>Het systeem biedt de functie van het opstellen van een dagelijks mutatierapport van facturen, met daarin onderscheid in type facturen (nieuwe facturen, afgeletterde facturen) en type aflettering (betalingen, factuurcorrecties, crediteringen).</t>
  </si>
  <si>
    <t>DEB045</t>
  </si>
  <si>
    <t>Het systeem biedt de functie van het opstellen van een dagelijks mutatierapport van klantstamgegevens ten behoeve van de controle op de volledigheid van ingevulde gegevens.</t>
  </si>
  <si>
    <t>DEB046</t>
  </si>
  <si>
    <t>Het systeem biedt inzicht in efficiency en effectiviteit van het debiteurenproces ten behoeve van managementdoeleinden, zoals doorlooptijden in het proces, inningstermijnen, aantal aanmaningen, aantal debiteuren actief en effectiviteit van incasso's.</t>
  </si>
  <si>
    <t>DEB047</t>
  </si>
  <si>
    <t>Het systeem levert een koppeling met VECOZO-retourinformatie voor het verrijken van factuurregelinformatie met de status van de declaratie (afgewezen of toegewezen door zorgverzekeraar). Beschrijf hoe dit werkt.</t>
  </si>
  <si>
    <t>CRED001</t>
  </si>
  <si>
    <t>Crediteuren, algemeen</t>
  </si>
  <si>
    <t>Het systeem biedt de functie van het gespreid boeken van facturen die op meerdere (toekomstige) perioden betrekking hebben.</t>
  </si>
  <si>
    <t>CRED002</t>
  </si>
  <si>
    <t>Het systeem biedt de functie van het toekennen van vergoedingen aan deelnemers zonder aanwezigheid van een factuur. Het gaat hier bijvoorbeeld om het betalen van deelnemers aan een geneesmiddelenonderzoek.</t>
  </si>
  <si>
    <t>CRED003</t>
  </si>
  <si>
    <t>Crediteuren, betaling</t>
  </si>
  <si>
    <t>Het systeem biedt de functie van het opstellen en fiatteren van een betaalbatch en het automatisch doorzetten van de betaalbatch naar de bank.</t>
  </si>
  <si>
    <t>CRED004</t>
  </si>
  <si>
    <t>Het systeem biedt de functie van het verrekenen van een debiteuren- en crediteurenaccount.</t>
  </si>
  <si>
    <t>CRED005</t>
  </si>
  <si>
    <t>Crediteuren, BTW</t>
  </si>
  <si>
    <t>Het systeem biedt de functie van het vastleggen van het btw-percentage op basis van leverancier, vestiging van de leverancier, facturatieadres van de leverancier en artikelcode.</t>
  </si>
  <si>
    <t>CRED006</t>
  </si>
  <si>
    <t>Crediteuren, factuurverwerking</t>
  </si>
  <si>
    <t>Het systeem ondersteunt alle soorten (pdf, OCR en e-facturen) van factuurafhandeling voor facturen met en zonder inkooporder, inclusief goedkeuringsworkflow. Daarnaast kan het systeem alle facturen automatisch verwerken in het systeem als deze aan de door Amsterdam UMC gestelde vereisten voldoet.</t>
  </si>
  <si>
    <t>CRED007</t>
  </si>
  <si>
    <t>Het systeem biedt de functie van het scannen en herkennen van facturen zowel op factuurkop- als factuurregelniveau door gebruik te maken van OCR-functionaliteit.</t>
  </si>
  <si>
    <t>CRED008</t>
  </si>
  <si>
    <t>Het systeem biedt de functie van het opslaan van meerdere notities bij een factuur. Deze notities blijven bewaard in het systeem en er kunnen vervolgacties aan de notities worden toegevoegd. Deze notities zijn voor de betreffende partijen inzichtelijk, evenals gegevens over de persoon die de notitie heeft aangemaakt en het moment waarop dat is gebeurd.</t>
  </si>
  <si>
    <t>CRED009</t>
  </si>
  <si>
    <t>Het systeem biedt de functie van het verwerken van kortingen, emballage en vrachtkosten. Beschrijf hoe dit werkt.</t>
  </si>
  <si>
    <t>CRED010</t>
  </si>
  <si>
    <t>Het systeem biedt de functie van het boeken en betalen van facturen in vreemde valuta.</t>
  </si>
  <si>
    <t>CRED011</t>
  </si>
  <si>
    <t>Het systeem biedt de functie van het annuleren of corrigeren van foutieve facturen, waarbij er geen historieverlies optreedt.</t>
  </si>
  <si>
    <t>CRED012</t>
  </si>
  <si>
    <t>Het systeem biedt de functie van het herkennen van terugkerende facturen en komt vervolgens met een boekingsvoorstel.</t>
  </si>
  <si>
    <t>CRED013</t>
  </si>
  <si>
    <t>Het systeem biedt de functie van het registreren van CBS-velden ten behoeve van de CBS-aangifte.</t>
  </si>
  <si>
    <t>CRED014</t>
  </si>
  <si>
    <t>Crediteuren, rapportage</t>
  </si>
  <si>
    <t xml:space="preserve">Het systeem werkt met een dashboard waarmee de voortgang van de factuurafhandeling eenvoudig bewaakt en gestuurd kan worden op basis van verschillende statussen. </t>
  </si>
  <si>
    <t>CRED015</t>
  </si>
  <si>
    <t>Crediteuren, scan</t>
  </si>
  <si>
    <t>Het systeem biedt de functie van het scannen van facturen in batches met een automatische factuurscheiding. Beschrijf hoe dit werkt.</t>
  </si>
  <si>
    <t>CRED016</t>
  </si>
  <si>
    <t>Het systeem biedt de functie van het afwijzen van alle digitale facturen die niet aan de vereisten voldoen, inclusief berichtgeving aan de crediteur.</t>
  </si>
  <si>
    <t>CRED017</t>
  </si>
  <si>
    <t>Crediteuren, stamdata</t>
  </si>
  <si>
    <t>Het systeem bevat een workflow waarin het bankrekeningnummer van een crediteur moet worden goedgekeurd op moment dat deze wordt ingevuld of gewijzigd (4-ogen principe).</t>
  </si>
  <si>
    <t>CRED018</t>
  </si>
  <si>
    <t>Het systeem biedt de functie van het hanteren van algemene betalingsvoorwaarden op leveranciersniveau.</t>
  </si>
  <si>
    <t>CRED019</t>
  </si>
  <si>
    <t>Het systeem biedt de functie van het centraal vastleggen van wisselkoersen van vreemde valuta via een geautomatiseerd proces.</t>
  </si>
  <si>
    <t>CRED020</t>
  </si>
  <si>
    <t>Het systeem biedt de functie van het samenvoegen van verschillende leveranciers tot één leverancier, waarbij historische gegevens over de crediteuren voorafgaand aan de samenvoeging behouden blijven.</t>
  </si>
  <si>
    <t>CRED021</t>
  </si>
  <si>
    <t>Crediteuren, workflow</t>
  </si>
  <si>
    <t>Het systeem biedt de functie van het genereren van minimaal twee aparte goedkeuringsflows, waaronder één voor facturen met inkooporder en één zonder inkooporder.</t>
  </si>
  <si>
    <t>CRED022</t>
  </si>
  <si>
    <t>Het systeem biedt de functie van het delegeren van een bevoegdheid aan een vervangende gebruiker in de goedkeuringsflow.</t>
  </si>
  <si>
    <t>CRED023</t>
  </si>
  <si>
    <t>Het systeem biedt de functie van het doorzetten van facturen (met afwijkingen) naar een beoordelaar of adviseur/deskundige. Het is hierbij ook mogelijk om de factuur op te delen en bij verschillende fiatteurs tegelijkertijd neer te leggen. Alle relevante documentatie is beschikbaar bij de factuur en/of order en de communicatie wordt opgeslagen. De beoordelaar ziet op regelniveau wat hij of zij moet beoordelen.</t>
  </si>
  <si>
    <t>CRED024</t>
  </si>
  <si>
    <t>Het systeem biedt de functie van het aanpassen van de fiatteur nadat de factuur is doorgezet, bijvoorbeeld indien er een verkeerde fiatteur of geen vervanging is ingesteld.  Alle aanpassingen dienen gelogd te worden en kunnen alleen door de afdeling Crediteuren worden uitgevoerd. Beschrijf hoe dit werkt.</t>
  </si>
  <si>
    <t>CRED025</t>
  </si>
  <si>
    <t>Het systeem biedt de functie van het automatisch versturen van de betaalspecificatie.</t>
  </si>
  <si>
    <t>CRED026</t>
  </si>
  <si>
    <t>Het systeem biedt de functie van het signaleren van dubbele betalingen en het tegenhouden van dubbele factuurnummers op leverancierniveau. De leverancier beschikt over de best practice op dit gebied. Beschrijf hoe dit werkt.</t>
  </si>
  <si>
    <t>CRED027</t>
  </si>
  <si>
    <t>GB001</t>
  </si>
  <si>
    <t>Grootboek</t>
  </si>
  <si>
    <t>Het systeem biedt de functie van het archiveren van diverse documenten. Denk aan het raadplegen van (meerdere) gearchiveerde jaren, het (her)openen van eerder gesloten perioden en het doen van correcties.</t>
  </si>
  <si>
    <t>GB002</t>
  </si>
  <si>
    <t>Het systeem biedt de functie van het opstellen van een btw-aangifte inclusief pro rata. Beschrijf hoe het systeem ondersteunt in de verwerking van btw met betrekking tot buitenlandse facturen (verleggingsregeling), de wijze waarop de pro rata wordt bepaald en wat voor een proces het betreft (geautomatiseerd/handmatig).</t>
  </si>
  <si>
    <t>GB003</t>
  </si>
  <si>
    <t>Grootboek-btw</t>
  </si>
  <si>
    <t>Het systeem biedt de functie van een automatische btw-aangifte en ICP-opgave. Beschrijf hoe dit werkt.</t>
  </si>
  <si>
    <t>GB004</t>
  </si>
  <si>
    <t>Het systeem biedt de functie van het voeren van een verplichtingenadministratie. Beschrijf hoe dit proces is opgebouwd, zoals momenten waarop de verplichting wordt opgeboekt en afgeboekt voor het integrale purchase-to-pay-proces.</t>
  </si>
  <si>
    <t>GB005</t>
  </si>
  <si>
    <t>Het systeem biedt de functie van een voorraadadministratie, inclusief financiële waardering op basis van vaste historische kostprijs of vaste verrekenprijs. Het systeem komt met voorstelwaarden voor vaste verrekenprijs of standaardprijs.</t>
  </si>
  <si>
    <t>GB006</t>
  </si>
  <si>
    <t xml:space="preserve">Het systeem bevat een automatische koppeling met Epic, waarbij de financiële waardering van de voorraadadministratie in Epic automatisch wordt doorgevoerd in het systeem. </t>
  </si>
  <si>
    <t>GB007</t>
  </si>
  <si>
    <t>Het systeem biedt de functie van het inlezen van boekingen in bulk, bijvoorbeeld vanuit Excel, inclusief controles voor de verwerking.</t>
  </si>
  <si>
    <t>GB008</t>
  </si>
  <si>
    <t>Het systeem biedt de functie van het automatisch verdelen van boekingen over meerdere periodes, inclusief jaarovergang.</t>
  </si>
  <si>
    <t>GB009</t>
  </si>
  <si>
    <t>Het systeem biedt de functie van automatisch en handmatig afletteren.</t>
  </si>
  <si>
    <t>GB010</t>
  </si>
  <si>
    <t xml:space="preserve">Het systeem biedt de functie van het toepassen van de werkkostenregeling. </t>
  </si>
  <si>
    <t>GB011</t>
  </si>
  <si>
    <t>Het systeem biedt workflowondersteuning ten aanzien van de decentrale aanvraag van correctieboekingen en accrualboekingen middels workflowformulieren (smartforms). Beschrijf hoe dit werkt.</t>
  </si>
  <si>
    <t>GB012</t>
  </si>
  <si>
    <t>Het systeem voorziet in een periode-afsluiting-dashboard, ten behoeve van de maand- en jaarafsluiting. Het dashboard verschaft een overzicht van alle te nemen stappen in een maand- en jaarafsluiting, zoals het sluiten van debiteuren en crediteuren en het afrekenen van projecten.</t>
  </si>
  <si>
    <t>GB013</t>
  </si>
  <si>
    <t xml:space="preserve">Het systeem bevat een automatische koppeling met het salarisadministratiesysteem (Peoplesoft/RAET/GEMAL). </t>
  </si>
  <si>
    <t>GB014</t>
  </si>
  <si>
    <t>Het systeem bevat de functie van het automatisch inlezen en verwerken van Excel-bestanden van memoriaalboekingen.</t>
  </si>
  <si>
    <t>GB015</t>
  </si>
  <si>
    <t>Grootboek doorbelastingen</t>
  </si>
  <si>
    <t>Het systeem biedt de functie van interne doorbelastingen.</t>
  </si>
  <si>
    <t>GB016</t>
  </si>
  <si>
    <t>Het systeem biedt de functie van interne doorbelastingen, inclusief de optie van een goedkeuringsflow voor alle kostendragers en het toevoegen van bijlagen. Beschrijf hoe dit werkt.</t>
  </si>
  <si>
    <t>GB017</t>
  </si>
  <si>
    <t>Grootboek-jaarrekening</t>
  </si>
  <si>
    <t>Het systeem biedt een geïntegreerde rapportagefunctionaliteit, waarin een jaarrekening inclusief toelichting kan worden opgesteld conform het jaarrekeningmodel voor de zorg dat wordt verstrekt door het Ministerie van Volksgezondheid, Welzijn en Sport.</t>
  </si>
  <si>
    <t>GB018</t>
  </si>
  <si>
    <t>Het systeem biedt de functie van een aparte eliminatie-administratie ten behoeve van consolidatie, waarin het systeem zelf de eliminatieboekingen herkent.</t>
  </si>
  <si>
    <t>GB019</t>
  </si>
  <si>
    <t>Het systeem biedt de functie van een digitaal dossierbeheer ten behoeve van het samenstellen van de jaarrekening. Beschrijf wat de mogelijkheden zijn.</t>
  </si>
  <si>
    <t>GB020</t>
  </si>
  <si>
    <t>Grootboek data analyse</t>
  </si>
  <si>
    <t>Het systeem maakt het mogelijk dat de financiële administratie (debiteuren, crediteuren en grootboek) werkt met robotica accounting en data-analyse. Beschrijf wat de huidige mogelijkheden zijn en wat de toekomstvisie is.</t>
  </si>
  <si>
    <t>GB021</t>
  </si>
  <si>
    <t>Het systeem levert standaard audit files zijn ter ondersteuning van de controle van de administratie. Beschrijf wat de mogelijkheden zijn.</t>
  </si>
  <si>
    <t>GB022</t>
  </si>
  <si>
    <t>Grootboek stamdata</t>
  </si>
  <si>
    <t>Het systeem biedt de functie van een grootboekschema met een taxonomie die aansluit op WTZi vereisten voor ziekenhuizen, btw-aangiften, VPB-aangiften en andere soorten van aangiften. In het bijzonder gaat het om de koppeling tussen RGS (Referentie Grootboekschema) en SBR (Standard Business Reporting) wat nodig is voor de KvK, Belastingdienst en CBS. RGS zou ook de basis kunnen vormen van ontwikkelingen als blockchain en robotica in accounting.</t>
  </si>
  <si>
    <t>GB023</t>
  </si>
  <si>
    <t>Het systeem voorziet erin dat onderbouwingen van grootboek-boekingen die in systeem vastgelegd moeten worden (onderliggende informatie facturen, contracten, journaalposten, reserveringen) als bijlage kunnen worden toegevoegd aan een boeking.</t>
  </si>
  <si>
    <t>GB024</t>
  </si>
  <si>
    <t>Het systeem biedt de functie van het real-time verwerken van grootboekmutaties.</t>
  </si>
  <si>
    <t>GB025</t>
  </si>
  <si>
    <t>Het systeem biedt de functie van het inlezen van jaarcijfers uit andere systemen. Denk met name aan de verschillende organisaties binnen de fiscale eenheid.</t>
  </si>
  <si>
    <t>GB026</t>
  </si>
  <si>
    <t>Het systeem ondersteunt voor een automatiseerde herwaardering van openstaande posten debiteuren en crediteuren bij wijziging van vreemde valuta koersen.</t>
  </si>
  <si>
    <t>GB027</t>
  </si>
  <si>
    <t>Het systeem biedt inzicht in efficiency en effectiviteit van het grootboekproces ten behoeve van managementdoeleinden. Het systeem verschaft ten minste inzicht in het gebruik en ouderdom van tussenrekeningen, aantal actieve grootboekrekeningen, aantal storneringen van boekingen, aantal handmatige boekingen op bepaalde grootboekrekeningen en naleving van btw-vereisten.</t>
  </si>
  <si>
    <t>OS001</t>
  </si>
  <si>
    <t>Organisatiestructuur</t>
  </si>
  <si>
    <t>Het systeem biedt de functie van het registreren en vastleggen van de hiërarchische organisatiestructuur van de totale organisatie bestaande uit minimaal zes niveaus.</t>
  </si>
  <si>
    <t>OS002</t>
  </si>
  <si>
    <t xml:space="preserve">Het systeem biedt de functie van het relateren van de kostenplaatsstructuur aan de organisatiestructuur. </t>
  </si>
  <si>
    <t>OS003</t>
  </si>
  <si>
    <t>Het systeem biedt de functie van het werken met rekening-courantboekingen tussen verschillende administraties, waarbij het invoeren van een ontvangende grootboekrekening mogelijk is. Dit heeft betrekking op intercompany-transacties binnen hetzelfde ERP.</t>
  </si>
  <si>
    <t>OS004</t>
  </si>
  <si>
    <t xml:space="preserve">Het systeem biedt de functie van tijdsafhankelijke wijzigingen in de organisatiestructuur. </t>
  </si>
  <si>
    <t>OS005</t>
  </si>
  <si>
    <t>Het systeem biedt de functie van het automatisch signaleren van vaste activa, openstaande verplichtingen en openstaande service-aanvragen die gekoppeld zijn aan een kostenplaats op het moment dat er een kostenplaatsmutatie plaatsvindt.</t>
  </si>
  <si>
    <t>OS006</t>
  </si>
  <si>
    <t>Het systeem biedt workflowondersteuning ten aanzien van de decentrale aanvraag van kostenplaatsmutaties, organisatiemutaties en mutaties met betrekking tot personele bevoegdheden. Beschrijf hoe dit werkt.</t>
  </si>
  <si>
    <t>VA001</t>
  </si>
  <si>
    <t>Vaste activa beheer</t>
  </si>
  <si>
    <t>Het systeem biedt de functie van het vastleggen van zowel de technische als economische levensduur van een vast actief.</t>
  </si>
  <si>
    <t>VA002</t>
  </si>
  <si>
    <t>Het systeem biedt een standaardrapportage voor inzicht in het activaverloop voor de komende jaren.</t>
  </si>
  <si>
    <t>VA003</t>
  </si>
  <si>
    <t>Het systeem biedt de functie van het aanpassen van afschrijvingspercentages voor bepaalde activagroepen.</t>
  </si>
  <si>
    <t>VA004</t>
  </si>
  <si>
    <t>Het systeem biedt de functie van het registreren van vaste activa middels het uitlezen van de GTIN-code bij de levering van (medische) apparatuur. Het betreft de levering van medische apparatuur aan het Amsterdam UMC. Bestellingen worden ontvangen in het keuringsmagazijn van goederenontvangst. Het is wenselijk dat deze apparatuur op moment van ontvangst als activa wordt geregistreerd in het ERP. Beschrijf hoe dit werkt.</t>
  </si>
  <si>
    <t>VA005</t>
  </si>
  <si>
    <t>Het systeem bevat een geïntegreerde of geautomatiseerde koppeling met de (externe) equipmentadministratie, waarbij er een automatische melding komt van activamutaties met een equipmentrelatie. Dit betreft de koppeling van het ERP met het FMIS (Facility Management Informatie Systeem). Ultimo zal de FMIS binnen het Amsterdam UMC gaan worden. Deze koppeling dient wederkerig te zijn; bij buitengebruikstelling van equipment dient ook het ERP een signaal te krijgen om het vast actief af te voeren. Beschrijf hoe dit werkt.</t>
  </si>
  <si>
    <t>VA006</t>
  </si>
  <si>
    <t>Het systeem biedt de functie van het registreren van de locatie van een vast actief.</t>
  </si>
  <si>
    <t>VA007</t>
  </si>
  <si>
    <t>Het systeem biedt de functie van het leggen van de relatie van de activa-administratie naar de inkooporder(s) en het aanschafdossier..</t>
  </si>
  <si>
    <t>VA008</t>
  </si>
  <si>
    <t>Het systeem biedt de functie van het splitsen, samenvoegen en herwaarderen van vaste activa.</t>
  </si>
  <si>
    <t>VA009</t>
  </si>
  <si>
    <t>Het systeem biedt de functie van het koppelen van egalisatiereserves aan vaste activa.</t>
  </si>
  <si>
    <t>VA010</t>
  </si>
  <si>
    <t>Het systeem biedt de functie van het inzichtelijk maken van bijkomende kosten die direct gerelateerd zijn aan vaste activa, zoals verzekeringen en onderhoudscontracten. Beschrijf hoe dit werkt.</t>
  </si>
  <si>
    <t>VA011</t>
  </si>
  <si>
    <t>Het systeem biedt de functie van het vastleggen van de kerntaken met betrekking tot het vaste activagebruik, bijvoorbeeld of het activum al dan niet relateerd is aan patiëntenzorg.</t>
  </si>
  <si>
    <t>VA012</t>
  </si>
  <si>
    <t>Het systeem biedt de functie van het registeren van bulkgoederen die individueel gewaardeerd en buitengebruik gesteld kunnen worden.</t>
  </si>
  <si>
    <t>VA013</t>
  </si>
  <si>
    <t>Het syteem biedt de functie van het afschrijven van vaste activa met een componentenbenadering. Beschrijf hoe dit werkt.</t>
  </si>
  <si>
    <t>VA014</t>
  </si>
  <si>
    <t>Het systeem biedt de functie van een signalering voor het activeren van een investering, dat na ontvangst van een vast actief terecht komt bij de vaste-activa-beheerder.</t>
  </si>
  <si>
    <t>VA015</t>
  </si>
  <si>
    <t>Het systeem biedt de functie van een door een workflow gestuurd proces van investeringsmaatregel, vastlegging aanschaf dossier, bestelling tot activering.</t>
  </si>
  <si>
    <t>VA016</t>
  </si>
  <si>
    <t xml:space="preserve">Het systeem biedt de functie van het opstellen van een investeringsplan. Beschrijf hoe dit werkt. </t>
  </si>
  <si>
    <t>VA017</t>
  </si>
  <si>
    <t>Het systeem biedt de mogelijkheid van vrije velden registratie voor het vaste activa stamgegevensbeheer.</t>
  </si>
  <si>
    <t>BB001</t>
  </si>
  <si>
    <t>Budgetbeheer</t>
  </si>
  <si>
    <t>Het systeem biedt de functie van het budgetteren op verschillende dimensies zoals kostenplaatsen, projecten, kostensoorten en kostensoortgroepen.</t>
  </si>
  <si>
    <t>BB002</t>
  </si>
  <si>
    <t>Het systeem biedt de functie van het toepassen van versiebeheer op de ingevoerde budgetten, waarbij historische versies te raadplegen zijn.</t>
  </si>
  <si>
    <t>BB003</t>
  </si>
  <si>
    <t>Het systeem biedt de functie van het uitvoeren van budgetmutaties met een goedkeuringsflow.</t>
  </si>
  <si>
    <t>BB004</t>
  </si>
  <si>
    <t>Het systeem biedt de functie van het importeren van budgetten, ten minste vanuit het Excel-bestandsformaat</t>
  </si>
  <si>
    <t>BB005</t>
  </si>
  <si>
    <t>Het systeem biedt de functie van het instellen van budgetlimieten voor projecten, waardoor het aangaan van verplichtingen wordt geblokkeerd indien het budget wordt overschreden. Beschrijf hoe dit werkt.</t>
  </si>
  <si>
    <t>BB006</t>
  </si>
  <si>
    <t>Het systeem biedt de functie van het maken van onderscheid tussen structurele en incidentele budgetten.</t>
  </si>
  <si>
    <t>BB007</t>
  </si>
  <si>
    <t>Het systeem biedt de mogelijkheid om over delen van het jaar te begroten.</t>
  </si>
  <si>
    <t>LT001</t>
  </si>
  <si>
    <t>Leningen &amp; treasury beheer</t>
  </si>
  <si>
    <t>Het systeem bevat een koppeling tussen treasurybeheer en de financiële administratie ten behoeve van de liquiditeitsprognose en een analyse van de impact van investeringen. Beschrijf hoe dit werkt.</t>
  </si>
  <si>
    <t>LT002</t>
  </si>
  <si>
    <t>Het systeem biedt de functie van het beheren van de totale financieringsportefeuille. Het systeem kan eenvoudig contracten administreren en verder analyseren. Daarnaast biedt het inzicht in de (her)financieringsrisico’s en renterisico’s op transactie- en portefeuilleniveau. Ook is het mogelijk om met simulaties te werken voor toekomstige financieringen en deze door te rekenen.</t>
  </si>
  <si>
    <t>LT003</t>
  </si>
  <si>
    <t>Het systeem biedt de functie van het opstellen van liquiditeitsprognoses waarbij investeringen goed gevolgd kunnen worden. Het is wenselijk om over realisatieoverzichten te beschikken waarbij ontvangsten gekoppeld worden aan een prognose op basis matching tussen de ontvangsten en prognose, bijvoorbeeld door liquiditeitscodekoppeling aan te brengen bij grootboekrekeningen, zodat de boekingen van de bankafschriften herkenbaar zijn in relatie tot liquiditeitsprognoses.</t>
  </si>
  <si>
    <t>LT004</t>
  </si>
  <si>
    <t>Het systeem biedt de functie van het maken van onderscheid tussen betalingen aan gewone crediteuren en investeringscrediteuren.</t>
  </si>
  <si>
    <t>PA001</t>
  </si>
  <si>
    <t>Projectadministratie</t>
  </si>
  <si>
    <t>Het systeem heeft de functie van het voeren van meerdere soorten projectadministratie, waaronder het vastleggen van onderzoeksprojecten, bouwprojecten en ICT-projecten met hun eigen administratieve verantwoording.</t>
  </si>
  <si>
    <t>PA002</t>
  </si>
  <si>
    <t>Het systeem biedt workflowondersteuning ten aanzien van het bijhouden van de status van een project. Zo moet het mogelijk zijn om brondocumenten, zoals contracten en amendementen, op te nemen in de project(stam)gegevens. Ook moet het mogelijk zijn facturatieschema's te hanteren en deadlines aan financiële rapportages toe te kennen. Het systeem ondersteunt ook het registreren, rapporteren en automatisch signaleren van mijlpalen.</t>
  </si>
  <si>
    <t>PA003</t>
  </si>
  <si>
    <t>Het systeem biedt de functie van een geïntegreerde urenregistratiefunctionaliteit, waarbij uren op (interne) projecten kunnen worden geschreven. Hierin moet het mogelijk zijn om uren te verbijzonderen naar taakcodes (werksoorten), evenals het registreren van een WBSO-uurcode.</t>
  </si>
  <si>
    <t>PA004</t>
  </si>
  <si>
    <t xml:space="preserve">Het systeem biedt de functie van het maken van onderscheid tussen btw-belaste projecten en niet-btw-belaste projecten, zodat met de juiste gegevens de financiële registratie wordt verricht.  </t>
  </si>
  <si>
    <t>PA005</t>
  </si>
  <si>
    <t>Projectadministratie facturatie</t>
  </si>
  <si>
    <t>Het systeem heeft de functie van het factureren van onderzoeksprojecten in vreemde valuta.</t>
  </si>
  <si>
    <t>PA006</t>
  </si>
  <si>
    <t>Projectadministratie research</t>
  </si>
  <si>
    <t>Het systeem beschikt over een interne kostenkant en een externe verantwoording kant voor onderzoeksprojecten met behulp van subsidievoorwaarden en eventuele externe salaristabellen.</t>
  </si>
  <si>
    <t>PA007</t>
  </si>
  <si>
    <t xml:space="preserve">Het systeem biedt de functie van het vastleggen van zowel de initiële begroting van onderzoeksprojecten alsmede de aangepaste toekenningen van de financier </t>
  </si>
  <si>
    <t>PA008</t>
  </si>
  <si>
    <t>Het systeem biedt de functie van het instellen van mogelijkheden of beperkingen voor activiteiten en mutaties per fase van een project.</t>
  </si>
  <si>
    <t>PA009</t>
  </si>
  <si>
    <t>Het systeem biedt de functie van het inrichten van afzonderlijke projectkostensoorten per projecttype. Het afrekenprofiel van een project naar het grootboek kan met behulp van automatische boekingen per projecttype en eventuele aanvullende typeringen afwijkend worden ingericht. Beschrijf hoe dit werkt.</t>
  </si>
  <si>
    <t>PA010</t>
  </si>
  <si>
    <t>Het systeem biedt de functie van het koppelen van de projectadministratie aan de salarisadministratie en eventueel andere externe pakketten.</t>
  </si>
  <si>
    <t>PA011</t>
  </si>
  <si>
    <t>Het systeem biedt de functie van het inrichten van een meerdere datumvelden bij financiële mutaties, zoals de grootboekdatum, betreftdatum en creatiedatum.</t>
  </si>
  <si>
    <t>PA012</t>
  </si>
  <si>
    <t>Projectadministratie-urenregistratie</t>
  </si>
  <si>
    <t>Het systeem voorziet erin om meerdere uurtarieven te gebruiken.</t>
  </si>
  <si>
    <t>PA013</t>
  </si>
  <si>
    <t>Het systeem biedt de mogelijkheid tot fiattering in de urenregistratiemodule.</t>
  </si>
  <si>
    <t>PA014</t>
  </si>
  <si>
    <t xml:space="preserve">Het systeem biedt de functie van het financieren van één project door meerdere sponsoren en het financieren van meerdere projecten vanuit één toegekende subsidie. </t>
  </si>
  <si>
    <t>PA015</t>
  </si>
  <si>
    <t>Het systeem biedt de functie van het maken van onderscheid tussen de einddatum van de financiering en de einddatum voor financiële afronding van het project, door middel van statussen en datuminvoer.</t>
  </si>
  <si>
    <t>PA016</t>
  </si>
  <si>
    <t xml:space="preserve">Het systeem biedt de functie van het creëren en gebruiken van minimaal vijf factuurtypen: (1) reguliere verkoopfactuur, (2) storting, (3) doorstorting, (4) btw-vrijstelling in het kader van de alliantie en (5) verzoek tot bijdrage </t>
  </si>
  <si>
    <t>PA017</t>
  </si>
  <si>
    <t>Het systeem biedt de functie van het vastleggen van standaard projecttemplates  per type project zodat projecten snel kunnen worden aangemaakt in de administratie.</t>
  </si>
  <si>
    <t>PA018</t>
  </si>
  <si>
    <t>Het systeem biedt de functie van het registreren van meer- en minderwerk, zodat de bijbehorende financiële afhandeling in ERP gedaan kan worden. Beschrijf hoe dit werkt.</t>
  </si>
  <si>
    <t>score op wensen</t>
  </si>
  <si>
    <t>wordt ingevuld door aanbestedende dienst na consensu beoordeling</t>
  </si>
  <si>
    <t>Programma van Eisen en Wensen Finance</t>
  </si>
  <si>
    <t>Het systeem biedt de functie van het genereren van de volgende rapportages: saldilijst per leverancier en per datum, ouderdomsanalyse, betaaladvieslijst, doorloopsnelheid facturen, wijzigingen stamgegevens op leveranciers en periodieke rapportage op dubbele factuurnummers.</t>
  </si>
  <si>
    <t>CRED027  tekst aangepast nav NvI 1 - vraag 97</t>
  </si>
  <si>
    <t>In cel D175 dient inschrijver de bedrijfsnaam in te vullen.</t>
  </si>
  <si>
    <t>toelichting op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</si>
</sst>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sz val="9"/>
      <color theme="0"/>
      <name val="Calibri"/>
      <family val="2"/>
      <scheme val="minor"/>
    </font>
    <font>
      <sz val="9"/>
      <color theme="1"/>
      <name val="Calibri"/>
      <family val="2"/>
      <scheme val="minor"/>
    </font>
    <font>
      <sz val="9"/>
      <name val="Calibri"/>
      <family val="2"/>
      <scheme val="minor"/>
    </font>
    <font>
      <sz val="8"/>
      <name val="Calibri"/>
      <family val="2"/>
      <scheme val="minor"/>
    </font>
    <font>
      <b/>
      <sz val="12"/>
      <color theme="1"/>
      <name val="Calibri"/>
      <family val="2"/>
      <scheme val="minor"/>
    </font>
    <font>
      <b/>
      <sz val="10"/>
      <color theme="1"/>
      <name val="Calibri"/>
      <family val="2"/>
      <scheme val="minor"/>
    </font>
    <font>
      <i/>
      <sz val="9"/>
      <color theme="1"/>
      <name val="Calibri"/>
      <family val="2"/>
      <scheme val="minor"/>
    </font>
    <font>
      <i/>
      <sz val="12"/>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rgb="FF7030A0"/>
        <bgColor indexed="64"/>
      </patternFill>
    </fill>
    <fill>
      <patternFill patternType="solid">
        <fgColor theme="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xf numFmtId="0" fontId="1" fillId="2" borderId="1" xfId="0" applyFont="1" applyFill="1" applyBorder="1"/>
    <xf numFmtId="0" fontId="1" fillId="3" borderId="1" xfId="0" applyFont="1" applyFill="1" applyBorder="1"/>
    <xf numFmtId="0" fontId="2" fillId="0" borderId="1" xfId="0" applyFont="1" applyBorder="1"/>
    <xf numFmtId="0" fontId="1" fillId="2" borderId="1" xfId="0" applyFont="1" applyFill="1" applyBorder="1" applyAlignment="1">
      <alignment wrapText="1"/>
    </xf>
    <xf numFmtId="0" fontId="2" fillId="0" borderId="0" xfId="0" applyFont="1" applyAlignment="1">
      <alignment wrapText="1"/>
    </xf>
    <xf numFmtId="0" fontId="2" fillId="0" borderId="1" xfId="0" applyFont="1" applyBorder="1" applyAlignment="1">
      <alignment vertical="top"/>
    </xf>
    <xf numFmtId="0" fontId="2" fillId="0" borderId="1" xfId="0" applyFont="1" applyBorder="1" applyAlignment="1">
      <alignment vertical="top" wrapText="1"/>
    </xf>
    <xf numFmtId="0" fontId="1" fillId="2" borderId="1" xfId="0" applyFont="1" applyFill="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left" vertical="top"/>
    </xf>
    <xf numFmtId="0" fontId="1" fillId="2" borderId="1" xfId="0" applyFont="1" applyFill="1" applyBorder="1" applyAlignment="1">
      <alignment horizontal="center"/>
    </xf>
    <xf numFmtId="0" fontId="5"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6" fillId="0" borderId="0" xfId="0" applyFont="1" applyAlignment="1">
      <alignment vertical="top"/>
    </xf>
    <xf numFmtId="0" fontId="2" fillId="0" borderId="0" xfId="0" applyFont="1" applyAlignment="1">
      <alignment horizontal="left" vertical="top"/>
    </xf>
    <xf numFmtId="0" fontId="2" fillId="4" borderId="1" xfId="0" applyFont="1" applyFill="1" applyBorder="1"/>
    <xf numFmtId="0" fontId="1" fillId="3" borderId="1" xfId="0" applyFont="1" applyFill="1" applyBorder="1" applyAlignment="1">
      <alignment wrapText="1"/>
    </xf>
    <xf numFmtId="0" fontId="1" fillId="5" borderId="1" xfId="0" applyFont="1" applyFill="1" applyBorder="1" applyAlignment="1">
      <alignment vertical="top"/>
    </xf>
    <xf numFmtId="0" fontId="1" fillId="5" borderId="1" xfId="0" applyFont="1" applyFill="1" applyBorder="1" applyAlignment="1">
      <alignment vertical="top" wrapText="1"/>
    </xf>
    <xf numFmtId="0" fontId="3" fillId="0" borderId="4" xfId="0" applyFont="1" applyBorder="1" applyAlignment="1" applyProtection="1">
      <alignment vertical="top"/>
      <protection locked="0"/>
    </xf>
    <xf numFmtId="0" fontId="3" fillId="4" borderId="1" xfId="0" applyFont="1" applyFill="1" applyBorder="1" applyAlignment="1" applyProtection="1">
      <alignment vertical="top"/>
      <protection locked="0"/>
    </xf>
    <xf numFmtId="0" fontId="2" fillId="4" borderId="1" xfId="0" applyFont="1" applyFill="1" applyBorder="1" applyAlignment="1">
      <alignment vertical="top" wrapText="1"/>
    </xf>
    <xf numFmtId="0" fontId="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2" fillId="0" borderId="1" xfId="0" applyFont="1" applyBorder="1" applyProtection="1">
      <protection locked="0"/>
    </xf>
    <xf numFmtId="0" fontId="3" fillId="4" borderId="4" xfId="0" applyFont="1" applyFill="1" applyBorder="1" applyAlignment="1" applyProtection="1">
      <alignment vertical="top"/>
      <protection locked="0"/>
    </xf>
    <xf numFmtId="0" fontId="7" fillId="4" borderId="1" xfId="0" applyFont="1" applyFill="1" applyBorder="1" applyAlignment="1">
      <alignmen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9" fillId="6" borderId="0" xfId="0" applyFont="1" applyFill="1" applyAlignment="1">
      <alignment horizontal="left" vertical="top"/>
    </xf>
    <xf numFmtId="0" fontId="2" fillId="6" borderId="0" xfId="0" applyFont="1" applyFill="1" applyAlignment="1">
      <alignment horizontal="left" vertical="top"/>
    </xf>
    <xf numFmtId="0" fontId="1" fillId="2" borderId="1" xfId="0" applyFont="1" applyFill="1" applyBorder="1" applyAlignment="1">
      <alignment horizontal="center"/>
    </xf>
    <xf numFmtId="0" fontId="1" fillId="3" borderId="1" xfId="0" applyFont="1" applyFill="1" applyBorder="1" applyAlignment="1">
      <alignment horizont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5" borderId="1" xfId="0" applyFont="1" applyFill="1" applyBorder="1" applyAlignment="1">
      <alignment horizontal="center" vertical="top" wrapText="1"/>
    </xf>
  </cellXfs>
  <cellStyles count="1">
    <cellStyle name="Standaard" xfId="0" builtinId="0"/>
  </cellStyles>
  <dxfs count="1">
    <dxf>
      <fill>
        <patternFill>
          <bgColor rgb="FFCCCCFF"/>
        </patternFill>
      </fill>
    </dxf>
  </dxfs>
  <tableStyles count="1" defaultTableStyle="TableStyleMedium2" defaultPivotStyle="PivotStyleLight16">
    <tableStyle name="Tabelstijl 1" pivot="0" count="1" xr9:uid="{00000000-0011-0000-FFFF-FFFF00000000}">
      <tableStyleElement type="firstColumnStripe" size="6" dxfId="0"/>
    </tableStyle>
  </tableStyles>
  <colors>
    <mruColors>
      <color rgb="FFCCCCFF"/>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showGridLines="0" tabSelected="1" zoomScale="90" zoomScaleNormal="90" workbookViewId="0">
      <selection activeCell="G8" sqref="G8"/>
    </sheetView>
  </sheetViews>
  <sheetFormatPr defaultColWidth="8.7109375" defaultRowHeight="12" x14ac:dyDescent="0.2"/>
  <cols>
    <col min="1" max="1" width="7.5703125" style="1" customWidth="1"/>
    <col min="2" max="2" width="12.42578125" style="1" customWidth="1"/>
    <col min="3" max="3" width="18.85546875" style="10" customWidth="1"/>
    <col min="4" max="4" width="57.42578125" style="6" customWidth="1"/>
    <col min="5" max="6" width="10" style="1" customWidth="1"/>
    <col min="7" max="7" width="14.85546875" style="1" customWidth="1"/>
    <col min="8" max="8" width="12.42578125" style="1" customWidth="1"/>
    <col min="9" max="9" width="53.42578125" style="1" customWidth="1"/>
    <col min="10" max="11" width="23.42578125" style="6" customWidth="1"/>
    <col min="12" max="16384" width="8.7109375" style="1"/>
  </cols>
  <sheetData>
    <row r="1" spans="1:11" ht="15.75" x14ac:dyDescent="0.2">
      <c r="A1" s="13" t="s">
        <v>394</v>
      </c>
      <c r="B1" s="14"/>
      <c r="D1" s="15"/>
      <c r="E1" s="14"/>
      <c r="F1" s="14"/>
      <c r="G1" s="14"/>
      <c r="H1" s="14"/>
      <c r="I1" s="15"/>
      <c r="J1" s="15"/>
      <c r="K1" s="15"/>
    </row>
    <row r="2" spans="1:11" ht="12.75" x14ac:dyDescent="0.2">
      <c r="A2" s="16" t="s">
        <v>27</v>
      </c>
      <c r="B2" s="14"/>
      <c r="D2" s="15"/>
      <c r="E2" s="14"/>
      <c r="F2" s="14"/>
      <c r="G2" s="14"/>
      <c r="H2" s="14"/>
      <c r="I2" s="15"/>
      <c r="J2" s="15"/>
      <c r="K2" s="15"/>
    </row>
    <row r="3" spans="1:11" x14ac:dyDescent="0.2">
      <c r="A3" s="36" t="s">
        <v>28</v>
      </c>
      <c r="B3" s="36"/>
      <c r="C3" s="36"/>
      <c r="D3" s="36"/>
      <c r="E3" s="36"/>
      <c r="F3" s="36"/>
      <c r="G3" s="36"/>
      <c r="H3" s="36"/>
      <c r="I3" s="36"/>
      <c r="J3" s="37"/>
      <c r="K3" s="15"/>
    </row>
    <row r="4" spans="1:11" x14ac:dyDescent="0.2">
      <c r="A4" s="36" t="s">
        <v>29</v>
      </c>
      <c r="B4" s="36"/>
      <c r="C4" s="36"/>
      <c r="D4" s="36"/>
      <c r="E4" s="36"/>
      <c r="F4" s="36"/>
      <c r="G4" s="36"/>
      <c r="H4" s="36"/>
      <c r="I4" s="36"/>
      <c r="J4" s="37"/>
      <c r="K4" s="15"/>
    </row>
    <row r="5" spans="1:11" x14ac:dyDescent="0.2">
      <c r="A5" s="36" t="s">
        <v>30</v>
      </c>
      <c r="B5" s="36"/>
      <c r="C5" s="36"/>
      <c r="D5" s="36"/>
      <c r="E5" s="36"/>
      <c r="F5" s="36"/>
      <c r="G5" s="36"/>
      <c r="H5" s="36"/>
      <c r="I5" s="36"/>
      <c r="J5" s="37"/>
      <c r="K5" s="15"/>
    </row>
    <row r="6" spans="1:11" x14ac:dyDescent="0.2">
      <c r="A6" s="17" t="s">
        <v>397</v>
      </c>
      <c r="B6" s="17"/>
      <c r="C6" s="17"/>
      <c r="D6" s="17"/>
      <c r="E6" s="17"/>
      <c r="F6" s="17"/>
      <c r="G6" s="17"/>
      <c r="H6" s="17"/>
      <c r="I6" s="17"/>
      <c r="J6" s="10"/>
      <c r="K6" s="15"/>
    </row>
    <row r="7" spans="1:11" x14ac:dyDescent="0.2">
      <c r="A7" s="32" t="s">
        <v>398</v>
      </c>
      <c r="B7" s="33"/>
      <c r="C7" s="33"/>
      <c r="D7" s="33"/>
      <c r="E7" s="30"/>
      <c r="F7" s="30"/>
      <c r="G7" s="30"/>
      <c r="H7" s="30"/>
      <c r="I7" s="30"/>
      <c r="J7" s="31"/>
      <c r="K7" s="15"/>
    </row>
    <row r="8" spans="1:11" x14ac:dyDescent="0.2">
      <c r="A8" s="33" t="s">
        <v>396</v>
      </c>
      <c r="B8" s="33"/>
      <c r="C8" s="33"/>
      <c r="D8" s="33"/>
      <c r="E8" s="30"/>
      <c r="F8" s="30"/>
      <c r="G8" s="30"/>
      <c r="H8" s="30"/>
      <c r="I8" s="30"/>
      <c r="J8" s="31"/>
      <c r="K8" s="15"/>
    </row>
    <row r="9" spans="1:11" x14ac:dyDescent="0.2">
      <c r="A9" s="14"/>
      <c r="B9" s="14"/>
      <c r="D9" s="15"/>
      <c r="E9" s="14"/>
      <c r="F9" s="14"/>
      <c r="G9" s="14"/>
      <c r="H9" s="14"/>
      <c r="I9" s="15"/>
      <c r="J9" s="15"/>
      <c r="K9" s="15"/>
    </row>
    <row r="10" spans="1:11" ht="12.75" x14ac:dyDescent="0.2">
      <c r="A10" s="16" t="s">
        <v>31</v>
      </c>
      <c r="B10" s="18"/>
      <c r="C10" s="38" t="s">
        <v>32</v>
      </c>
      <c r="D10" s="39"/>
      <c r="E10" s="19"/>
      <c r="F10" s="14" t="s">
        <v>33</v>
      </c>
      <c r="G10" s="14"/>
      <c r="H10" s="14"/>
      <c r="I10" s="15"/>
      <c r="J10" s="15"/>
      <c r="K10" s="15"/>
    </row>
    <row r="11" spans="1:11" x14ac:dyDescent="0.2">
      <c r="A11" s="14"/>
      <c r="B11" s="9"/>
      <c r="C11" s="10" t="s">
        <v>34</v>
      </c>
      <c r="D11" s="15"/>
      <c r="E11" s="20"/>
      <c r="F11" s="14" t="s">
        <v>35</v>
      </c>
      <c r="G11" s="14"/>
      <c r="H11" s="14"/>
      <c r="I11" s="15"/>
      <c r="J11" s="15"/>
      <c r="K11" s="15"/>
    </row>
    <row r="12" spans="1:11" x14ac:dyDescent="0.2">
      <c r="A12" s="14"/>
      <c r="B12" s="14"/>
      <c r="D12" s="15"/>
      <c r="E12" s="14"/>
      <c r="F12" s="14"/>
      <c r="G12" s="14"/>
      <c r="H12" s="14"/>
      <c r="I12" s="15"/>
      <c r="J12" s="15"/>
      <c r="K12" s="15"/>
    </row>
    <row r="13" spans="1:11" x14ac:dyDescent="0.2">
      <c r="A13" s="34" t="s">
        <v>0</v>
      </c>
      <c r="B13" s="34"/>
      <c r="C13" s="34"/>
      <c r="D13" s="34"/>
      <c r="E13" s="34"/>
      <c r="F13" s="12"/>
      <c r="G13" s="12"/>
      <c r="H13" s="35" t="s">
        <v>1</v>
      </c>
      <c r="I13" s="35"/>
      <c r="J13" s="40" t="s">
        <v>36</v>
      </c>
      <c r="K13" s="40"/>
    </row>
    <row r="14" spans="1:11" ht="24" x14ac:dyDescent="0.2">
      <c r="A14" s="2" t="s">
        <v>2</v>
      </c>
      <c r="B14" s="2" t="s">
        <v>3</v>
      </c>
      <c r="C14" s="9" t="s">
        <v>4</v>
      </c>
      <c r="D14" s="5" t="s">
        <v>5</v>
      </c>
      <c r="E14" s="2" t="s">
        <v>6</v>
      </c>
      <c r="F14" s="2" t="s">
        <v>7</v>
      </c>
      <c r="G14" s="2" t="s">
        <v>8</v>
      </c>
      <c r="H14" s="3" t="s">
        <v>9</v>
      </c>
      <c r="I14" s="3" t="s">
        <v>10</v>
      </c>
      <c r="J14" s="21" t="s">
        <v>37</v>
      </c>
      <c r="K14" s="21" t="s">
        <v>38</v>
      </c>
    </row>
    <row r="15" spans="1:11" ht="72" x14ac:dyDescent="0.2">
      <c r="A15" s="7" t="s">
        <v>52</v>
      </c>
      <c r="B15" s="7" t="s">
        <v>53</v>
      </c>
      <c r="C15" s="11" t="s">
        <v>54</v>
      </c>
      <c r="D15" s="8" t="s">
        <v>55</v>
      </c>
      <c r="E15" s="4" t="s">
        <v>12</v>
      </c>
      <c r="F15" s="4" t="s">
        <v>13</v>
      </c>
      <c r="G15" s="4" t="s">
        <v>56</v>
      </c>
      <c r="H15" s="28"/>
      <c r="I15" s="25" t="s">
        <v>45</v>
      </c>
      <c r="J15" s="24"/>
      <c r="K15" s="29" t="s">
        <v>393</v>
      </c>
    </row>
    <row r="16" spans="1:11" ht="24" x14ac:dyDescent="0.2">
      <c r="A16" s="7" t="s">
        <v>57</v>
      </c>
      <c r="B16" s="7" t="s">
        <v>53</v>
      </c>
      <c r="C16" s="11" t="s">
        <v>58</v>
      </c>
      <c r="D16" s="8" t="s">
        <v>59</v>
      </c>
      <c r="E16" s="4" t="s">
        <v>11</v>
      </c>
      <c r="F16" s="4"/>
      <c r="G16" s="4"/>
      <c r="H16" s="22"/>
      <c r="I16" s="23"/>
      <c r="J16" s="8" t="str">
        <f>IF(H16="ja",Waarden!$A$26,IF(H16="nee",Waarden!$A$27,Waarden!$A$28))</f>
        <v>vul uw antwoord in kolom H in</v>
      </c>
      <c r="K16" s="24"/>
    </row>
    <row r="17" spans="1:11" ht="48" x14ac:dyDescent="0.2">
      <c r="A17" s="7" t="s">
        <v>60</v>
      </c>
      <c r="B17" s="7" t="s">
        <v>53</v>
      </c>
      <c r="C17" s="11" t="s">
        <v>58</v>
      </c>
      <c r="D17" s="8" t="s">
        <v>61</v>
      </c>
      <c r="E17" s="4" t="s">
        <v>11</v>
      </c>
      <c r="F17" s="4"/>
      <c r="G17" s="4"/>
      <c r="H17" s="22"/>
      <c r="I17" s="23"/>
      <c r="J17" s="8" t="str">
        <f>IF(H17="ja",Waarden!$A$26,IF(H17="nee",Waarden!$A$27,Waarden!$A$28))</f>
        <v>vul uw antwoord in kolom H in</v>
      </c>
      <c r="K17" s="24"/>
    </row>
    <row r="18" spans="1:11" ht="60" x14ac:dyDescent="0.2">
      <c r="A18" s="7" t="s">
        <v>62</v>
      </c>
      <c r="B18" s="7" t="s">
        <v>53</v>
      </c>
      <c r="C18" s="11" t="s">
        <v>58</v>
      </c>
      <c r="D18" s="8" t="s">
        <v>63</v>
      </c>
      <c r="E18" s="4" t="s">
        <v>11</v>
      </c>
      <c r="F18" s="4"/>
      <c r="G18" s="4" t="s">
        <v>64</v>
      </c>
      <c r="H18" s="22"/>
      <c r="I18" s="25" t="s">
        <v>45</v>
      </c>
      <c r="J18" s="8" t="str">
        <f>IF(H18="ja",Waarden!$A$26,IF(H18="nee",Waarden!$A$27,Waarden!$A$28))</f>
        <v>vul uw antwoord in kolom H in</v>
      </c>
      <c r="K18" s="24"/>
    </row>
    <row r="19" spans="1:11" ht="36" x14ac:dyDescent="0.2">
      <c r="A19" s="7" t="s">
        <v>65</v>
      </c>
      <c r="B19" s="7" t="s">
        <v>53</v>
      </c>
      <c r="C19" s="11" t="s">
        <v>58</v>
      </c>
      <c r="D19" s="8" t="s">
        <v>66</v>
      </c>
      <c r="E19" s="4" t="s">
        <v>11</v>
      </c>
      <c r="F19" s="4"/>
      <c r="G19" s="4"/>
      <c r="H19" s="22"/>
      <c r="I19" s="23"/>
      <c r="J19" s="8" t="str">
        <f>IF(H19="ja",Waarden!$A$26,IF(H19="nee",Waarden!$A$27,Waarden!$A$28))</f>
        <v>vul uw antwoord in kolom H in</v>
      </c>
      <c r="K19" s="24"/>
    </row>
    <row r="20" spans="1:11" ht="60" x14ac:dyDescent="0.2">
      <c r="A20" s="7" t="s">
        <v>67</v>
      </c>
      <c r="B20" s="7" t="s">
        <v>53</v>
      </c>
      <c r="C20" s="11" t="s">
        <v>68</v>
      </c>
      <c r="D20" s="8" t="s">
        <v>69</v>
      </c>
      <c r="E20" s="4" t="s">
        <v>12</v>
      </c>
      <c r="F20" s="4" t="s">
        <v>16</v>
      </c>
      <c r="G20" s="4" t="s">
        <v>64</v>
      </c>
      <c r="H20" s="28"/>
      <c r="I20" s="25" t="s">
        <v>45</v>
      </c>
      <c r="J20" s="24"/>
      <c r="K20" s="29" t="s">
        <v>393</v>
      </c>
    </row>
    <row r="21" spans="1:11" ht="36" x14ac:dyDescent="0.2">
      <c r="A21" s="7" t="s">
        <v>70</v>
      </c>
      <c r="B21" s="7" t="s">
        <v>53</v>
      </c>
      <c r="C21" s="11" t="s">
        <v>68</v>
      </c>
      <c r="D21" s="8" t="s">
        <v>71</v>
      </c>
      <c r="E21" s="4" t="s">
        <v>11</v>
      </c>
      <c r="F21" s="4"/>
      <c r="G21" s="4"/>
      <c r="H21" s="22"/>
      <c r="I21" s="23"/>
      <c r="J21" s="8" t="str">
        <f>IF(H21="ja",Waarden!$A$26,IF(H21="nee",Waarden!$A$27,Waarden!$A$28))</f>
        <v>vul uw antwoord in kolom H in</v>
      </c>
      <c r="K21" s="24"/>
    </row>
    <row r="22" spans="1:11" ht="36" x14ac:dyDescent="0.2">
      <c r="A22" s="7" t="s">
        <v>72</v>
      </c>
      <c r="B22" s="7" t="s">
        <v>53</v>
      </c>
      <c r="C22" s="11" t="s">
        <v>68</v>
      </c>
      <c r="D22" s="8" t="s">
        <v>73</v>
      </c>
      <c r="E22" s="4" t="s">
        <v>11</v>
      </c>
      <c r="F22" s="4"/>
      <c r="G22" s="4"/>
      <c r="H22" s="22"/>
      <c r="I22" s="23"/>
      <c r="J22" s="8" t="str">
        <f>IF(H22="ja",Waarden!$A$26,IF(H22="nee",Waarden!$A$27,Waarden!$A$28))</f>
        <v>vul uw antwoord in kolom H in</v>
      </c>
      <c r="K22" s="24"/>
    </row>
    <row r="23" spans="1:11" ht="48" x14ac:dyDescent="0.2">
      <c r="A23" s="7" t="s">
        <v>74</v>
      </c>
      <c r="B23" s="7" t="s">
        <v>53</v>
      </c>
      <c r="C23" s="11" t="s">
        <v>68</v>
      </c>
      <c r="D23" s="8" t="s">
        <v>75</v>
      </c>
      <c r="E23" s="4" t="s">
        <v>11</v>
      </c>
      <c r="F23" s="4"/>
      <c r="G23" s="4"/>
      <c r="H23" s="22"/>
      <c r="I23" s="23"/>
      <c r="J23" s="8" t="str">
        <f>IF(H23="ja",Waarden!$A$26,IF(H23="nee",Waarden!$A$27,Waarden!$A$28))</f>
        <v>vul uw antwoord in kolom H in</v>
      </c>
      <c r="K23" s="24"/>
    </row>
    <row r="24" spans="1:11" ht="48" x14ac:dyDescent="0.2">
      <c r="A24" s="7" t="s">
        <v>76</v>
      </c>
      <c r="B24" s="7" t="s">
        <v>53</v>
      </c>
      <c r="C24" s="11" t="s">
        <v>68</v>
      </c>
      <c r="D24" s="8" t="s">
        <v>77</v>
      </c>
      <c r="E24" s="4" t="s">
        <v>11</v>
      </c>
      <c r="F24" s="4"/>
      <c r="G24" s="4"/>
      <c r="H24" s="22"/>
      <c r="I24" s="23"/>
      <c r="J24" s="8" t="str">
        <f>IF(H24="ja",Waarden!$A$26,IF(H24="nee",Waarden!$A$27,Waarden!$A$28))</f>
        <v>vul uw antwoord in kolom H in</v>
      </c>
      <c r="K24" s="24"/>
    </row>
    <row r="25" spans="1:11" ht="36" x14ac:dyDescent="0.2">
      <c r="A25" s="7" t="s">
        <v>78</v>
      </c>
      <c r="B25" s="7" t="s">
        <v>53</v>
      </c>
      <c r="C25" s="11" t="s">
        <v>79</v>
      </c>
      <c r="D25" s="8" t="s">
        <v>80</v>
      </c>
      <c r="E25" s="4" t="s">
        <v>11</v>
      </c>
      <c r="F25" s="4"/>
      <c r="G25" s="4"/>
      <c r="H25" s="22"/>
      <c r="I25" s="23"/>
      <c r="J25" s="8" t="str">
        <f>IF(H25="ja",Waarden!$A$26,IF(H25="nee",Waarden!$A$27,Waarden!$A$28))</f>
        <v>vul uw antwoord in kolom H in</v>
      </c>
      <c r="K25" s="24"/>
    </row>
    <row r="26" spans="1:11" ht="24" x14ac:dyDescent="0.2">
      <c r="A26" s="7" t="s">
        <v>81</v>
      </c>
      <c r="B26" s="7" t="s">
        <v>53</v>
      </c>
      <c r="C26" s="11" t="s">
        <v>79</v>
      </c>
      <c r="D26" s="8" t="s">
        <v>82</v>
      </c>
      <c r="E26" s="4" t="s">
        <v>11</v>
      </c>
      <c r="F26" s="4"/>
      <c r="G26" s="4"/>
      <c r="H26" s="22"/>
      <c r="I26" s="23"/>
      <c r="J26" s="8" t="str">
        <f>IF(H26="ja",Waarden!$A$26,IF(H26="nee",Waarden!$A$27,Waarden!$A$28))</f>
        <v>vul uw antwoord in kolom H in</v>
      </c>
      <c r="K26" s="24"/>
    </row>
    <row r="27" spans="1:11" ht="36" x14ac:dyDescent="0.2">
      <c r="A27" s="7" t="s">
        <v>83</v>
      </c>
      <c r="B27" s="7" t="s">
        <v>53</v>
      </c>
      <c r="C27" s="11" t="s">
        <v>84</v>
      </c>
      <c r="D27" s="8" t="s">
        <v>85</v>
      </c>
      <c r="E27" s="4" t="s">
        <v>11</v>
      </c>
      <c r="F27" s="4"/>
      <c r="G27" s="4"/>
      <c r="H27" s="22"/>
      <c r="I27" s="23"/>
      <c r="J27" s="8" t="str">
        <f>IF(H27="ja",Waarden!$A$26,IF(H27="nee",Waarden!$A$27,Waarden!$A$28))</f>
        <v>vul uw antwoord in kolom H in</v>
      </c>
      <c r="K27" s="24"/>
    </row>
    <row r="28" spans="1:11" ht="48" x14ac:dyDescent="0.2">
      <c r="A28" s="7" t="s">
        <v>86</v>
      </c>
      <c r="B28" s="7" t="s">
        <v>53</v>
      </c>
      <c r="C28" s="11" t="s">
        <v>84</v>
      </c>
      <c r="D28" s="8" t="s">
        <v>87</v>
      </c>
      <c r="E28" s="4" t="s">
        <v>11</v>
      </c>
      <c r="F28" s="4"/>
      <c r="G28" s="4"/>
      <c r="H28" s="22"/>
      <c r="I28" s="23"/>
      <c r="J28" s="8" t="str">
        <f>IF(H28="ja",Waarden!$A$26,IF(H28="nee",Waarden!$A$27,Waarden!$A$28))</f>
        <v>vul uw antwoord in kolom H in</v>
      </c>
      <c r="K28" s="24"/>
    </row>
    <row r="29" spans="1:11" ht="24" x14ac:dyDescent="0.2">
      <c r="A29" s="7" t="s">
        <v>88</v>
      </c>
      <c r="B29" s="7" t="s">
        <v>53</v>
      </c>
      <c r="C29" s="11" t="s">
        <v>84</v>
      </c>
      <c r="D29" s="8" t="s">
        <v>89</v>
      </c>
      <c r="E29" s="4" t="s">
        <v>11</v>
      </c>
      <c r="F29" s="4"/>
      <c r="G29" s="4"/>
      <c r="H29" s="22"/>
      <c r="I29" s="23"/>
      <c r="J29" s="8" t="str">
        <f>IF(H29="ja",Waarden!$A$26,IF(H29="nee",Waarden!$A$27,Waarden!$A$28))</f>
        <v>vul uw antwoord in kolom H in</v>
      </c>
      <c r="K29" s="24"/>
    </row>
    <row r="30" spans="1:11" ht="36" x14ac:dyDescent="0.2">
      <c r="A30" s="7" t="s">
        <v>90</v>
      </c>
      <c r="B30" s="7" t="s">
        <v>53</v>
      </c>
      <c r="C30" s="11" t="s">
        <v>84</v>
      </c>
      <c r="D30" s="8" t="s">
        <v>91</v>
      </c>
      <c r="E30" s="4" t="s">
        <v>11</v>
      </c>
      <c r="F30" s="4"/>
      <c r="G30" s="4"/>
      <c r="H30" s="22"/>
      <c r="I30" s="23"/>
      <c r="J30" s="8" t="str">
        <f>IF(H30="ja",Waarden!$A$26,IF(H30="nee",Waarden!$A$27,Waarden!$A$28))</f>
        <v>vul uw antwoord in kolom H in</v>
      </c>
      <c r="K30" s="24"/>
    </row>
    <row r="31" spans="1:11" ht="36" x14ac:dyDescent="0.2">
      <c r="A31" s="7" t="s">
        <v>92</v>
      </c>
      <c r="B31" s="7" t="s">
        <v>53</v>
      </c>
      <c r="C31" s="11" t="s">
        <v>93</v>
      </c>
      <c r="D31" s="8" t="s">
        <v>94</v>
      </c>
      <c r="E31" s="4" t="s">
        <v>11</v>
      </c>
      <c r="F31" s="4"/>
      <c r="G31" s="4"/>
      <c r="H31" s="22"/>
      <c r="I31" s="23"/>
      <c r="J31" s="8" t="str">
        <f>IF(H31="ja",Waarden!$A$26,IF(H31="nee",Waarden!$A$27,Waarden!$A$28))</f>
        <v>vul uw antwoord in kolom H in</v>
      </c>
      <c r="K31" s="24"/>
    </row>
    <row r="32" spans="1:11" ht="108" x14ac:dyDescent="0.2">
      <c r="A32" s="7" t="s">
        <v>95</v>
      </c>
      <c r="B32" s="7" t="s">
        <v>53</v>
      </c>
      <c r="C32" s="11" t="s">
        <v>93</v>
      </c>
      <c r="D32" s="8" t="s">
        <v>96</v>
      </c>
      <c r="E32" s="4" t="s">
        <v>12</v>
      </c>
      <c r="F32" s="4" t="s">
        <v>97</v>
      </c>
      <c r="G32" s="4" t="s">
        <v>56</v>
      </c>
      <c r="H32" s="28"/>
      <c r="I32" s="25" t="s">
        <v>45</v>
      </c>
      <c r="J32" s="24"/>
      <c r="K32" s="29" t="s">
        <v>393</v>
      </c>
    </row>
    <row r="33" spans="1:11" ht="24" x14ac:dyDescent="0.2">
      <c r="A33" s="7" t="s">
        <v>98</v>
      </c>
      <c r="B33" s="7" t="s">
        <v>53</v>
      </c>
      <c r="C33" s="11" t="s">
        <v>93</v>
      </c>
      <c r="D33" s="8" t="s">
        <v>99</v>
      </c>
      <c r="E33" s="4" t="s">
        <v>11</v>
      </c>
      <c r="F33" s="4"/>
      <c r="G33" s="4"/>
      <c r="H33" s="22"/>
      <c r="I33" s="23"/>
      <c r="J33" s="8" t="str">
        <f>IF(H33="ja",Waarden!$A$26,IF(H33="nee",Waarden!$A$27,Waarden!$A$28))</f>
        <v>vul uw antwoord in kolom H in</v>
      </c>
      <c r="K33" s="24"/>
    </row>
    <row r="34" spans="1:11" ht="72" x14ac:dyDescent="0.2">
      <c r="A34" s="7" t="s">
        <v>100</v>
      </c>
      <c r="B34" s="7" t="s">
        <v>53</v>
      </c>
      <c r="C34" s="11" t="s">
        <v>93</v>
      </c>
      <c r="D34" s="8" t="s">
        <v>101</v>
      </c>
      <c r="E34" s="4" t="s">
        <v>12</v>
      </c>
      <c r="F34" s="4" t="s">
        <v>16</v>
      </c>
      <c r="G34" s="4" t="s">
        <v>56</v>
      </c>
      <c r="H34" s="28"/>
      <c r="I34" s="25" t="s">
        <v>45</v>
      </c>
      <c r="J34" s="24"/>
      <c r="K34" s="29" t="s">
        <v>393</v>
      </c>
    </row>
    <row r="35" spans="1:11" ht="60" x14ac:dyDescent="0.2">
      <c r="A35" s="7" t="s">
        <v>102</v>
      </c>
      <c r="B35" s="7" t="s">
        <v>53</v>
      </c>
      <c r="C35" s="11" t="s">
        <v>93</v>
      </c>
      <c r="D35" s="8" t="s">
        <v>103</v>
      </c>
      <c r="E35" s="4" t="s">
        <v>11</v>
      </c>
      <c r="F35" s="4"/>
      <c r="G35" s="4"/>
      <c r="H35" s="22"/>
      <c r="I35" s="23"/>
      <c r="J35" s="8" t="str">
        <f>IF(H35="ja",Waarden!$A$26,IF(H35="nee",Waarden!$A$27,Waarden!$A$28))</f>
        <v>vul uw antwoord in kolom H in</v>
      </c>
      <c r="K35" s="24"/>
    </row>
    <row r="36" spans="1:11" ht="36" x14ac:dyDescent="0.2">
      <c r="A36" s="7" t="s">
        <v>104</v>
      </c>
      <c r="B36" s="7" t="s">
        <v>53</v>
      </c>
      <c r="C36" s="11" t="s">
        <v>93</v>
      </c>
      <c r="D36" s="8" t="s">
        <v>105</v>
      </c>
      <c r="E36" s="4" t="s">
        <v>11</v>
      </c>
      <c r="F36" s="4"/>
      <c r="G36" s="4"/>
      <c r="H36" s="22"/>
      <c r="I36" s="23"/>
      <c r="J36" s="8" t="str">
        <f>IF(H36="ja",Waarden!$A$26,IF(H36="nee",Waarden!$A$27,Waarden!$A$28))</f>
        <v>vul uw antwoord in kolom H in</v>
      </c>
      <c r="K36" s="24"/>
    </row>
    <row r="37" spans="1:11" ht="48" x14ac:dyDescent="0.2">
      <c r="A37" s="7" t="s">
        <v>106</v>
      </c>
      <c r="B37" s="7" t="s">
        <v>53</v>
      </c>
      <c r="C37" s="11" t="s">
        <v>93</v>
      </c>
      <c r="D37" s="8" t="s">
        <v>107</v>
      </c>
      <c r="E37" s="4" t="s">
        <v>11</v>
      </c>
      <c r="F37" s="4"/>
      <c r="G37" s="4"/>
      <c r="H37" s="22"/>
      <c r="I37" s="23"/>
      <c r="J37" s="8" t="str">
        <f>IF(H37="ja",Waarden!$A$26,IF(H37="nee",Waarden!$A$27,Waarden!$A$28))</f>
        <v>vul uw antwoord in kolom H in</v>
      </c>
      <c r="K37" s="24"/>
    </row>
    <row r="38" spans="1:11" ht="72" x14ac:dyDescent="0.2">
      <c r="A38" s="7" t="s">
        <v>108</v>
      </c>
      <c r="B38" s="7" t="s">
        <v>53</v>
      </c>
      <c r="C38" s="11" t="s">
        <v>93</v>
      </c>
      <c r="D38" s="8" t="s">
        <v>109</v>
      </c>
      <c r="E38" s="4" t="s">
        <v>11</v>
      </c>
      <c r="F38" s="4"/>
      <c r="G38" s="4"/>
      <c r="H38" s="22"/>
      <c r="I38" s="23"/>
      <c r="J38" s="8" t="str">
        <f>IF(H38="ja",Waarden!$A$26,IF(H38="nee",Waarden!$A$27,Waarden!$A$28))</f>
        <v>vul uw antwoord in kolom H in</v>
      </c>
      <c r="K38" s="24"/>
    </row>
    <row r="39" spans="1:11" ht="84" x14ac:dyDescent="0.2">
      <c r="A39" s="7" t="s">
        <v>110</v>
      </c>
      <c r="B39" s="7" t="s">
        <v>53</v>
      </c>
      <c r="C39" s="11" t="s">
        <v>93</v>
      </c>
      <c r="D39" s="8" t="s">
        <v>111</v>
      </c>
      <c r="E39" s="4" t="s">
        <v>11</v>
      </c>
      <c r="F39" s="4"/>
      <c r="G39" s="4"/>
      <c r="H39" s="22"/>
      <c r="I39" s="23"/>
      <c r="J39" s="8" t="str">
        <f>IF(H39="ja",Waarden!$A$26,IF(H39="nee",Waarden!$A$27,Waarden!$A$28))</f>
        <v>vul uw antwoord in kolom H in</v>
      </c>
      <c r="K39" s="24"/>
    </row>
    <row r="40" spans="1:11" ht="36" x14ac:dyDescent="0.2">
      <c r="A40" s="7" t="s">
        <v>112</v>
      </c>
      <c r="B40" s="7" t="s">
        <v>53</v>
      </c>
      <c r="C40" s="11" t="s">
        <v>93</v>
      </c>
      <c r="D40" s="8" t="s">
        <v>113</v>
      </c>
      <c r="E40" s="4" t="s">
        <v>12</v>
      </c>
      <c r="F40" s="4" t="s">
        <v>16</v>
      </c>
      <c r="G40" s="4" t="s">
        <v>64</v>
      </c>
      <c r="H40" s="28"/>
      <c r="I40" s="25" t="s">
        <v>45</v>
      </c>
      <c r="J40" s="24"/>
      <c r="K40" s="29" t="s">
        <v>393</v>
      </c>
    </row>
    <row r="41" spans="1:11" ht="36" x14ac:dyDescent="0.2">
      <c r="A41" s="7" t="s">
        <v>114</v>
      </c>
      <c r="B41" s="7" t="s">
        <v>53</v>
      </c>
      <c r="C41" s="11" t="s">
        <v>115</v>
      </c>
      <c r="D41" s="8" t="s">
        <v>116</v>
      </c>
      <c r="E41" s="4" t="s">
        <v>11</v>
      </c>
      <c r="F41" s="4"/>
      <c r="G41" s="4"/>
      <c r="H41" s="22"/>
      <c r="I41" s="23"/>
      <c r="J41" s="8" t="str">
        <f>IF(H41="ja",Waarden!$A$26,IF(H41="nee",Waarden!$A$27,Waarden!$A$28))</f>
        <v>vul uw antwoord in kolom H in</v>
      </c>
      <c r="K41" s="24"/>
    </row>
    <row r="42" spans="1:11" ht="48" x14ac:dyDescent="0.2">
      <c r="A42" s="7" t="s">
        <v>117</v>
      </c>
      <c r="B42" s="7" t="s">
        <v>53</v>
      </c>
      <c r="C42" s="11" t="s">
        <v>115</v>
      </c>
      <c r="D42" s="8" t="s">
        <v>118</v>
      </c>
      <c r="E42" s="4" t="s">
        <v>11</v>
      </c>
      <c r="F42" s="4"/>
      <c r="G42" s="4"/>
      <c r="H42" s="22"/>
      <c r="I42" s="23"/>
      <c r="J42" s="8" t="str">
        <f>IF(H42="ja",Waarden!$A$26,IF(H42="nee",Waarden!$A$27,Waarden!$A$28))</f>
        <v>vul uw antwoord in kolom H in</v>
      </c>
      <c r="K42" s="24"/>
    </row>
    <row r="43" spans="1:11" ht="24" x14ac:dyDescent="0.2">
      <c r="A43" s="7" t="s">
        <v>119</v>
      </c>
      <c r="B43" s="7" t="s">
        <v>53</v>
      </c>
      <c r="C43" s="11" t="s">
        <v>115</v>
      </c>
      <c r="D43" s="8" t="s">
        <v>120</v>
      </c>
      <c r="E43" s="4" t="s">
        <v>11</v>
      </c>
      <c r="F43" s="4"/>
      <c r="G43" s="4"/>
      <c r="H43" s="22"/>
      <c r="I43" s="23"/>
      <c r="J43" s="8" t="str">
        <f>IF(H43="ja",Waarden!$A$26,IF(H43="nee",Waarden!$A$27,Waarden!$A$28))</f>
        <v>vul uw antwoord in kolom H in</v>
      </c>
      <c r="K43" s="24"/>
    </row>
    <row r="44" spans="1:11" ht="24" x14ac:dyDescent="0.2">
      <c r="A44" s="7" t="s">
        <v>121</v>
      </c>
      <c r="B44" s="7" t="s">
        <v>53</v>
      </c>
      <c r="C44" s="11" t="s">
        <v>115</v>
      </c>
      <c r="D44" s="8" t="s">
        <v>122</v>
      </c>
      <c r="E44" s="4" t="s">
        <v>11</v>
      </c>
      <c r="F44" s="4"/>
      <c r="G44" s="4"/>
      <c r="H44" s="22"/>
      <c r="I44" s="23"/>
      <c r="J44" s="8" t="str">
        <f>IF(H44="ja",Waarden!$A$26,IF(H44="nee",Waarden!$A$27,Waarden!$A$28))</f>
        <v>vul uw antwoord in kolom H in</v>
      </c>
      <c r="K44" s="24"/>
    </row>
    <row r="45" spans="1:11" ht="24" x14ac:dyDescent="0.2">
      <c r="A45" s="7" t="s">
        <v>123</v>
      </c>
      <c r="B45" s="7" t="s">
        <v>53</v>
      </c>
      <c r="C45" s="11" t="s">
        <v>115</v>
      </c>
      <c r="D45" s="8" t="s">
        <v>124</v>
      </c>
      <c r="E45" s="4" t="s">
        <v>11</v>
      </c>
      <c r="F45" s="4"/>
      <c r="G45" s="4"/>
      <c r="H45" s="22"/>
      <c r="I45" s="23"/>
      <c r="J45" s="8" t="str">
        <f>IF(H45="ja",Waarden!$A$26,IF(H45="nee",Waarden!$A$27,Waarden!$A$28))</f>
        <v>vul uw antwoord in kolom H in</v>
      </c>
      <c r="K45" s="24"/>
    </row>
    <row r="46" spans="1:11" ht="84" x14ac:dyDescent="0.2">
      <c r="A46" s="7" t="s">
        <v>125</v>
      </c>
      <c r="B46" s="7" t="s">
        <v>53</v>
      </c>
      <c r="C46" s="11" t="s">
        <v>126</v>
      </c>
      <c r="D46" s="8" t="s">
        <v>127</v>
      </c>
      <c r="E46" s="4" t="s">
        <v>12</v>
      </c>
      <c r="F46" s="4" t="s">
        <v>97</v>
      </c>
      <c r="G46" s="4" t="s">
        <v>64</v>
      </c>
      <c r="H46" s="28"/>
      <c r="I46" s="25" t="s">
        <v>45</v>
      </c>
      <c r="J46" s="24"/>
      <c r="K46" s="29" t="s">
        <v>393</v>
      </c>
    </row>
    <row r="47" spans="1:11" ht="24" x14ac:dyDescent="0.2">
      <c r="A47" s="7" t="s">
        <v>128</v>
      </c>
      <c r="B47" s="7" t="s">
        <v>53</v>
      </c>
      <c r="C47" s="11" t="s">
        <v>84</v>
      </c>
      <c r="D47" s="8" t="s">
        <v>129</v>
      </c>
      <c r="E47" s="4" t="s">
        <v>11</v>
      </c>
      <c r="F47" s="4"/>
      <c r="G47" s="4"/>
      <c r="H47" s="22"/>
      <c r="I47" s="23"/>
      <c r="J47" s="8" t="str">
        <f>IF(H47="ja",Waarden!$A$26,IF(H47="nee",Waarden!$A$27,Waarden!$A$28))</f>
        <v>vul uw antwoord in kolom H in</v>
      </c>
      <c r="K47" s="24"/>
    </row>
    <row r="48" spans="1:11" ht="48" x14ac:dyDescent="0.2">
      <c r="A48" s="7" t="s">
        <v>130</v>
      </c>
      <c r="B48" s="7" t="s">
        <v>53</v>
      </c>
      <c r="C48" s="11" t="s">
        <v>68</v>
      </c>
      <c r="D48" s="8" t="s">
        <v>131</v>
      </c>
      <c r="E48" s="4" t="s">
        <v>12</v>
      </c>
      <c r="F48" s="4" t="s">
        <v>16</v>
      </c>
      <c r="G48" s="4" t="s">
        <v>64</v>
      </c>
      <c r="H48" s="28"/>
      <c r="I48" s="25" t="s">
        <v>45</v>
      </c>
      <c r="J48" s="24"/>
      <c r="K48" s="29" t="s">
        <v>393</v>
      </c>
    </row>
    <row r="49" spans="1:11" ht="48" x14ac:dyDescent="0.2">
      <c r="A49" s="7" t="s">
        <v>132</v>
      </c>
      <c r="B49" s="7" t="s">
        <v>53</v>
      </c>
      <c r="C49" s="11" t="s">
        <v>84</v>
      </c>
      <c r="D49" s="8" t="s">
        <v>133</v>
      </c>
      <c r="E49" s="4" t="s">
        <v>11</v>
      </c>
      <c r="F49" s="4"/>
      <c r="G49" s="4"/>
      <c r="H49" s="22"/>
      <c r="I49" s="23"/>
      <c r="J49" s="8" t="str">
        <f>IF(H49="ja",Waarden!$A$26,IF(H49="nee",Waarden!$A$27,Waarden!$A$28))</f>
        <v>vul uw antwoord in kolom H in</v>
      </c>
      <c r="K49" s="24"/>
    </row>
    <row r="50" spans="1:11" ht="48" x14ac:dyDescent="0.2">
      <c r="A50" s="7" t="s">
        <v>134</v>
      </c>
      <c r="B50" s="7" t="s">
        <v>53</v>
      </c>
      <c r="C50" s="11" t="s">
        <v>84</v>
      </c>
      <c r="D50" s="8" t="s">
        <v>135</v>
      </c>
      <c r="E50" s="4" t="s">
        <v>11</v>
      </c>
      <c r="F50" s="4"/>
      <c r="G50" s="4" t="s">
        <v>64</v>
      </c>
      <c r="H50" s="22"/>
      <c r="I50" s="25" t="s">
        <v>45</v>
      </c>
      <c r="J50" s="8" t="str">
        <f>IF(H50="ja",Waarden!$A$26,IF(H50="nee",Waarden!$A$27,Waarden!$A$28))</f>
        <v>vul uw antwoord in kolom H in</v>
      </c>
      <c r="K50" s="24"/>
    </row>
    <row r="51" spans="1:11" ht="48" x14ac:dyDescent="0.2">
      <c r="A51" s="7" t="s">
        <v>136</v>
      </c>
      <c r="B51" s="7" t="s">
        <v>53</v>
      </c>
      <c r="C51" s="11" t="s">
        <v>93</v>
      </c>
      <c r="D51" s="8" t="s">
        <v>137</v>
      </c>
      <c r="E51" s="4" t="s">
        <v>11</v>
      </c>
      <c r="F51" s="4"/>
      <c r="G51" s="4"/>
      <c r="H51" s="22"/>
      <c r="I51" s="23"/>
      <c r="J51" s="8" t="str">
        <f>IF(H51="ja",Waarden!$A$26,IF(H51="nee",Waarden!$A$27,Waarden!$A$28))</f>
        <v>vul uw antwoord in kolom H in</v>
      </c>
      <c r="K51" s="24"/>
    </row>
    <row r="52" spans="1:11" ht="36" x14ac:dyDescent="0.2">
      <c r="A52" s="7" t="s">
        <v>138</v>
      </c>
      <c r="B52" s="7" t="s">
        <v>53</v>
      </c>
      <c r="C52" s="11" t="s">
        <v>54</v>
      </c>
      <c r="D52" s="8" t="s">
        <v>139</v>
      </c>
      <c r="E52" s="4" t="s">
        <v>11</v>
      </c>
      <c r="F52" s="4"/>
      <c r="G52" s="4"/>
      <c r="H52" s="22"/>
      <c r="I52" s="23"/>
      <c r="J52" s="8" t="str">
        <f>IF(H52="ja",Waarden!$A$26,IF(H52="nee",Waarden!$A$27,Waarden!$A$28))</f>
        <v>vul uw antwoord in kolom H in</v>
      </c>
      <c r="K52" s="24"/>
    </row>
    <row r="53" spans="1:11" ht="96" x14ac:dyDescent="0.2">
      <c r="A53" s="7" t="s">
        <v>140</v>
      </c>
      <c r="B53" s="7" t="s">
        <v>53</v>
      </c>
      <c r="C53" s="11" t="s">
        <v>84</v>
      </c>
      <c r="D53" s="8" t="s">
        <v>141</v>
      </c>
      <c r="E53" s="4" t="s">
        <v>12</v>
      </c>
      <c r="F53" s="4" t="s">
        <v>16</v>
      </c>
      <c r="G53" s="4" t="s">
        <v>64</v>
      </c>
      <c r="H53" s="28"/>
      <c r="I53" s="25" t="s">
        <v>45</v>
      </c>
      <c r="J53" s="24"/>
      <c r="K53" s="29" t="s">
        <v>393</v>
      </c>
    </row>
    <row r="54" spans="1:11" ht="60" x14ac:dyDescent="0.2">
      <c r="A54" s="7" t="s">
        <v>142</v>
      </c>
      <c r="B54" s="7" t="s">
        <v>53</v>
      </c>
      <c r="C54" s="11" t="s">
        <v>84</v>
      </c>
      <c r="D54" s="8" t="s">
        <v>143</v>
      </c>
      <c r="E54" s="4" t="s">
        <v>11</v>
      </c>
      <c r="F54" s="4"/>
      <c r="G54" s="4"/>
      <c r="H54" s="22"/>
      <c r="I54" s="23"/>
      <c r="J54" s="8" t="str">
        <f>IF(H54="ja",Waarden!$A$26,IF(H54="nee",Waarden!$A$27,Waarden!$A$28))</f>
        <v>vul uw antwoord in kolom H in</v>
      </c>
      <c r="K54" s="24"/>
    </row>
    <row r="55" spans="1:11" ht="60" x14ac:dyDescent="0.2">
      <c r="A55" s="7" t="s">
        <v>144</v>
      </c>
      <c r="B55" s="7" t="s">
        <v>53</v>
      </c>
      <c r="C55" s="11" t="s">
        <v>84</v>
      </c>
      <c r="D55" s="8" t="s">
        <v>145</v>
      </c>
      <c r="E55" s="4" t="s">
        <v>12</v>
      </c>
      <c r="F55" s="4" t="s">
        <v>16</v>
      </c>
      <c r="G55" s="4" t="s">
        <v>64</v>
      </c>
      <c r="H55" s="28"/>
      <c r="I55" s="25" t="s">
        <v>45</v>
      </c>
      <c r="J55" s="24"/>
      <c r="K55" s="29" t="s">
        <v>393</v>
      </c>
    </row>
    <row r="56" spans="1:11" ht="36" x14ac:dyDescent="0.2">
      <c r="A56" s="7" t="s">
        <v>146</v>
      </c>
      <c r="B56" s="7" t="s">
        <v>53</v>
      </c>
      <c r="C56" s="11" t="s">
        <v>84</v>
      </c>
      <c r="D56" s="8" t="s">
        <v>147</v>
      </c>
      <c r="E56" s="4" t="s">
        <v>11</v>
      </c>
      <c r="F56" s="4"/>
      <c r="G56" s="4"/>
      <c r="H56" s="22"/>
      <c r="I56" s="23"/>
      <c r="J56" s="8" t="str">
        <f>IF(H56="ja",Waarden!$A$26,IF(H56="nee",Waarden!$A$27,Waarden!$A$28))</f>
        <v>vul uw antwoord in kolom H in</v>
      </c>
      <c r="K56" s="24"/>
    </row>
    <row r="57" spans="1:11" ht="48" x14ac:dyDescent="0.2">
      <c r="A57" s="7" t="s">
        <v>148</v>
      </c>
      <c r="B57" s="7" t="s">
        <v>53</v>
      </c>
      <c r="C57" s="11" t="s">
        <v>149</v>
      </c>
      <c r="D57" s="8" t="s">
        <v>150</v>
      </c>
      <c r="E57" s="4" t="s">
        <v>11</v>
      </c>
      <c r="F57" s="4"/>
      <c r="G57" s="4"/>
      <c r="H57" s="22"/>
      <c r="I57" s="23"/>
      <c r="J57" s="8" t="str">
        <f>IF(H57="ja",Waarden!$A$26,IF(H57="nee",Waarden!$A$27,Waarden!$A$28))</f>
        <v>vul uw antwoord in kolom H in</v>
      </c>
      <c r="K57" s="24"/>
    </row>
    <row r="58" spans="1:11" ht="48" x14ac:dyDescent="0.2">
      <c r="A58" s="7" t="s">
        <v>151</v>
      </c>
      <c r="B58" s="7" t="s">
        <v>53</v>
      </c>
      <c r="C58" s="11" t="s">
        <v>149</v>
      </c>
      <c r="D58" s="8" t="s">
        <v>152</v>
      </c>
      <c r="E58" s="4" t="s">
        <v>11</v>
      </c>
      <c r="F58" s="4"/>
      <c r="G58" s="4"/>
      <c r="H58" s="22"/>
      <c r="I58" s="23"/>
      <c r="J58" s="8" t="str">
        <f>IF(H58="ja",Waarden!$A$26,IF(H58="nee",Waarden!$A$27,Waarden!$A$28))</f>
        <v>vul uw antwoord in kolom H in</v>
      </c>
      <c r="K58" s="24"/>
    </row>
    <row r="59" spans="1:11" ht="36" x14ac:dyDescent="0.2">
      <c r="A59" s="7" t="s">
        <v>153</v>
      </c>
      <c r="B59" s="7" t="s">
        <v>53</v>
      </c>
      <c r="C59" s="11" t="s">
        <v>149</v>
      </c>
      <c r="D59" s="8" t="s">
        <v>154</v>
      </c>
      <c r="E59" s="4" t="s">
        <v>11</v>
      </c>
      <c r="F59" s="4"/>
      <c r="G59" s="4"/>
      <c r="H59" s="22"/>
      <c r="I59" s="23"/>
      <c r="J59" s="8" t="str">
        <f>IF(H59="ja",Waarden!$A$26,IF(H59="nee",Waarden!$A$27,Waarden!$A$28))</f>
        <v>vul uw antwoord in kolom H in</v>
      </c>
      <c r="K59" s="24"/>
    </row>
    <row r="60" spans="1:11" ht="48" x14ac:dyDescent="0.2">
      <c r="A60" s="7" t="s">
        <v>155</v>
      </c>
      <c r="B60" s="7" t="s">
        <v>53</v>
      </c>
      <c r="C60" s="11" t="s">
        <v>149</v>
      </c>
      <c r="D60" s="8" t="s">
        <v>156</v>
      </c>
      <c r="E60" s="4" t="s">
        <v>11</v>
      </c>
      <c r="F60" s="4"/>
      <c r="G60" s="4"/>
      <c r="H60" s="22"/>
      <c r="I60" s="23"/>
      <c r="J60" s="8" t="str">
        <f>IF(H60="ja",Waarden!$A$26,IF(H60="nee",Waarden!$A$27,Waarden!$A$28))</f>
        <v>vul uw antwoord in kolom H in</v>
      </c>
      <c r="K60" s="24"/>
    </row>
    <row r="61" spans="1:11" ht="48" x14ac:dyDescent="0.2">
      <c r="A61" s="7" t="s">
        <v>157</v>
      </c>
      <c r="B61" s="7" t="s">
        <v>53</v>
      </c>
      <c r="C61" s="11" t="s">
        <v>115</v>
      </c>
      <c r="D61" s="8" t="s">
        <v>158</v>
      </c>
      <c r="E61" s="4" t="s">
        <v>12</v>
      </c>
      <c r="F61" s="4" t="s">
        <v>97</v>
      </c>
      <c r="G61" s="4" t="s">
        <v>64</v>
      </c>
      <c r="H61" s="28"/>
      <c r="I61" s="25" t="s">
        <v>45</v>
      </c>
      <c r="J61" s="24"/>
      <c r="K61" s="29" t="s">
        <v>393</v>
      </c>
    </row>
    <row r="62" spans="1:11" ht="24" x14ac:dyDescent="0.2">
      <c r="A62" s="7" t="s">
        <v>159</v>
      </c>
      <c r="B62" s="7" t="s">
        <v>53</v>
      </c>
      <c r="C62" s="11" t="s">
        <v>160</v>
      </c>
      <c r="D62" s="8" t="s">
        <v>161</v>
      </c>
      <c r="E62" s="4" t="s">
        <v>11</v>
      </c>
      <c r="F62" s="4"/>
      <c r="G62" s="4"/>
      <c r="H62" s="22"/>
      <c r="I62" s="23"/>
      <c r="J62" s="8" t="str">
        <f>IF(H62="ja",Waarden!$A$26,IF(H62="nee",Waarden!$A$27,Waarden!$A$28))</f>
        <v>vul uw antwoord in kolom H in</v>
      </c>
      <c r="K62" s="24"/>
    </row>
    <row r="63" spans="1:11" ht="48" x14ac:dyDescent="0.2">
      <c r="A63" s="7" t="s">
        <v>162</v>
      </c>
      <c r="B63" s="7" t="s">
        <v>53</v>
      </c>
      <c r="C63" s="11" t="s">
        <v>160</v>
      </c>
      <c r="D63" s="8" t="s">
        <v>163</v>
      </c>
      <c r="E63" s="4" t="s">
        <v>12</v>
      </c>
      <c r="F63" s="4" t="s">
        <v>16</v>
      </c>
      <c r="G63" s="4" t="s">
        <v>26</v>
      </c>
      <c r="H63" s="27"/>
      <c r="I63" s="25"/>
      <c r="J63" s="18"/>
      <c r="K63" s="7" t="str">
        <f>IF(H63="nee",0, IF(H63=Waarden!$A$22,VLOOKUP('PVE onderdeel'!F63,Waarden!$A$13:$B$15,2,FALSE), IF(H63=Waarden!$A$23,1, "vul uw antwoord in kolom H in")))</f>
        <v>vul uw antwoord in kolom H in</v>
      </c>
    </row>
    <row r="64" spans="1:11" ht="36" x14ac:dyDescent="0.2">
      <c r="A64" s="7" t="s">
        <v>164</v>
      </c>
      <c r="B64" s="7" t="s">
        <v>53</v>
      </c>
      <c r="C64" s="11" t="s">
        <v>165</v>
      </c>
      <c r="D64" s="8" t="s">
        <v>166</v>
      </c>
      <c r="E64" s="4" t="s">
        <v>11</v>
      </c>
      <c r="F64" s="4"/>
      <c r="G64" s="4"/>
      <c r="H64" s="22"/>
      <c r="I64" s="23"/>
      <c r="J64" s="8" t="str">
        <f>IF(H64="ja",Waarden!$A$26,IF(H64="nee",Waarden!$A$27,Waarden!$A$28))</f>
        <v>vul uw antwoord in kolom H in</v>
      </c>
      <c r="K64" s="24"/>
    </row>
    <row r="65" spans="1:11" ht="24" x14ac:dyDescent="0.2">
      <c r="A65" s="7" t="s">
        <v>167</v>
      </c>
      <c r="B65" s="7" t="s">
        <v>53</v>
      </c>
      <c r="C65" s="11" t="s">
        <v>165</v>
      </c>
      <c r="D65" s="8" t="s">
        <v>168</v>
      </c>
      <c r="E65" s="4" t="s">
        <v>11</v>
      </c>
      <c r="F65" s="4"/>
      <c r="G65" s="4"/>
      <c r="H65" s="22"/>
      <c r="I65" s="23"/>
      <c r="J65" s="8" t="str">
        <f>IF(H65="ja",Waarden!$A$26,IF(H65="nee",Waarden!$A$27,Waarden!$A$28))</f>
        <v>vul uw antwoord in kolom H in</v>
      </c>
      <c r="K65" s="24"/>
    </row>
    <row r="66" spans="1:11" ht="36" x14ac:dyDescent="0.2">
      <c r="A66" s="7" t="s">
        <v>169</v>
      </c>
      <c r="B66" s="7" t="s">
        <v>53</v>
      </c>
      <c r="C66" s="11" t="s">
        <v>170</v>
      </c>
      <c r="D66" s="8" t="s">
        <v>171</v>
      </c>
      <c r="E66" s="4" t="s">
        <v>11</v>
      </c>
      <c r="F66" s="4"/>
      <c r="G66" s="4"/>
      <c r="H66" s="22"/>
      <c r="I66" s="23"/>
      <c r="J66" s="8" t="str">
        <f>IF(H66="ja",Waarden!$A$26,IF(H66="nee",Waarden!$A$27,Waarden!$A$28))</f>
        <v>vul uw antwoord in kolom H in</v>
      </c>
      <c r="K66" s="24"/>
    </row>
    <row r="67" spans="1:11" ht="60" x14ac:dyDescent="0.2">
      <c r="A67" s="7" t="s">
        <v>172</v>
      </c>
      <c r="B67" s="7" t="s">
        <v>53</v>
      </c>
      <c r="C67" s="11" t="s">
        <v>173</v>
      </c>
      <c r="D67" s="8" t="s">
        <v>174</v>
      </c>
      <c r="E67" s="4" t="s">
        <v>11</v>
      </c>
      <c r="F67" s="4"/>
      <c r="G67" s="4"/>
      <c r="H67" s="22"/>
      <c r="I67" s="23"/>
      <c r="J67" s="8" t="str">
        <f>IF(H67="ja",Waarden!$A$26,IF(H67="nee",Waarden!$A$27,Waarden!$A$28))</f>
        <v>vul uw antwoord in kolom H in</v>
      </c>
      <c r="K67" s="24"/>
    </row>
    <row r="68" spans="1:11" ht="36" x14ac:dyDescent="0.2">
      <c r="A68" s="7" t="s">
        <v>175</v>
      </c>
      <c r="B68" s="7" t="s">
        <v>53</v>
      </c>
      <c r="C68" s="11" t="s">
        <v>173</v>
      </c>
      <c r="D68" s="8" t="s">
        <v>176</v>
      </c>
      <c r="E68" s="4" t="s">
        <v>11</v>
      </c>
      <c r="F68" s="4"/>
      <c r="G68" s="4"/>
      <c r="H68" s="22"/>
      <c r="I68" s="23"/>
      <c r="J68" s="8" t="str">
        <f>IF(H68="ja",Waarden!$A$26,IF(H68="nee",Waarden!$A$27,Waarden!$A$28))</f>
        <v>vul uw antwoord in kolom H in</v>
      </c>
      <c r="K68" s="24"/>
    </row>
    <row r="69" spans="1:11" ht="72" x14ac:dyDescent="0.2">
      <c r="A69" s="7" t="s">
        <v>177</v>
      </c>
      <c r="B69" s="7" t="s">
        <v>53</v>
      </c>
      <c r="C69" s="11" t="s">
        <v>173</v>
      </c>
      <c r="D69" s="8" t="s">
        <v>178</v>
      </c>
      <c r="E69" s="4" t="s">
        <v>11</v>
      </c>
      <c r="F69" s="4"/>
      <c r="G69" s="4"/>
      <c r="H69" s="22"/>
      <c r="I69" s="23"/>
      <c r="J69" s="8" t="str">
        <f>IF(H69="ja",Waarden!$A$26,IF(H69="nee",Waarden!$A$27,Waarden!$A$28))</f>
        <v>vul uw antwoord in kolom H in</v>
      </c>
      <c r="K69" s="24"/>
    </row>
    <row r="70" spans="1:11" ht="24" x14ac:dyDescent="0.2">
      <c r="A70" s="7" t="s">
        <v>179</v>
      </c>
      <c r="B70" s="7" t="s">
        <v>53</v>
      </c>
      <c r="C70" s="11" t="s">
        <v>173</v>
      </c>
      <c r="D70" s="8" t="s">
        <v>180</v>
      </c>
      <c r="E70" s="4" t="s">
        <v>11</v>
      </c>
      <c r="F70" s="4"/>
      <c r="G70" s="4" t="s">
        <v>64</v>
      </c>
      <c r="H70" s="22"/>
      <c r="I70" s="25" t="s">
        <v>45</v>
      </c>
      <c r="J70" s="8" t="str">
        <f>IF(H70="ja",Waarden!$A$26,IF(H70="nee",Waarden!$A$27,Waarden!$A$28))</f>
        <v>vul uw antwoord in kolom H in</v>
      </c>
      <c r="K70" s="24"/>
    </row>
    <row r="71" spans="1:11" ht="24" x14ac:dyDescent="0.2">
      <c r="A71" s="7" t="s">
        <v>181</v>
      </c>
      <c r="B71" s="7" t="s">
        <v>53</v>
      </c>
      <c r="C71" s="11" t="s">
        <v>173</v>
      </c>
      <c r="D71" s="8" t="s">
        <v>182</v>
      </c>
      <c r="E71" s="4" t="s">
        <v>11</v>
      </c>
      <c r="F71" s="4"/>
      <c r="G71" s="4"/>
      <c r="H71" s="22"/>
      <c r="I71" s="23"/>
      <c r="J71" s="8" t="str">
        <f>IF(H71="ja",Waarden!$A$26,IF(H71="nee",Waarden!$A$27,Waarden!$A$28))</f>
        <v>vul uw antwoord in kolom H in</v>
      </c>
      <c r="K71" s="24"/>
    </row>
    <row r="72" spans="1:11" ht="24" x14ac:dyDescent="0.2">
      <c r="A72" s="7" t="s">
        <v>183</v>
      </c>
      <c r="B72" s="7" t="s">
        <v>53</v>
      </c>
      <c r="C72" s="11" t="s">
        <v>173</v>
      </c>
      <c r="D72" s="8" t="s">
        <v>184</v>
      </c>
      <c r="E72" s="4" t="s">
        <v>11</v>
      </c>
      <c r="F72" s="4"/>
      <c r="G72" s="4"/>
      <c r="H72" s="22"/>
      <c r="I72" s="23"/>
      <c r="J72" s="8" t="str">
        <f>IF(H72="ja",Waarden!$A$26,IF(H72="nee",Waarden!$A$27,Waarden!$A$28))</f>
        <v>vul uw antwoord in kolom H in</v>
      </c>
      <c r="K72" s="24"/>
    </row>
    <row r="73" spans="1:11" ht="24" x14ac:dyDescent="0.2">
      <c r="A73" s="7" t="s">
        <v>185</v>
      </c>
      <c r="B73" s="7" t="s">
        <v>53</v>
      </c>
      <c r="C73" s="11" t="s">
        <v>173</v>
      </c>
      <c r="D73" s="8" t="s">
        <v>186</v>
      </c>
      <c r="E73" s="4" t="s">
        <v>11</v>
      </c>
      <c r="F73" s="4"/>
      <c r="G73" s="4"/>
      <c r="H73" s="22"/>
      <c r="I73" s="23"/>
      <c r="J73" s="8" t="str">
        <f>IF(H73="ja",Waarden!$A$26,IF(H73="nee",Waarden!$A$27,Waarden!$A$28))</f>
        <v>vul uw antwoord in kolom H in</v>
      </c>
      <c r="K73" s="24"/>
    </row>
    <row r="74" spans="1:11" ht="24" x14ac:dyDescent="0.2">
      <c r="A74" s="7" t="s">
        <v>187</v>
      </c>
      <c r="B74" s="7" t="s">
        <v>53</v>
      </c>
      <c r="C74" s="11" t="s">
        <v>173</v>
      </c>
      <c r="D74" s="8" t="s">
        <v>188</v>
      </c>
      <c r="E74" s="4" t="s">
        <v>11</v>
      </c>
      <c r="F74" s="4"/>
      <c r="G74" s="4"/>
      <c r="H74" s="22"/>
      <c r="I74" s="23"/>
      <c r="J74" s="8" t="str">
        <f>IF(H74="ja",Waarden!$A$26,IF(H74="nee",Waarden!$A$27,Waarden!$A$28))</f>
        <v>vul uw antwoord in kolom H in</v>
      </c>
      <c r="K74" s="24"/>
    </row>
    <row r="75" spans="1:11" ht="36" x14ac:dyDescent="0.2">
      <c r="A75" s="7" t="s">
        <v>189</v>
      </c>
      <c r="B75" s="7" t="s">
        <v>53</v>
      </c>
      <c r="C75" s="11" t="s">
        <v>190</v>
      </c>
      <c r="D75" s="8" t="s">
        <v>191</v>
      </c>
      <c r="E75" s="4" t="s">
        <v>11</v>
      </c>
      <c r="F75" s="4"/>
      <c r="G75" s="4"/>
      <c r="H75" s="22"/>
      <c r="I75" s="23"/>
      <c r="J75" s="8" t="str">
        <f>IF(H75="ja",Waarden!$A$26,IF(H75="nee",Waarden!$A$27,Waarden!$A$28))</f>
        <v>vul uw antwoord in kolom H in</v>
      </c>
      <c r="K75" s="24"/>
    </row>
    <row r="76" spans="1:11" ht="24" x14ac:dyDescent="0.2">
      <c r="A76" s="7" t="s">
        <v>192</v>
      </c>
      <c r="B76" s="7" t="s">
        <v>53</v>
      </c>
      <c r="C76" s="11" t="s">
        <v>193</v>
      </c>
      <c r="D76" s="8" t="s">
        <v>194</v>
      </c>
      <c r="E76" s="4" t="s">
        <v>11</v>
      </c>
      <c r="F76" s="4"/>
      <c r="G76" s="4" t="s">
        <v>56</v>
      </c>
      <c r="H76" s="22"/>
      <c r="I76" s="25" t="s">
        <v>45</v>
      </c>
      <c r="J76" s="8" t="str">
        <f>IF(H76="ja",Waarden!$A$26,IF(H76="nee",Waarden!$A$27,Waarden!$A$28))</f>
        <v>vul uw antwoord in kolom H in</v>
      </c>
      <c r="K76" s="24"/>
    </row>
    <row r="77" spans="1:11" ht="36" x14ac:dyDescent="0.2">
      <c r="A77" s="7" t="s">
        <v>195</v>
      </c>
      <c r="B77" s="7" t="s">
        <v>53</v>
      </c>
      <c r="C77" s="11" t="s">
        <v>193</v>
      </c>
      <c r="D77" s="8" t="s">
        <v>196</v>
      </c>
      <c r="E77" s="4" t="s">
        <v>11</v>
      </c>
      <c r="F77" s="4"/>
      <c r="G77" s="4"/>
      <c r="H77" s="22"/>
      <c r="I77" s="23"/>
      <c r="J77" s="8" t="str">
        <f>IF(H77="ja",Waarden!$A$26,IF(H77="nee",Waarden!$A$27,Waarden!$A$28))</f>
        <v>vul uw antwoord in kolom H in</v>
      </c>
      <c r="K77" s="24"/>
    </row>
    <row r="78" spans="1:11" ht="36" x14ac:dyDescent="0.2">
      <c r="A78" s="7" t="s">
        <v>197</v>
      </c>
      <c r="B78" s="7" t="s">
        <v>53</v>
      </c>
      <c r="C78" s="11" t="s">
        <v>198</v>
      </c>
      <c r="D78" s="8" t="s">
        <v>199</v>
      </c>
      <c r="E78" s="4" t="s">
        <v>11</v>
      </c>
      <c r="F78" s="4"/>
      <c r="G78" s="4"/>
      <c r="H78" s="22"/>
      <c r="I78" s="23"/>
      <c r="J78" s="8" t="str">
        <f>IF(H78="ja",Waarden!$A$26,IF(H78="nee",Waarden!$A$27,Waarden!$A$28))</f>
        <v>vul uw antwoord in kolom H in</v>
      </c>
      <c r="K78" s="24"/>
    </row>
    <row r="79" spans="1:11" ht="24" x14ac:dyDescent="0.2">
      <c r="A79" s="7" t="s">
        <v>200</v>
      </c>
      <c r="B79" s="7" t="s">
        <v>53</v>
      </c>
      <c r="C79" s="11" t="s">
        <v>198</v>
      </c>
      <c r="D79" s="8" t="s">
        <v>201</v>
      </c>
      <c r="E79" s="4" t="s">
        <v>11</v>
      </c>
      <c r="F79" s="4"/>
      <c r="G79" s="4"/>
      <c r="H79" s="22"/>
      <c r="I79" s="23"/>
      <c r="J79" s="8" t="str">
        <f>IF(H79="ja",Waarden!$A$26,IF(H79="nee",Waarden!$A$27,Waarden!$A$28))</f>
        <v>vul uw antwoord in kolom H in</v>
      </c>
      <c r="K79" s="24"/>
    </row>
    <row r="80" spans="1:11" ht="24" x14ac:dyDescent="0.2">
      <c r="A80" s="7" t="s">
        <v>202</v>
      </c>
      <c r="B80" s="7" t="s">
        <v>53</v>
      </c>
      <c r="C80" s="11" t="s">
        <v>198</v>
      </c>
      <c r="D80" s="8" t="s">
        <v>203</v>
      </c>
      <c r="E80" s="4" t="s">
        <v>11</v>
      </c>
      <c r="F80" s="4"/>
      <c r="G80" s="4"/>
      <c r="H80" s="22"/>
      <c r="I80" s="23"/>
      <c r="J80" s="8" t="str">
        <f>IF(H80="ja",Waarden!$A$26,IF(H80="nee",Waarden!$A$27,Waarden!$A$28))</f>
        <v>vul uw antwoord in kolom H in</v>
      </c>
      <c r="K80" s="24"/>
    </row>
    <row r="81" spans="1:11" ht="36" x14ac:dyDescent="0.2">
      <c r="A81" s="7" t="s">
        <v>204</v>
      </c>
      <c r="B81" s="7" t="s">
        <v>53</v>
      </c>
      <c r="C81" s="11" t="s">
        <v>198</v>
      </c>
      <c r="D81" s="8" t="s">
        <v>205</v>
      </c>
      <c r="E81" s="4" t="s">
        <v>12</v>
      </c>
      <c r="F81" s="4" t="s">
        <v>16</v>
      </c>
      <c r="G81" s="4" t="s">
        <v>26</v>
      </c>
      <c r="H81" s="27"/>
      <c r="I81" s="25"/>
      <c r="J81" s="18"/>
      <c r="K81" s="7" t="str">
        <f>IF(H81="nee",0, IF(H81=Waarden!$A$22,VLOOKUP('PVE onderdeel'!F81,Waarden!$A$13:$B$15,2,FALSE), IF(H81=Waarden!$A$23,1, "vul uw antwoord in kolom H in")))</f>
        <v>vul uw antwoord in kolom H in</v>
      </c>
    </row>
    <row r="82" spans="1:11" ht="36" x14ac:dyDescent="0.2">
      <c r="A82" s="7" t="s">
        <v>206</v>
      </c>
      <c r="B82" s="7" t="s">
        <v>53</v>
      </c>
      <c r="C82" s="11" t="s">
        <v>207</v>
      </c>
      <c r="D82" s="8" t="s">
        <v>208</v>
      </c>
      <c r="E82" s="4" t="s">
        <v>11</v>
      </c>
      <c r="F82" s="4"/>
      <c r="G82" s="4"/>
      <c r="H82" s="22"/>
      <c r="I82" s="23"/>
      <c r="J82" s="8" t="str">
        <f>IF(H82="ja",Waarden!$A$26,IF(H82="nee",Waarden!$A$27,Waarden!$A$28))</f>
        <v>vul uw antwoord in kolom H in</v>
      </c>
      <c r="K82" s="24"/>
    </row>
    <row r="83" spans="1:11" ht="24" x14ac:dyDescent="0.2">
      <c r="A83" s="7" t="s">
        <v>209</v>
      </c>
      <c r="B83" s="7" t="s">
        <v>53</v>
      </c>
      <c r="C83" s="11" t="s">
        <v>207</v>
      </c>
      <c r="D83" s="8" t="s">
        <v>210</v>
      </c>
      <c r="E83" s="4" t="s">
        <v>11</v>
      </c>
      <c r="F83" s="4"/>
      <c r="G83" s="4"/>
      <c r="H83" s="22"/>
      <c r="I83" s="23"/>
      <c r="J83" s="8" t="str">
        <f>IF(H83="ja",Waarden!$A$26,IF(H83="nee",Waarden!$A$27,Waarden!$A$28))</f>
        <v>vul uw antwoord in kolom H in</v>
      </c>
      <c r="K83" s="24"/>
    </row>
    <row r="84" spans="1:11" ht="84" x14ac:dyDescent="0.2">
      <c r="A84" s="7" t="s">
        <v>211</v>
      </c>
      <c r="B84" s="7" t="s">
        <v>53</v>
      </c>
      <c r="C84" s="11" t="s">
        <v>207</v>
      </c>
      <c r="D84" s="8" t="s">
        <v>212</v>
      </c>
      <c r="E84" s="4" t="s">
        <v>11</v>
      </c>
      <c r="F84" s="4"/>
      <c r="G84" s="4"/>
      <c r="H84" s="22"/>
      <c r="I84" s="23"/>
      <c r="J84" s="8" t="str">
        <f>IF(H84="ja",Waarden!$A$26,IF(H84="nee",Waarden!$A$27,Waarden!$A$28))</f>
        <v>vul uw antwoord in kolom H in</v>
      </c>
      <c r="K84" s="24"/>
    </row>
    <row r="85" spans="1:11" ht="60" x14ac:dyDescent="0.2">
      <c r="A85" s="7" t="s">
        <v>213</v>
      </c>
      <c r="B85" s="7" t="s">
        <v>53</v>
      </c>
      <c r="C85" s="11" t="s">
        <v>207</v>
      </c>
      <c r="D85" s="8" t="s">
        <v>214</v>
      </c>
      <c r="E85" s="4" t="s">
        <v>12</v>
      </c>
      <c r="F85" s="4" t="s">
        <v>16</v>
      </c>
      <c r="G85" s="4" t="s">
        <v>56</v>
      </c>
      <c r="H85" s="28"/>
      <c r="I85" s="25" t="s">
        <v>45</v>
      </c>
      <c r="J85" s="24"/>
      <c r="K85" s="29" t="s">
        <v>393</v>
      </c>
    </row>
    <row r="86" spans="1:11" ht="24" x14ac:dyDescent="0.2">
      <c r="A86" s="7" t="s">
        <v>215</v>
      </c>
      <c r="B86" s="7" t="s">
        <v>53</v>
      </c>
      <c r="C86" s="11" t="s">
        <v>207</v>
      </c>
      <c r="D86" s="8" t="s">
        <v>216</v>
      </c>
      <c r="E86" s="4" t="s">
        <v>11</v>
      </c>
      <c r="F86" s="4"/>
      <c r="G86" s="4"/>
      <c r="H86" s="22"/>
      <c r="I86" s="23"/>
      <c r="J86" s="8" t="str">
        <f>IF(H86="ja",Waarden!$A$26,IF(H86="nee",Waarden!$A$27,Waarden!$A$28))</f>
        <v>vul uw antwoord in kolom H in</v>
      </c>
      <c r="K86" s="24"/>
    </row>
    <row r="87" spans="1:11" ht="48" x14ac:dyDescent="0.2">
      <c r="A87" s="7" t="s">
        <v>217</v>
      </c>
      <c r="B87" s="7" t="s">
        <v>53</v>
      </c>
      <c r="C87" s="11" t="s">
        <v>207</v>
      </c>
      <c r="D87" s="8" t="s">
        <v>218</v>
      </c>
      <c r="E87" s="4" t="s">
        <v>11</v>
      </c>
      <c r="F87" s="4"/>
      <c r="G87" s="4" t="s">
        <v>64</v>
      </c>
      <c r="H87" s="22"/>
      <c r="I87" s="25" t="s">
        <v>45</v>
      </c>
      <c r="J87" s="8" t="str">
        <f>IF(H87="ja",Waarden!$A$26,IF(H87="nee",Waarden!$A$27,Waarden!$A$28))</f>
        <v>vul uw antwoord in kolom H in</v>
      </c>
      <c r="K87" s="24"/>
    </row>
    <row r="88" spans="1:11" ht="60" x14ac:dyDescent="0.2">
      <c r="A88" s="7" t="s">
        <v>219</v>
      </c>
      <c r="B88" s="7" t="s">
        <v>53</v>
      </c>
      <c r="C88" s="11" t="s">
        <v>190</v>
      </c>
      <c r="D88" s="8" t="s">
        <v>395</v>
      </c>
      <c r="E88" s="4" t="s">
        <v>11</v>
      </c>
      <c r="F88" s="4"/>
      <c r="G88" s="4"/>
      <c r="H88" s="22"/>
      <c r="I88" s="23"/>
      <c r="J88" s="8" t="str">
        <f>IF(H88="ja",Waarden!$A$26,IF(H88="nee",Waarden!$A$27,Waarden!$A$28))</f>
        <v>vul uw antwoord in kolom H in</v>
      </c>
      <c r="K88" s="24"/>
    </row>
    <row r="89" spans="1:11" ht="48" x14ac:dyDescent="0.2">
      <c r="A89" s="7" t="s">
        <v>220</v>
      </c>
      <c r="B89" s="7" t="s">
        <v>53</v>
      </c>
      <c r="C89" s="11" t="s">
        <v>221</v>
      </c>
      <c r="D89" s="8" t="s">
        <v>222</v>
      </c>
      <c r="E89" s="4" t="s">
        <v>11</v>
      </c>
      <c r="F89" s="4"/>
      <c r="G89" s="4"/>
      <c r="H89" s="22"/>
      <c r="I89" s="23"/>
      <c r="J89" s="8" t="str">
        <f>IF(H89="ja",Waarden!$A$26,IF(H89="nee",Waarden!$A$27,Waarden!$A$28))</f>
        <v>vul uw antwoord in kolom H in</v>
      </c>
      <c r="K89" s="24"/>
    </row>
    <row r="90" spans="1:11" ht="60" x14ac:dyDescent="0.2">
      <c r="A90" s="7" t="s">
        <v>223</v>
      </c>
      <c r="B90" s="7" t="s">
        <v>53</v>
      </c>
      <c r="C90" s="11" t="s">
        <v>221</v>
      </c>
      <c r="D90" s="8" t="s">
        <v>224</v>
      </c>
      <c r="E90" s="4" t="s">
        <v>11</v>
      </c>
      <c r="F90" s="4"/>
      <c r="G90" s="4" t="s">
        <v>64</v>
      </c>
      <c r="H90" s="22"/>
      <c r="I90" s="25" t="s">
        <v>45</v>
      </c>
      <c r="J90" s="8" t="str">
        <f>IF(H90="ja",Waarden!$A$26,IF(H90="nee",Waarden!$A$27,Waarden!$A$28))</f>
        <v>vul uw antwoord in kolom H in</v>
      </c>
      <c r="K90" s="24"/>
    </row>
    <row r="91" spans="1:11" ht="24" x14ac:dyDescent="0.2">
      <c r="A91" s="7" t="s">
        <v>225</v>
      </c>
      <c r="B91" s="7" t="s">
        <v>53</v>
      </c>
      <c r="C91" s="11" t="s">
        <v>226</v>
      </c>
      <c r="D91" s="8" t="s">
        <v>227</v>
      </c>
      <c r="E91" s="4" t="s">
        <v>11</v>
      </c>
      <c r="F91" s="4"/>
      <c r="G91" s="4" t="s">
        <v>64</v>
      </c>
      <c r="H91" s="22"/>
      <c r="I91" s="25" t="s">
        <v>45</v>
      </c>
      <c r="J91" s="8" t="str">
        <f>IF(H91="ja",Waarden!$A$26,IF(H91="nee",Waarden!$A$27,Waarden!$A$28))</f>
        <v>vul uw antwoord in kolom H in</v>
      </c>
      <c r="K91" s="24"/>
    </row>
    <row r="92" spans="1:11" ht="48" x14ac:dyDescent="0.2">
      <c r="A92" s="7" t="s">
        <v>228</v>
      </c>
      <c r="B92" s="7" t="s">
        <v>53</v>
      </c>
      <c r="C92" s="11" t="s">
        <v>221</v>
      </c>
      <c r="D92" s="8" t="s">
        <v>229</v>
      </c>
      <c r="E92" s="4" t="s">
        <v>11</v>
      </c>
      <c r="F92" s="4"/>
      <c r="G92" s="4" t="s">
        <v>64</v>
      </c>
      <c r="H92" s="22"/>
      <c r="I92" s="25" t="s">
        <v>45</v>
      </c>
      <c r="J92" s="8" t="str">
        <f>IF(H92="ja",Waarden!$A$26,IF(H92="nee",Waarden!$A$27,Waarden!$A$28))</f>
        <v>vul uw antwoord in kolom H in</v>
      </c>
      <c r="K92" s="24"/>
    </row>
    <row r="93" spans="1:11" ht="48" x14ac:dyDescent="0.2">
      <c r="A93" s="7" t="s">
        <v>230</v>
      </c>
      <c r="B93" s="7" t="s">
        <v>53</v>
      </c>
      <c r="C93" s="11" t="s">
        <v>221</v>
      </c>
      <c r="D93" s="8" t="s">
        <v>231</v>
      </c>
      <c r="E93" s="4" t="s">
        <v>11</v>
      </c>
      <c r="F93" s="4"/>
      <c r="G93" s="4"/>
      <c r="H93" s="22"/>
      <c r="I93" s="23"/>
      <c r="J93" s="8" t="str">
        <f>IF(H93="ja",Waarden!$A$26,IF(H93="nee",Waarden!$A$27,Waarden!$A$28))</f>
        <v>vul uw antwoord in kolom H in</v>
      </c>
      <c r="K93" s="24"/>
    </row>
    <row r="94" spans="1:11" ht="36" x14ac:dyDescent="0.2">
      <c r="A94" s="7" t="s">
        <v>232</v>
      </c>
      <c r="B94" s="7" t="s">
        <v>53</v>
      </c>
      <c r="C94" s="11" t="s">
        <v>221</v>
      </c>
      <c r="D94" s="8" t="s">
        <v>233</v>
      </c>
      <c r="E94" s="4" t="s">
        <v>11</v>
      </c>
      <c r="F94" s="4"/>
      <c r="G94" s="4"/>
      <c r="H94" s="22"/>
      <c r="I94" s="23"/>
      <c r="J94" s="8" t="str">
        <f>IF(H94="ja",Waarden!$A$26,IF(H94="nee",Waarden!$A$27,Waarden!$A$28))</f>
        <v>vul uw antwoord in kolom H in</v>
      </c>
      <c r="K94" s="24"/>
    </row>
    <row r="95" spans="1:11" ht="24" x14ac:dyDescent="0.2">
      <c r="A95" s="7" t="s">
        <v>234</v>
      </c>
      <c r="B95" s="7" t="s">
        <v>53</v>
      </c>
      <c r="C95" s="11" t="s">
        <v>221</v>
      </c>
      <c r="D95" s="8" t="s">
        <v>235</v>
      </c>
      <c r="E95" s="4" t="s">
        <v>11</v>
      </c>
      <c r="F95" s="4"/>
      <c r="G95" s="4"/>
      <c r="H95" s="22"/>
      <c r="I95" s="23"/>
      <c r="J95" s="8" t="str">
        <f>IF(H95="ja",Waarden!$A$26,IF(H95="nee",Waarden!$A$27,Waarden!$A$28))</f>
        <v>vul uw antwoord in kolom H in</v>
      </c>
      <c r="K95" s="24"/>
    </row>
    <row r="96" spans="1:11" ht="24" x14ac:dyDescent="0.2">
      <c r="A96" s="7" t="s">
        <v>236</v>
      </c>
      <c r="B96" s="7" t="s">
        <v>53</v>
      </c>
      <c r="C96" s="11" t="s">
        <v>221</v>
      </c>
      <c r="D96" s="8" t="s">
        <v>237</v>
      </c>
      <c r="E96" s="4" t="s">
        <v>11</v>
      </c>
      <c r="F96" s="4"/>
      <c r="G96" s="4"/>
      <c r="H96" s="22"/>
      <c r="I96" s="23"/>
      <c r="J96" s="8" t="str">
        <f>IF(H96="ja",Waarden!$A$26,IF(H96="nee",Waarden!$A$27,Waarden!$A$28))</f>
        <v>vul uw antwoord in kolom H in</v>
      </c>
      <c r="K96" s="24"/>
    </row>
    <row r="97" spans="1:11" ht="24" x14ac:dyDescent="0.2">
      <c r="A97" s="7" t="s">
        <v>238</v>
      </c>
      <c r="B97" s="7" t="s">
        <v>53</v>
      </c>
      <c r="C97" s="11" t="s">
        <v>221</v>
      </c>
      <c r="D97" s="8" t="s">
        <v>239</v>
      </c>
      <c r="E97" s="4" t="s">
        <v>11</v>
      </c>
      <c r="F97" s="4"/>
      <c r="G97" s="4"/>
      <c r="H97" s="22"/>
      <c r="I97" s="23"/>
      <c r="J97" s="8" t="str">
        <f>IF(H97="ja",Waarden!$A$26,IF(H97="nee",Waarden!$A$27,Waarden!$A$28))</f>
        <v>vul uw antwoord in kolom H in</v>
      </c>
      <c r="K97" s="24"/>
    </row>
    <row r="98" spans="1:11" ht="24" x14ac:dyDescent="0.2">
      <c r="A98" s="7" t="s">
        <v>240</v>
      </c>
      <c r="B98" s="7" t="s">
        <v>53</v>
      </c>
      <c r="C98" s="11" t="s">
        <v>221</v>
      </c>
      <c r="D98" s="8" t="s">
        <v>241</v>
      </c>
      <c r="E98" s="4" t="s">
        <v>11</v>
      </c>
      <c r="F98" s="4"/>
      <c r="G98" s="4"/>
      <c r="H98" s="22"/>
      <c r="I98" s="23"/>
      <c r="J98" s="8" t="str">
        <f>IF(H98="ja",Waarden!$A$26,IF(H98="nee",Waarden!$A$27,Waarden!$A$28))</f>
        <v>vul uw antwoord in kolom H in</v>
      </c>
      <c r="K98" s="24"/>
    </row>
    <row r="99" spans="1:11" ht="36" x14ac:dyDescent="0.2">
      <c r="A99" s="7" t="s">
        <v>242</v>
      </c>
      <c r="B99" s="7" t="s">
        <v>53</v>
      </c>
      <c r="C99" s="11" t="s">
        <v>221</v>
      </c>
      <c r="D99" s="8" t="s">
        <v>243</v>
      </c>
      <c r="E99" s="4" t="s">
        <v>12</v>
      </c>
      <c r="F99" s="4" t="s">
        <v>97</v>
      </c>
      <c r="G99" s="4" t="s">
        <v>64</v>
      </c>
      <c r="H99" s="28"/>
      <c r="I99" s="25" t="s">
        <v>45</v>
      </c>
      <c r="J99" s="24"/>
      <c r="K99" s="29" t="s">
        <v>393</v>
      </c>
    </row>
    <row r="100" spans="1:11" ht="60" x14ac:dyDescent="0.2">
      <c r="A100" s="7" t="s">
        <v>244</v>
      </c>
      <c r="B100" s="7" t="s">
        <v>53</v>
      </c>
      <c r="C100" s="11" t="s">
        <v>221</v>
      </c>
      <c r="D100" s="8" t="s">
        <v>245</v>
      </c>
      <c r="E100" s="4" t="s">
        <v>11</v>
      </c>
      <c r="F100" s="4"/>
      <c r="G100" s="4"/>
      <c r="H100" s="22"/>
      <c r="I100" s="23"/>
      <c r="J100" s="8" t="str">
        <f>IF(H100="ja",Waarden!$A$26,IF(H100="nee",Waarden!$A$27,Waarden!$A$28))</f>
        <v>vul uw antwoord in kolom H in</v>
      </c>
      <c r="K100" s="24"/>
    </row>
    <row r="101" spans="1:11" ht="24" x14ac:dyDescent="0.2">
      <c r="A101" s="7" t="s">
        <v>246</v>
      </c>
      <c r="B101" s="7" t="s">
        <v>53</v>
      </c>
      <c r="C101" s="11" t="s">
        <v>221</v>
      </c>
      <c r="D101" s="8" t="s">
        <v>247</v>
      </c>
      <c r="E101" s="4" t="s">
        <v>11</v>
      </c>
      <c r="F101" s="4"/>
      <c r="G101" s="4"/>
      <c r="H101" s="22"/>
      <c r="I101" s="23"/>
      <c r="J101" s="8" t="str">
        <f>IF(H101="ja",Waarden!$A$26,IF(H101="nee",Waarden!$A$27,Waarden!$A$28))</f>
        <v>vul uw antwoord in kolom H in</v>
      </c>
      <c r="K101" s="24"/>
    </row>
    <row r="102" spans="1:11" ht="24" x14ac:dyDescent="0.2">
      <c r="A102" s="7" t="s">
        <v>248</v>
      </c>
      <c r="B102" s="7" t="s">
        <v>53</v>
      </c>
      <c r="C102" s="11" t="s">
        <v>221</v>
      </c>
      <c r="D102" s="8" t="s">
        <v>249</v>
      </c>
      <c r="E102" s="4" t="s">
        <v>11</v>
      </c>
      <c r="F102" s="4"/>
      <c r="G102" s="4"/>
      <c r="H102" s="22"/>
      <c r="I102" s="23"/>
      <c r="J102" s="8" t="str">
        <f>IF(H102="ja",Waarden!$A$26,IF(H102="nee",Waarden!$A$27,Waarden!$A$28))</f>
        <v>vul uw antwoord in kolom H in</v>
      </c>
      <c r="K102" s="24"/>
    </row>
    <row r="103" spans="1:11" ht="24" x14ac:dyDescent="0.2">
      <c r="A103" s="7" t="s">
        <v>250</v>
      </c>
      <c r="B103" s="7" t="s">
        <v>53</v>
      </c>
      <c r="C103" s="11" t="s">
        <v>251</v>
      </c>
      <c r="D103" s="8" t="s">
        <v>252</v>
      </c>
      <c r="E103" s="4" t="s">
        <v>11</v>
      </c>
      <c r="F103" s="4"/>
      <c r="G103" s="4"/>
      <c r="H103" s="22"/>
      <c r="I103" s="23"/>
      <c r="J103" s="8" t="str">
        <f>IF(H103="ja",Waarden!$A$26,IF(H103="nee",Waarden!$A$27,Waarden!$A$28))</f>
        <v>vul uw antwoord in kolom H in</v>
      </c>
      <c r="K103" s="24"/>
    </row>
    <row r="104" spans="1:11" ht="36" x14ac:dyDescent="0.2">
      <c r="A104" s="7" t="s">
        <v>253</v>
      </c>
      <c r="B104" s="7" t="s">
        <v>53</v>
      </c>
      <c r="C104" s="11" t="s">
        <v>251</v>
      </c>
      <c r="D104" s="8" t="s">
        <v>254</v>
      </c>
      <c r="E104" s="4" t="s">
        <v>12</v>
      </c>
      <c r="F104" s="4" t="s">
        <v>97</v>
      </c>
      <c r="G104" s="4" t="s">
        <v>64</v>
      </c>
      <c r="H104" s="28"/>
      <c r="I104" s="25" t="s">
        <v>45</v>
      </c>
      <c r="J104" s="24"/>
      <c r="K104" s="29" t="s">
        <v>393</v>
      </c>
    </row>
    <row r="105" spans="1:11" ht="48" x14ac:dyDescent="0.2">
      <c r="A105" s="7" t="s">
        <v>255</v>
      </c>
      <c r="B105" s="7" t="s">
        <v>53</v>
      </c>
      <c r="C105" s="11" t="s">
        <v>256</v>
      </c>
      <c r="D105" s="8" t="s">
        <v>257</v>
      </c>
      <c r="E105" s="4" t="s">
        <v>11</v>
      </c>
      <c r="F105" s="4"/>
      <c r="G105" s="4"/>
      <c r="H105" s="22"/>
      <c r="I105" s="23"/>
      <c r="J105" s="8" t="str">
        <f>IF(H105="ja",Waarden!$A$26,IF(H105="nee",Waarden!$A$27,Waarden!$A$28))</f>
        <v>vul uw antwoord in kolom H in</v>
      </c>
      <c r="K105" s="24"/>
    </row>
    <row r="106" spans="1:11" ht="36" x14ac:dyDescent="0.2">
      <c r="A106" s="7" t="s">
        <v>258</v>
      </c>
      <c r="B106" s="7" t="s">
        <v>53</v>
      </c>
      <c r="C106" s="11" t="s">
        <v>256</v>
      </c>
      <c r="D106" s="8" t="s">
        <v>259</v>
      </c>
      <c r="E106" s="4" t="s">
        <v>11</v>
      </c>
      <c r="F106" s="4"/>
      <c r="G106" s="4"/>
      <c r="H106" s="22"/>
      <c r="I106" s="23"/>
      <c r="J106" s="8" t="str">
        <f>IF(H106="ja",Waarden!$A$26,IF(H106="nee",Waarden!$A$27,Waarden!$A$28))</f>
        <v>vul uw antwoord in kolom H in</v>
      </c>
      <c r="K106" s="24"/>
    </row>
    <row r="107" spans="1:11" ht="36" x14ac:dyDescent="0.2">
      <c r="A107" s="7" t="s">
        <v>260</v>
      </c>
      <c r="B107" s="7" t="s">
        <v>53</v>
      </c>
      <c r="C107" s="11" t="s">
        <v>256</v>
      </c>
      <c r="D107" s="8" t="s">
        <v>261</v>
      </c>
      <c r="E107" s="4" t="s">
        <v>12</v>
      </c>
      <c r="F107" s="4" t="s">
        <v>97</v>
      </c>
      <c r="G107" s="4" t="s">
        <v>64</v>
      </c>
      <c r="H107" s="28"/>
      <c r="I107" s="25" t="s">
        <v>45</v>
      </c>
      <c r="J107" s="24"/>
      <c r="K107" s="29" t="s">
        <v>393</v>
      </c>
    </row>
    <row r="108" spans="1:11" ht="48" x14ac:dyDescent="0.2">
      <c r="A108" s="7" t="s">
        <v>262</v>
      </c>
      <c r="B108" s="7" t="s">
        <v>53</v>
      </c>
      <c r="C108" s="11" t="s">
        <v>263</v>
      </c>
      <c r="D108" s="8" t="s">
        <v>264</v>
      </c>
      <c r="E108" s="4" t="s">
        <v>12</v>
      </c>
      <c r="F108" s="4" t="s">
        <v>97</v>
      </c>
      <c r="G108" s="4" t="s">
        <v>56</v>
      </c>
      <c r="H108" s="28"/>
      <c r="I108" s="25" t="s">
        <v>45</v>
      </c>
      <c r="J108" s="24"/>
      <c r="K108" s="29" t="s">
        <v>393</v>
      </c>
    </row>
    <row r="109" spans="1:11" ht="24" x14ac:dyDescent="0.2">
      <c r="A109" s="7" t="s">
        <v>265</v>
      </c>
      <c r="B109" s="7" t="s">
        <v>53</v>
      </c>
      <c r="C109" s="11" t="s">
        <v>263</v>
      </c>
      <c r="D109" s="8" t="s">
        <v>266</v>
      </c>
      <c r="E109" s="4" t="s">
        <v>11</v>
      </c>
      <c r="F109" s="4"/>
      <c r="G109" s="4" t="s">
        <v>64</v>
      </c>
      <c r="H109" s="22"/>
      <c r="I109" s="25" t="s">
        <v>45</v>
      </c>
      <c r="J109" s="8" t="str">
        <f>IF(H109="ja",Waarden!$A$26,IF(H109="nee",Waarden!$A$27,Waarden!$A$28))</f>
        <v>vul uw antwoord in kolom H in</v>
      </c>
      <c r="K109" s="24"/>
    </row>
    <row r="110" spans="1:11" ht="84" x14ac:dyDescent="0.2">
      <c r="A110" s="7" t="s">
        <v>267</v>
      </c>
      <c r="B110" s="7" t="s">
        <v>53</v>
      </c>
      <c r="C110" s="11" t="s">
        <v>268</v>
      </c>
      <c r="D110" s="8" t="s">
        <v>269</v>
      </c>
      <c r="E110" s="4" t="s">
        <v>11</v>
      </c>
      <c r="F110" s="4"/>
      <c r="G110" s="4"/>
      <c r="H110" s="22"/>
      <c r="I110" s="23"/>
      <c r="J110" s="8" t="str">
        <f>IF(H110="ja",Waarden!$A$26,IF(H110="nee",Waarden!$A$27,Waarden!$A$28))</f>
        <v>vul uw antwoord in kolom H in</v>
      </c>
      <c r="K110" s="24"/>
    </row>
    <row r="111" spans="1:11" ht="48" x14ac:dyDescent="0.2">
      <c r="A111" s="7" t="s">
        <v>270</v>
      </c>
      <c r="B111" s="7" t="s">
        <v>53</v>
      </c>
      <c r="C111" s="11" t="s">
        <v>221</v>
      </c>
      <c r="D111" s="8" t="s">
        <v>271</v>
      </c>
      <c r="E111" s="4" t="s">
        <v>11</v>
      </c>
      <c r="F111" s="4"/>
      <c r="G111" s="4"/>
      <c r="H111" s="22"/>
      <c r="I111" s="23"/>
      <c r="J111" s="8" t="str">
        <f>IF(H111="ja",Waarden!$A$26,IF(H111="nee",Waarden!$A$27,Waarden!$A$28))</f>
        <v>vul uw antwoord in kolom H in</v>
      </c>
      <c r="K111" s="24"/>
    </row>
    <row r="112" spans="1:11" ht="24" x14ac:dyDescent="0.2">
      <c r="A112" s="7" t="s">
        <v>272</v>
      </c>
      <c r="B112" s="7" t="s">
        <v>53</v>
      </c>
      <c r="C112" s="11" t="s">
        <v>221</v>
      </c>
      <c r="D112" s="8" t="s">
        <v>273</v>
      </c>
      <c r="E112" s="4" t="s">
        <v>11</v>
      </c>
      <c r="F112" s="4"/>
      <c r="G112" s="4"/>
      <c r="H112" s="22"/>
      <c r="I112" s="23"/>
      <c r="J112" s="8" t="str">
        <f>IF(H112="ja",Waarden!$A$26,IF(H112="nee",Waarden!$A$27,Waarden!$A$28))</f>
        <v>vul uw antwoord in kolom H in</v>
      </c>
      <c r="K112" s="24"/>
    </row>
    <row r="113" spans="1:11" ht="36" x14ac:dyDescent="0.2">
      <c r="A113" s="7" t="s">
        <v>274</v>
      </c>
      <c r="B113" s="7" t="s">
        <v>53</v>
      </c>
      <c r="C113" s="11" t="s">
        <v>256</v>
      </c>
      <c r="D113" s="8" t="s">
        <v>275</v>
      </c>
      <c r="E113" s="4" t="s">
        <v>11</v>
      </c>
      <c r="F113" s="4"/>
      <c r="G113" s="4"/>
      <c r="H113" s="22"/>
      <c r="I113" s="23"/>
      <c r="J113" s="8" t="str">
        <f>IF(H113="ja",Waarden!$A$26,IF(H113="nee",Waarden!$A$27,Waarden!$A$28))</f>
        <v>vul uw antwoord in kolom H in</v>
      </c>
      <c r="K113" s="24"/>
    </row>
    <row r="114" spans="1:11" ht="36" x14ac:dyDescent="0.2">
      <c r="A114" s="7" t="s">
        <v>276</v>
      </c>
      <c r="B114" s="7" t="s">
        <v>53</v>
      </c>
      <c r="C114" s="11" t="s">
        <v>221</v>
      </c>
      <c r="D114" s="8" t="s">
        <v>277</v>
      </c>
      <c r="E114" s="4" t="s">
        <v>11</v>
      </c>
      <c r="F114" s="4"/>
      <c r="G114" s="4"/>
      <c r="H114" s="22"/>
      <c r="I114" s="23"/>
      <c r="J114" s="8" t="str">
        <f>IF(H114="ja",Waarden!$A$26,IF(H114="nee",Waarden!$A$27,Waarden!$A$28))</f>
        <v>vul uw antwoord in kolom H in</v>
      </c>
      <c r="K114" s="24"/>
    </row>
    <row r="115" spans="1:11" ht="72" x14ac:dyDescent="0.2">
      <c r="A115" s="7" t="s">
        <v>278</v>
      </c>
      <c r="B115" s="7" t="s">
        <v>53</v>
      </c>
      <c r="C115" s="11" t="s">
        <v>263</v>
      </c>
      <c r="D115" s="8" t="s">
        <v>279</v>
      </c>
      <c r="E115" s="4" t="s">
        <v>12</v>
      </c>
      <c r="F115" s="4" t="s">
        <v>16</v>
      </c>
      <c r="G115" s="4" t="s">
        <v>26</v>
      </c>
      <c r="H115" s="27"/>
      <c r="I115" s="25"/>
      <c r="J115" s="18"/>
      <c r="K115" s="7" t="str">
        <f>IF(H115="nee",0, IF(H115=Waarden!$A$22,VLOOKUP('PVE onderdeel'!F115,Waarden!$A$13:$B$15,2,FALSE), IF(H115=Waarden!$A$23,1, "vul uw antwoord in kolom H in")))</f>
        <v>vul uw antwoord in kolom H in</v>
      </c>
    </row>
    <row r="116" spans="1:11" ht="36" x14ac:dyDescent="0.2">
      <c r="A116" s="7" t="s">
        <v>280</v>
      </c>
      <c r="B116" s="7" t="s">
        <v>53</v>
      </c>
      <c r="C116" s="11" t="s">
        <v>281</v>
      </c>
      <c r="D116" s="8" t="s">
        <v>282</v>
      </c>
      <c r="E116" s="4" t="s">
        <v>11</v>
      </c>
      <c r="F116" s="4"/>
      <c r="G116" s="4"/>
      <c r="H116" s="22"/>
      <c r="I116" s="23"/>
      <c r="J116" s="8" t="str">
        <f>IF(H116="ja",Waarden!$A$26,IF(H116="nee",Waarden!$A$27,Waarden!$A$28))</f>
        <v>vul uw antwoord in kolom H in</v>
      </c>
      <c r="K116" s="24"/>
    </row>
    <row r="117" spans="1:11" ht="24" x14ac:dyDescent="0.2">
      <c r="A117" s="7" t="s">
        <v>283</v>
      </c>
      <c r="B117" s="7" t="s">
        <v>53</v>
      </c>
      <c r="C117" s="11" t="s">
        <v>281</v>
      </c>
      <c r="D117" s="8" t="s">
        <v>284</v>
      </c>
      <c r="E117" s="4" t="s">
        <v>11</v>
      </c>
      <c r="F117" s="4"/>
      <c r="G117" s="4"/>
      <c r="H117" s="22"/>
      <c r="I117" s="23"/>
      <c r="J117" s="8" t="str">
        <f>IF(H117="ja",Waarden!$A$26,IF(H117="nee",Waarden!$A$27,Waarden!$A$28))</f>
        <v>vul uw antwoord in kolom H in</v>
      </c>
      <c r="K117" s="24"/>
    </row>
    <row r="118" spans="1:11" ht="48" x14ac:dyDescent="0.2">
      <c r="A118" s="7" t="s">
        <v>285</v>
      </c>
      <c r="B118" s="7" t="s">
        <v>53</v>
      </c>
      <c r="C118" s="11" t="s">
        <v>281</v>
      </c>
      <c r="D118" s="8" t="s">
        <v>286</v>
      </c>
      <c r="E118" s="4" t="s">
        <v>11</v>
      </c>
      <c r="F118" s="4"/>
      <c r="G118" s="4"/>
      <c r="H118" s="22"/>
      <c r="I118" s="23"/>
      <c r="J118" s="8" t="str">
        <f>IF(H118="ja",Waarden!$A$26,IF(H118="nee",Waarden!$A$27,Waarden!$A$28))</f>
        <v>vul uw antwoord in kolom H in</v>
      </c>
      <c r="K118" s="24"/>
    </row>
    <row r="119" spans="1:11" ht="24" x14ac:dyDescent="0.2">
      <c r="A119" s="7" t="s">
        <v>287</v>
      </c>
      <c r="B119" s="7" t="s">
        <v>53</v>
      </c>
      <c r="C119" s="11" t="s">
        <v>281</v>
      </c>
      <c r="D119" s="8" t="s">
        <v>288</v>
      </c>
      <c r="E119" s="4" t="s">
        <v>11</v>
      </c>
      <c r="F119" s="4"/>
      <c r="G119" s="4"/>
      <c r="H119" s="22"/>
      <c r="I119" s="23"/>
      <c r="J119" s="8" t="str">
        <f>IF(H119="ja",Waarden!$A$26,IF(H119="nee",Waarden!$A$27,Waarden!$A$28))</f>
        <v>vul uw antwoord in kolom H in</v>
      </c>
      <c r="K119" s="24"/>
    </row>
    <row r="120" spans="1:11" ht="48" x14ac:dyDescent="0.2">
      <c r="A120" s="7" t="s">
        <v>289</v>
      </c>
      <c r="B120" s="7" t="s">
        <v>53</v>
      </c>
      <c r="C120" s="11" t="s">
        <v>281</v>
      </c>
      <c r="D120" s="8" t="s">
        <v>290</v>
      </c>
      <c r="E120" s="4" t="s">
        <v>11</v>
      </c>
      <c r="F120" s="4"/>
      <c r="G120" s="4"/>
      <c r="H120" s="22"/>
      <c r="I120" s="23"/>
      <c r="J120" s="8" t="str">
        <f>IF(H120="ja",Waarden!$A$26,IF(H120="nee",Waarden!$A$27,Waarden!$A$28))</f>
        <v>vul uw antwoord in kolom H in</v>
      </c>
      <c r="K120" s="24"/>
    </row>
    <row r="121" spans="1:11" ht="48" x14ac:dyDescent="0.2">
      <c r="A121" s="7" t="s">
        <v>291</v>
      </c>
      <c r="B121" s="7" t="s">
        <v>53</v>
      </c>
      <c r="C121" s="11" t="s">
        <v>281</v>
      </c>
      <c r="D121" s="8" t="s">
        <v>292</v>
      </c>
      <c r="E121" s="4" t="s">
        <v>12</v>
      </c>
      <c r="F121" s="4" t="s">
        <v>97</v>
      </c>
      <c r="G121" s="4" t="s">
        <v>64</v>
      </c>
      <c r="H121" s="28"/>
      <c r="I121" s="25" t="s">
        <v>45</v>
      </c>
      <c r="J121" s="24"/>
      <c r="K121" s="29" t="s">
        <v>393</v>
      </c>
    </row>
    <row r="122" spans="1:11" ht="24" x14ac:dyDescent="0.2">
      <c r="A122" s="7" t="s">
        <v>293</v>
      </c>
      <c r="B122" s="7" t="s">
        <v>53</v>
      </c>
      <c r="C122" s="11" t="s">
        <v>294</v>
      </c>
      <c r="D122" s="8" t="s">
        <v>295</v>
      </c>
      <c r="E122" s="4" t="s">
        <v>11</v>
      </c>
      <c r="F122" s="4"/>
      <c r="G122" s="4"/>
      <c r="H122" s="22"/>
      <c r="I122" s="23"/>
      <c r="J122" s="8" t="str">
        <f>IF(H122="ja",Waarden!$A$26,IF(H122="nee",Waarden!$A$27,Waarden!$A$28))</f>
        <v>vul uw antwoord in kolom H in</v>
      </c>
      <c r="K122" s="24"/>
    </row>
    <row r="123" spans="1:11" ht="24" x14ac:dyDescent="0.2">
      <c r="A123" s="7" t="s">
        <v>296</v>
      </c>
      <c r="B123" s="7" t="s">
        <v>53</v>
      </c>
      <c r="C123" s="11" t="s">
        <v>294</v>
      </c>
      <c r="D123" s="8" t="s">
        <v>297</v>
      </c>
      <c r="E123" s="4" t="s">
        <v>11</v>
      </c>
      <c r="F123" s="4"/>
      <c r="G123" s="4"/>
      <c r="H123" s="22"/>
      <c r="I123" s="23"/>
      <c r="J123" s="8" t="str">
        <f>IF(H123="ja",Waarden!$A$26,IF(H123="nee",Waarden!$A$27,Waarden!$A$28))</f>
        <v>vul uw antwoord in kolom H in</v>
      </c>
      <c r="K123" s="24"/>
    </row>
    <row r="124" spans="1:11" ht="24" x14ac:dyDescent="0.2">
      <c r="A124" s="7" t="s">
        <v>298</v>
      </c>
      <c r="B124" s="7" t="s">
        <v>53</v>
      </c>
      <c r="C124" s="11" t="s">
        <v>294</v>
      </c>
      <c r="D124" s="8" t="s">
        <v>299</v>
      </c>
      <c r="E124" s="4" t="s">
        <v>11</v>
      </c>
      <c r="F124" s="4"/>
      <c r="G124" s="4"/>
      <c r="H124" s="22"/>
      <c r="I124" s="23"/>
      <c r="J124" s="8" t="str">
        <f>IF(H124="ja",Waarden!$A$26,IF(H124="nee",Waarden!$A$27,Waarden!$A$28))</f>
        <v>vul uw antwoord in kolom H in</v>
      </c>
      <c r="K124" s="24"/>
    </row>
    <row r="125" spans="1:11" ht="84" x14ac:dyDescent="0.2">
      <c r="A125" s="7" t="s">
        <v>300</v>
      </c>
      <c r="B125" s="7" t="s">
        <v>53</v>
      </c>
      <c r="C125" s="11" t="s">
        <v>294</v>
      </c>
      <c r="D125" s="8" t="s">
        <v>301</v>
      </c>
      <c r="E125" s="4" t="s">
        <v>12</v>
      </c>
      <c r="F125" s="4" t="s">
        <v>97</v>
      </c>
      <c r="G125" s="4" t="s">
        <v>64</v>
      </c>
      <c r="H125" s="28"/>
      <c r="I125" s="25" t="s">
        <v>45</v>
      </c>
      <c r="J125" s="24"/>
      <c r="K125" s="29" t="s">
        <v>393</v>
      </c>
    </row>
    <row r="126" spans="1:11" ht="108" x14ac:dyDescent="0.2">
      <c r="A126" s="7" t="s">
        <v>302</v>
      </c>
      <c r="B126" s="7" t="s">
        <v>53</v>
      </c>
      <c r="C126" s="11" t="s">
        <v>294</v>
      </c>
      <c r="D126" s="8" t="s">
        <v>303</v>
      </c>
      <c r="E126" s="4" t="s">
        <v>11</v>
      </c>
      <c r="F126" s="4"/>
      <c r="G126" s="4" t="s">
        <v>56</v>
      </c>
      <c r="H126" s="22"/>
      <c r="I126" s="25" t="s">
        <v>45</v>
      </c>
      <c r="J126" s="8" t="str">
        <f>IF(H126="ja",Waarden!$A$26,IF(H126="nee",Waarden!$A$27,Waarden!$A$28))</f>
        <v>vul uw antwoord in kolom H in</v>
      </c>
      <c r="K126" s="24"/>
    </row>
    <row r="127" spans="1:11" ht="24" x14ac:dyDescent="0.2">
      <c r="A127" s="7" t="s">
        <v>304</v>
      </c>
      <c r="B127" s="7" t="s">
        <v>53</v>
      </c>
      <c r="C127" s="11" t="s">
        <v>294</v>
      </c>
      <c r="D127" s="8" t="s">
        <v>305</v>
      </c>
      <c r="E127" s="4" t="s">
        <v>11</v>
      </c>
      <c r="F127" s="4"/>
      <c r="G127" s="4"/>
      <c r="H127" s="22"/>
      <c r="I127" s="23"/>
      <c r="J127" s="8" t="str">
        <f>IF(H127="ja",Waarden!$A$26,IF(H127="nee",Waarden!$A$27,Waarden!$A$28))</f>
        <v>vul uw antwoord in kolom H in</v>
      </c>
      <c r="K127" s="24"/>
    </row>
    <row r="128" spans="1:11" ht="24" x14ac:dyDescent="0.2">
      <c r="A128" s="7" t="s">
        <v>306</v>
      </c>
      <c r="B128" s="7" t="s">
        <v>53</v>
      </c>
      <c r="C128" s="11" t="s">
        <v>294</v>
      </c>
      <c r="D128" s="8" t="s">
        <v>307</v>
      </c>
      <c r="E128" s="4" t="s">
        <v>11</v>
      </c>
      <c r="F128" s="4"/>
      <c r="G128" s="4"/>
      <c r="H128" s="22"/>
      <c r="I128" s="23"/>
      <c r="J128" s="8" t="str">
        <f>IF(H128="ja",Waarden!$A$26,IF(H128="nee",Waarden!$A$27,Waarden!$A$28))</f>
        <v>vul uw antwoord in kolom H in</v>
      </c>
      <c r="K128" s="24"/>
    </row>
    <row r="129" spans="1:11" ht="24" x14ac:dyDescent="0.2">
      <c r="A129" s="7" t="s">
        <v>308</v>
      </c>
      <c r="B129" s="7" t="s">
        <v>53</v>
      </c>
      <c r="C129" s="11" t="s">
        <v>294</v>
      </c>
      <c r="D129" s="8" t="s">
        <v>309</v>
      </c>
      <c r="E129" s="4" t="s">
        <v>11</v>
      </c>
      <c r="F129" s="4"/>
      <c r="G129" s="4"/>
      <c r="H129" s="22"/>
      <c r="I129" s="23"/>
      <c r="J129" s="8" t="str">
        <f>IF(H129="ja",Waarden!$A$26,IF(H129="nee",Waarden!$A$27,Waarden!$A$28))</f>
        <v>vul uw antwoord in kolom H in</v>
      </c>
      <c r="K129" s="24"/>
    </row>
    <row r="130" spans="1:11" ht="24" x14ac:dyDescent="0.2">
      <c r="A130" s="7" t="s">
        <v>310</v>
      </c>
      <c r="B130" s="7" t="s">
        <v>53</v>
      </c>
      <c r="C130" s="11" t="s">
        <v>294</v>
      </c>
      <c r="D130" s="8" t="s">
        <v>311</v>
      </c>
      <c r="E130" s="4" t="s">
        <v>12</v>
      </c>
      <c r="F130" s="4" t="s">
        <v>16</v>
      </c>
      <c r="G130" s="4" t="s">
        <v>26</v>
      </c>
      <c r="H130" s="27"/>
      <c r="I130" s="25"/>
      <c r="J130" s="18"/>
      <c r="K130" s="7" t="str">
        <f>IF(H130="nee",0, IF(H130=Waarden!$A$22,VLOOKUP('PVE onderdeel'!F130,Waarden!$A$13:$B$15,2,FALSE), IF(H130=Waarden!$A$23,1, "vul uw antwoord in kolom H in")))</f>
        <v>vul uw antwoord in kolom H in</v>
      </c>
    </row>
    <row r="131" spans="1:11" ht="36" x14ac:dyDescent="0.2">
      <c r="A131" s="7" t="s">
        <v>312</v>
      </c>
      <c r="B131" s="7" t="s">
        <v>53</v>
      </c>
      <c r="C131" s="11" t="s">
        <v>294</v>
      </c>
      <c r="D131" s="8" t="s">
        <v>313</v>
      </c>
      <c r="E131" s="4" t="s">
        <v>12</v>
      </c>
      <c r="F131" s="4" t="s">
        <v>16</v>
      </c>
      <c r="G131" s="4" t="s">
        <v>64</v>
      </c>
      <c r="H131" s="28"/>
      <c r="I131" s="25" t="s">
        <v>45</v>
      </c>
      <c r="J131" s="24"/>
      <c r="K131" s="29" t="s">
        <v>393</v>
      </c>
    </row>
    <row r="132" spans="1:11" ht="36" x14ac:dyDescent="0.2">
      <c r="A132" s="7" t="s">
        <v>314</v>
      </c>
      <c r="B132" s="7" t="s">
        <v>53</v>
      </c>
      <c r="C132" s="11" t="s">
        <v>294</v>
      </c>
      <c r="D132" s="8" t="s">
        <v>315</v>
      </c>
      <c r="E132" s="4" t="s">
        <v>12</v>
      </c>
      <c r="F132" s="4" t="s">
        <v>16</v>
      </c>
      <c r="G132" s="4" t="s">
        <v>26</v>
      </c>
      <c r="H132" s="27"/>
      <c r="I132" s="25"/>
      <c r="J132" s="18"/>
      <c r="K132" s="7" t="str">
        <f>IF(H132="nee",0, IF(H132=Waarden!$A$22,VLOOKUP('PVE onderdeel'!F132,Waarden!$A$13:$B$15,2,FALSE), IF(H132=Waarden!$A$23,1, "vul uw antwoord in kolom H in")))</f>
        <v>vul uw antwoord in kolom H in</v>
      </c>
    </row>
    <row r="133" spans="1:11" ht="24" x14ac:dyDescent="0.2">
      <c r="A133" s="7" t="s">
        <v>316</v>
      </c>
      <c r="B133" s="7" t="s">
        <v>53</v>
      </c>
      <c r="C133" s="11" t="s">
        <v>294</v>
      </c>
      <c r="D133" s="8" t="s">
        <v>317</v>
      </c>
      <c r="E133" s="4" t="s">
        <v>12</v>
      </c>
      <c r="F133" s="4" t="s">
        <v>16</v>
      </c>
      <c r="G133" s="4" t="s">
        <v>26</v>
      </c>
      <c r="H133" s="27"/>
      <c r="I133" s="25"/>
      <c r="J133" s="18"/>
      <c r="K133" s="7" t="str">
        <f>IF(H133="nee",0, IF(H133=Waarden!$A$22,VLOOKUP('PVE onderdeel'!F133,Waarden!$A$13:$B$15,2,FALSE), IF(H133=Waarden!$A$23,1, "vul uw antwoord in kolom H in")))</f>
        <v>vul uw antwoord in kolom H in</v>
      </c>
    </row>
    <row r="134" spans="1:11" ht="24" x14ac:dyDescent="0.2">
      <c r="A134" s="7" t="s">
        <v>318</v>
      </c>
      <c r="B134" s="7" t="s">
        <v>53</v>
      </c>
      <c r="C134" s="11" t="s">
        <v>294</v>
      </c>
      <c r="D134" s="8" t="s">
        <v>319</v>
      </c>
      <c r="E134" s="4" t="s">
        <v>11</v>
      </c>
      <c r="F134" s="4"/>
      <c r="G134" s="4" t="s">
        <v>64</v>
      </c>
      <c r="H134" s="22"/>
      <c r="I134" s="25" t="s">
        <v>45</v>
      </c>
      <c r="J134" s="8" t="str">
        <f>IF(H134="ja",Waarden!$A$26,IF(H134="nee",Waarden!$A$27,Waarden!$A$28))</f>
        <v>vul uw antwoord in kolom H in</v>
      </c>
      <c r="K134" s="24"/>
    </row>
    <row r="135" spans="1:11" ht="36" x14ac:dyDescent="0.2">
      <c r="A135" s="7" t="s">
        <v>320</v>
      </c>
      <c r="B135" s="7" t="s">
        <v>53</v>
      </c>
      <c r="C135" s="11" t="s">
        <v>294</v>
      </c>
      <c r="D135" s="8" t="s">
        <v>321</v>
      </c>
      <c r="E135" s="4" t="s">
        <v>11</v>
      </c>
      <c r="F135" s="4"/>
      <c r="G135" s="4"/>
      <c r="H135" s="22"/>
      <c r="I135" s="23"/>
      <c r="J135" s="8" t="str">
        <f>IF(H135="ja",Waarden!$A$26,IF(H135="nee",Waarden!$A$27,Waarden!$A$28))</f>
        <v>vul uw antwoord in kolom H in</v>
      </c>
      <c r="K135" s="24"/>
    </row>
    <row r="136" spans="1:11" ht="36" x14ac:dyDescent="0.2">
      <c r="A136" s="7" t="s">
        <v>322</v>
      </c>
      <c r="B136" s="7" t="s">
        <v>53</v>
      </c>
      <c r="C136" s="11" t="s">
        <v>294</v>
      </c>
      <c r="D136" s="8" t="s">
        <v>323</v>
      </c>
      <c r="E136" s="4" t="s">
        <v>11</v>
      </c>
      <c r="F136" s="4"/>
      <c r="G136" s="4"/>
      <c r="H136" s="22"/>
      <c r="I136" s="23"/>
      <c r="J136" s="8" t="str">
        <f>IF(H136="ja",Waarden!$A$26,IF(H136="nee",Waarden!$A$27,Waarden!$A$28))</f>
        <v>vul uw antwoord in kolom H in</v>
      </c>
      <c r="K136" s="24"/>
    </row>
    <row r="137" spans="1:11" ht="24" x14ac:dyDescent="0.2">
      <c r="A137" s="7" t="s">
        <v>324</v>
      </c>
      <c r="B137" s="7" t="s">
        <v>53</v>
      </c>
      <c r="C137" s="11" t="s">
        <v>294</v>
      </c>
      <c r="D137" s="8" t="s">
        <v>325</v>
      </c>
      <c r="E137" s="4" t="s">
        <v>11</v>
      </c>
      <c r="F137" s="4"/>
      <c r="G137" s="4" t="s">
        <v>64</v>
      </c>
      <c r="H137" s="22"/>
      <c r="I137" s="25" t="s">
        <v>45</v>
      </c>
      <c r="J137" s="8" t="str">
        <f>IF(H137="ja",Waarden!$A$26,IF(H137="nee",Waarden!$A$27,Waarden!$A$28))</f>
        <v>vul uw antwoord in kolom H in</v>
      </c>
      <c r="K137" s="24"/>
    </row>
    <row r="138" spans="1:11" ht="24" x14ac:dyDescent="0.2">
      <c r="A138" s="7" t="s">
        <v>326</v>
      </c>
      <c r="B138" s="7" t="s">
        <v>53</v>
      </c>
      <c r="C138" s="11" t="s">
        <v>294</v>
      </c>
      <c r="D138" s="8" t="s">
        <v>327</v>
      </c>
      <c r="E138" s="4" t="s">
        <v>11</v>
      </c>
      <c r="F138" s="4"/>
      <c r="G138" s="4"/>
      <c r="H138" s="22"/>
      <c r="I138" s="23"/>
      <c r="J138" s="8" t="str">
        <f>IF(H138="ja",Waarden!$A$26,IF(H138="nee",Waarden!$A$27,Waarden!$A$28))</f>
        <v>vul uw antwoord in kolom H in</v>
      </c>
      <c r="K138" s="24"/>
    </row>
    <row r="139" spans="1:11" ht="36" x14ac:dyDescent="0.2">
      <c r="A139" s="7" t="s">
        <v>328</v>
      </c>
      <c r="B139" s="7" t="s">
        <v>53</v>
      </c>
      <c r="C139" s="11" t="s">
        <v>329</v>
      </c>
      <c r="D139" s="8" t="s">
        <v>330</v>
      </c>
      <c r="E139" s="4" t="s">
        <v>11</v>
      </c>
      <c r="F139" s="4"/>
      <c r="G139" s="4"/>
      <c r="H139" s="22"/>
      <c r="I139" s="23"/>
      <c r="J139" s="8" t="str">
        <f>IF(H139="ja",Waarden!$A$26,IF(H139="nee",Waarden!$A$27,Waarden!$A$28))</f>
        <v>vul uw antwoord in kolom H in</v>
      </c>
      <c r="K139" s="24"/>
    </row>
    <row r="140" spans="1:11" ht="36" x14ac:dyDescent="0.2">
      <c r="A140" s="7" t="s">
        <v>331</v>
      </c>
      <c r="B140" s="7" t="s">
        <v>53</v>
      </c>
      <c r="C140" s="11" t="s">
        <v>329</v>
      </c>
      <c r="D140" s="8" t="s">
        <v>332</v>
      </c>
      <c r="E140" s="4" t="s">
        <v>11</v>
      </c>
      <c r="F140" s="4"/>
      <c r="G140" s="4"/>
      <c r="H140" s="22"/>
      <c r="I140" s="23"/>
      <c r="J140" s="8" t="str">
        <f>IF(H140="ja",Waarden!$A$26,IF(H140="nee",Waarden!$A$27,Waarden!$A$28))</f>
        <v>vul uw antwoord in kolom H in</v>
      </c>
      <c r="K140" s="24"/>
    </row>
    <row r="141" spans="1:11" ht="24" x14ac:dyDescent="0.2">
      <c r="A141" s="7" t="s">
        <v>333</v>
      </c>
      <c r="B141" s="7" t="s">
        <v>53</v>
      </c>
      <c r="C141" s="11" t="s">
        <v>329</v>
      </c>
      <c r="D141" s="8" t="s">
        <v>334</v>
      </c>
      <c r="E141" s="4" t="s">
        <v>12</v>
      </c>
      <c r="F141" s="4" t="s">
        <v>16</v>
      </c>
      <c r="G141" s="4" t="s">
        <v>26</v>
      </c>
      <c r="H141" s="27"/>
      <c r="I141" s="25"/>
      <c r="J141" s="18"/>
      <c r="K141" s="7" t="str">
        <f>IF(H141="nee",0, IF(H141=Waarden!$A$22,VLOOKUP('PVE onderdeel'!F141,Waarden!$A$13:$B$15,2,FALSE), IF(H141=Waarden!$A$23,1, "vul uw antwoord in kolom H in")))</f>
        <v>vul uw antwoord in kolom H in</v>
      </c>
    </row>
    <row r="142" spans="1:11" ht="24" x14ac:dyDescent="0.2">
      <c r="A142" s="7" t="s">
        <v>335</v>
      </c>
      <c r="B142" s="7" t="s">
        <v>53</v>
      </c>
      <c r="C142" s="11" t="s">
        <v>329</v>
      </c>
      <c r="D142" s="8" t="s">
        <v>336</v>
      </c>
      <c r="E142" s="4" t="s">
        <v>11</v>
      </c>
      <c r="F142" s="4"/>
      <c r="G142" s="4"/>
      <c r="H142" s="22"/>
      <c r="I142" s="23"/>
      <c r="J142" s="8" t="str">
        <f>IF(H142="ja",Waarden!$A$26,IF(H142="nee",Waarden!$A$27,Waarden!$A$28))</f>
        <v>vul uw antwoord in kolom H in</v>
      </c>
      <c r="K142" s="24"/>
    </row>
    <row r="143" spans="1:11" ht="48" x14ac:dyDescent="0.2">
      <c r="A143" s="7" t="s">
        <v>337</v>
      </c>
      <c r="B143" s="7" t="s">
        <v>53</v>
      </c>
      <c r="C143" s="11" t="s">
        <v>329</v>
      </c>
      <c r="D143" s="8" t="s">
        <v>338</v>
      </c>
      <c r="E143" s="4" t="s">
        <v>11</v>
      </c>
      <c r="F143" s="4"/>
      <c r="G143" s="4" t="s">
        <v>64</v>
      </c>
      <c r="H143" s="22"/>
      <c r="I143" s="25" t="s">
        <v>45</v>
      </c>
      <c r="J143" s="8" t="str">
        <f>IF(H143="ja",Waarden!$A$26,IF(H143="nee",Waarden!$A$27,Waarden!$A$28))</f>
        <v>vul uw antwoord in kolom H in</v>
      </c>
      <c r="K143" s="24"/>
    </row>
    <row r="144" spans="1:11" ht="24" x14ac:dyDescent="0.2">
      <c r="A144" s="7" t="s">
        <v>339</v>
      </c>
      <c r="B144" s="7" t="s">
        <v>53</v>
      </c>
      <c r="C144" s="11" t="s">
        <v>329</v>
      </c>
      <c r="D144" s="8" t="s">
        <v>340</v>
      </c>
      <c r="E144" s="4" t="s">
        <v>12</v>
      </c>
      <c r="F144" s="4" t="s">
        <v>16</v>
      </c>
      <c r="G144" s="4" t="s">
        <v>26</v>
      </c>
      <c r="H144" s="27"/>
      <c r="I144" s="25"/>
      <c r="J144" s="18"/>
      <c r="K144" s="7" t="str">
        <f>IF(H144="nee",0, IF(H144=Waarden!$A$22,VLOOKUP('PVE onderdeel'!F144,Waarden!$A$13:$B$15,2,FALSE), IF(H144=Waarden!$A$23,1, "vul uw antwoord in kolom H in")))</f>
        <v>vul uw antwoord in kolom H in</v>
      </c>
    </row>
    <row r="145" spans="1:11" ht="24" x14ac:dyDescent="0.2">
      <c r="A145" s="7" t="s">
        <v>341</v>
      </c>
      <c r="B145" s="7" t="s">
        <v>53</v>
      </c>
      <c r="C145" s="11" t="s">
        <v>329</v>
      </c>
      <c r="D145" s="8" t="s">
        <v>342</v>
      </c>
      <c r="E145" s="4" t="s">
        <v>12</v>
      </c>
      <c r="F145" s="4" t="s">
        <v>16</v>
      </c>
      <c r="G145" s="4" t="s">
        <v>26</v>
      </c>
      <c r="H145" s="27"/>
      <c r="I145" s="25"/>
      <c r="J145" s="18"/>
      <c r="K145" s="7" t="str">
        <f>IF(H145="nee",0, IF(H145=Waarden!$A$22,VLOOKUP('PVE onderdeel'!F145,Waarden!$A$13:$B$15,2,FALSE), IF(H145=Waarden!$A$23,1, "vul uw antwoord in kolom H in")))</f>
        <v>vul uw antwoord in kolom H in</v>
      </c>
    </row>
    <row r="146" spans="1:11" ht="36" x14ac:dyDescent="0.2">
      <c r="A146" s="7" t="s">
        <v>343</v>
      </c>
      <c r="B146" s="7" t="s">
        <v>53</v>
      </c>
      <c r="C146" s="11" t="s">
        <v>344</v>
      </c>
      <c r="D146" s="8" t="s">
        <v>345</v>
      </c>
      <c r="E146" s="4" t="s">
        <v>11</v>
      </c>
      <c r="F146" s="4"/>
      <c r="G146" s="4" t="s">
        <v>64</v>
      </c>
      <c r="H146" s="22"/>
      <c r="I146" s="25" t="s">
        <v>45</v>
      </c>
      <c r="J146" s="8" t="str">
        <f>IF(H146="ja",Waarden!$A$26,IF(H146="nee",Waarden!$A$27,Waarden!$A$28))</f>
        <v>vul uw antwoord in kolom H in</v>
      </c>
      <c r="K146" s="24"/>
    </row>
    <row r="147" spans="1:11" ht="72" x14ac:dyDescent="0.2">
      <c r="A147" s="7" t="s">
        <v>346</v>
      </c>
      <c r="B147" s="7" t="s">
        <v>53</v>
      </c>
      <c r="C147" s="11" t="s">
        <v>344</v>
      </c>
      <c r="D147" s="8" t="s">
        <v>347</v>
      </c>
      <c r="E147" s="4" t="s">
        <v>11</v>
      </c>
      <c r="F147" s="4"/>
      <c r="G147" s="4"/>
      <c r="H147" s="22"/>
      <c r="I147" s="23"/>
      <c r="J147" s="8" t="str">
        <f>IF(H147="ja",Waarden!$A$26,IF(H147="nee",Waarden!$A$27,Waarden!$A$28))</f>
        <v>vul uw antwoord in kolom H in</v>
      </c>
      <c r="K147" s="24"/>
    </row>
    <row r="148" spans="1:11" ht="96" x14ac:dyDescent="0.2">
      <c r="A148" s="7" t="s">
        <v>348</v>
      </c>
      <c r="B148" s="7" t="s">
        <v>53</v>
      </c>
      <c r="C148" s="11" t="s">
        <v>344</v>
      </c>
      <c r="D148" s="8" t="s">
        <v>349</v>
      </c>
      <c r="E148" s="4" t="s">
        <v>11</v>
      </c>
      <c r="F148" s="4"/>
      <c r="G148" s="4"/>
      <c r="H148" s="22"/>
      <c r="I148" s="23"/>
      <c r="J148" s="8" t="str">
        <f>IF(H148="ja",Waarden!$A$26,IF(H148="nee",Waarden!$A$27,Waarden!$A$28))</f>
        <v>vul uw antwoord in kolom H in</v>
      </c>
      <c r="K148" s="24"/>
    </row>
    <row r="149" spans="1:11" ht="24" x14ac:dyDescent="0.2">
      <c r="A149" s="7" t="s">
        <v>350</v>
      </c>
      <c r="B149" s="7" t="s">
        <v>53</v>
      </c>
      <c r="C149" s="11" t="s">
        <v>344</v>
      </c>
      <c r="D149" s="8" t="s">
        <v>351</v>
      </c>
      <c r="E149" s="4" t="s">
        <v>12</v>
      </c>
      <c r="F149" s="4" t="s">
        <v>16</v>
      </c>
      <c r="G149" s="4" t="s">
        <v>26</v>
      </c>
      <c r="H149" s="27"/>
      <c r="I149" s="25"/>
      <c r="J149" s="18"/>
      <c r="K149" s="7" t="str">
        <f>IF(H149="nee",0, IF(H149=Waarden!$A$22,VLOOKUP('PVE onderdeel'!F149,Waarden!$A$13:$B$15,2,FALSE), IF(H149=Waarden!$A$23,1, "vul uw antwoord in kolom H in")))</f>
        <v>vul uw antwoord in kolom H in</v>
      </c>
    </row>
    <row r="150" spans="1:11" ht="48" x14ac:dyDescent="0.2">
      <c r="A150" s="7" t="s">
        <v>352</v>
      </c>
      <c r="B150" s="7" t="s">
        <v>53</v>
      </c>
      <c r="C150" s="11" t="s">
        <v>353</v>
      </c>
      <c r="D150" s="8" t="s">
        <v>354</v>
      </c>
      <c r="E150" s="4" t="s">
        <v>11</v>
      </c>
      <c r="F150" s="4"/>
      <c r="G150" s="4"/>
      <c r="H150" s="22"/>
      <c r="I150" s="23"/>
      <c r="J150" s="8" t="str">
        <f>IF(H150="ja",Waarden!$A$26,IF(H150="nee",Waarden!$A$27,Waarden!$A$28))</f>
        <v>vul uw antwoord in kolom H in</v>
      </c>
      <c r="K150" s="24"/>
    </row>
    <row r="151" spans="1:11" ht="84" x14ac:dyDescent="0.2">
      <c r="A151" s="7" t="s">
        <v>355</v>
      </c>
      <c r="B151" s="7" t="s">
        <v>53</v>
      </c>
      <c r="C151" s="11" t="s">
        <v>353</v>
      </c>
      <c r="D151" s="8" t="s">
        <v>356</v>
      </c>
      <c r="E151" s="4" t="s">
        <v>11</v>
      </c>
      <c r="F151" s="4"/>
      <c r="G151" s="4"/>
      <c r="H151" s="22"/>
      <c r="I151" s="23"/>
      <c r="J151" s="8" t="str">
        <f>IF(H151="ja",Waarden!$A$26,IF(H151="nee",Waarden!$A$27,Waarden!$A$28))</f>
        <v>vul uw antwoord in kolom H in</v>
      </c>
      <c r="K151" s="24"/>
    </row>
    <row r="152" spans="1:11" ht="60" x14ac:dyDescent="0.2">
      <c r="A152" s="7" t="s">
        <v>357</v>
      </c>
      <c r="B152" s="7" t="s">
        <v>53</v>
      </c>
      <c r="C152" s="11" t="s">
        <v>353</v>
      </c>
      <c r="D152" s="8" t="s">
        <v>358</v>
      </c>
      <c r="E152" s="4" t="s">
        <v>11</v>
      </c>
      <c r="F152" s="4"/>
      <c r="G152" s="4"/>
      <c r="H152" s="22"/>
      <c r="I152" s="23"/>
      <c r="J152" s="8" t="str">
        <f>IF(H152="ja",Waarden!$A$26,IF(H152="nee",Waarden!$A$27,Waarden!$A$28))</f>
        <v>vul uw antwoord in kolom H in</v>
      </c>
      <c r="K152" s="24"/>
    </row>
    <row r="153" spans="1:11" ht="36" x14ac:dyDescent="0.2">
      <c r="A153" s="7" t="s">
        <v>359</v>
      </c>
      <c r="B153" s="7" t="s">
        <v>53</v>
      </c>
      <c r="C153" s="11" t="s">
        <v>353</v>
      </c>
      <c r="D153" s="8" t="s">
        <v>360</v>
      </c>
      <c r="E153" s="4" t="s">
        <v>11</v>
      </c>
      <c r="F153" s="4"/>
      <c r="G153" s="4"/>
      <c r="H153" s="22"/>
      <c r="I153" s="23"/>
      <c r="J153" s="8" t="str">
        <f>IF(H153="ja",Waarden!$A$26,IF(H153="nee",Waarden!$A$27,Waarden!$A$28))</f>
        <v>vul uw antwoord in kolom H in</v>
      </c>
      <c r="K153" s="24"/>
    </row>
    <row r="154" spans="1:11" ht="24" x14ac:dyDescent="0.2">
      <c r="A154" s="7" t="s">
        <v>361</v>
      </c>
      <c r="B154" s="7" t="s">
        <v>53</v>
      </c>
      <c r="C154" s="11" t="s">
        <v>362</v>
      </c>
      <c r="D154" s="8" t="s">
        <v>363</v>
      </c>
      <c r="E154" s="4" t="s">
        <v>11</v>
      </c>
      <c r="F154" s="4"/>
      <c r="G154" s="4"/>
      <c r="H154" s="22"/>
      <c r="I154" s="23"/>
      <c r="J154" s="8" t="str">
        <f>IF(H154="ja",Waarden!$A$26,IF(H154="nee",Waarden!$A$27,Waarden!$A$28))</f>
        <v>vul uw antwoord in kolom H in</v>
      </c>
      <c r="K154" s="24"/>
    </row>
    <row r="155" spans="1:11" ht="36" x14ac:dyDescent="0.2">
      <c r="A155" s="7" t="s">
        <v>364</v>
      </c>
      <c r="B155" s="7" t="s">
        <v>53</v>
      </c>
      <c r="C155" s="11" t="s">
        <v>365</v>
      </c>
      <c r="D155" s="8" t="s">
        <v>366</v>
      </c>
      <c r="E155" s="4" t="s">
        <v>11</v>
      </c>
      <c r="F155" s="4"/>
      <c r="G155" s="4"/>
      <c r="H155" s="22"/>
      <c r="I155" s="23"/>
      <c r="J155" s="8" t="str">
        <f>IF(H155="ja",Waarden!$A$26,IF(H155="nee",Waarden!$A$27,Waarden!$A$28))</f>
        <v>vul uw antwoord in kolom H in</v>
      </c>
      <c r="K155" s="24"/>
    </row>
    <row r="156" spans="1:11" ht="36" x14ac:dyDescent="0.2">
      <c r="A156" s="7" t="s">
        <v>367</v>
      </c>
      <c r="B156" s="7" t="s">
        <v>53</v>
      </c>
      <c r="C156" s="11" t="s">
        <v>365</v>
      </c>
      <c r="D156" s="8" t="s">
        <v>368</v>
      </c>
      <c r="E156" s="4" t="s">
        <v>11</v>
      </c>
      <c r="F156" s="4"/>
      <c r="G156" s="4"/>
      <c r="H156" s="22"/>
      <c r="I156" s="23"/>
      <c r="J156" s="8" t="str">
        <f>IF(H156="ja",Waarden!$A$26,IF(H156="nee",Waarden!$A$27,Waarden!$A$28))</f>
        <v>vul uw antwoord in kolom H in</v>
      </c>
      <c r="K156" s="24"/>
    </row>
    <row r="157" spans="1:11" ht="24" x14ac:dyDescent="0.2">
      <c r="A157" s="7" t="s">
        <v>369</v>
      </c>
      <c r="B157" s="7" t="s">
        <v>53</v>
      </c>
      <c r="C157" s="11" t="s">
        <v>353</v>
      </c>
      <c r="D157" s="8" t="s">
        <v>370</v>
      </c>
      <c r="E157" s="4" t="s">
        <v>11</v>
      </c>
      <c r="F157" s="4"/>
      <c r="G157" s="4"/>
      <c r="H157" s="22"/>
      <c r="I157" s="23"/>
      <c r="J157" s="8" t="str">
        <f>IF(H157="ja",Waarden!$A$26,IF(H157="nee",Waarden!$A$27,Waarden!$A$28))</f>
        <v>vul uw antwoord in kolom H in</v>
      </c>
      <c r="K157" s="24"/>
    </row>
    <row r="158" spans="1:11" ht="60" x14ac:dyDescent="0.2">
      <c r="A158" s="7" t="s">
        <v>371</v>
      </c>
      <c r="B158" s="7" t="s">
        <v>53</v>
      </c>
      <c r="C158" s="11" t="s">
        <v>353</v>
      </c>
      <c r="D158" s="8" t="s">
        <v>372</v>
      </c>
      <c r="E158" s="4" t="s">
        <v>11</v>
      </c>
      <c r="F158" s="4"/>
      <c r="G158" s="4" t="s">
        <v>64</v>
      </c>
      <c r="H158" s="22"/>
      <c r="I158" s="25" t="s">
        <v>45</v>
      </c>
      <c r="J158" s="8" t="str">
        <f>IF(H158="ja",Waarden!$A$26,IF(H158="nee",Waarden!$A$27,Waarden!$A$28))</f>
        <v>vul uw antwoord in kolom H in</v>
      </c>
      <c r="K158" s="24"/>
    </row>
    <row r="159" spans="1:11" ht="36" x14ac:dyDescent="0.2">
      <c r="A159" s="7" t="s">
        <v>373</v>
      </c>
      <c r="B159" s="7" t="s">
        <v>53</v>
      </c>
      <c r="C159" s="11" t="s">
        <v>353</v>
      </c>
      <c r="D159" s="8" t="s">
        <v>374</v>
      </c>
      <c r="E159" s="4" t="s">
        <v>11</v>
      </c>
      <c r="F159" s="4"/>
      <c r="G159" s="4"/>
      <c r="H159" s="22"/>
      <c r="I159" s="23"/>
      <c r="J159" s="8" t="str">
        <f>IF(H159="ja",Waarden!$A$26,IF(H159="nee",Waarden!$A$27,Waarden!$A$28))</f>
        <v>vul uw antwoord in kolom H in</v>
      </c>
      <c r="K159" s="24"/>
    </row>
    <row r="160" spans="1:11" ht="36" x14ac:dyDescent="0.2">
      <c r="A160" s="7" t="s">
        <v>375</v>
      </c>
      <c r="B160" s="7" t="s">
        <v>53</v>
      </c>
      <c r="C160" s="11" t="s">
        <v>353</v>
      </c>
      <c r="D160" s="8" t="s">
        <v>376</v>
      </c>
      <c r="E160" s="4" t="s">
        <v>11</v>
      </c>
      <c r="F160" s="4"/>
      <c r="G160" s="4"/>
      <c r="H160" s="22"/>
      <c r="I160" s="23"/>
      <c r="J160" s="8" t="str">
        <f>IF(H160="ja",Waarden!$A$26,IF(H160="nee",Waarden!$A$27,Waarden!$A$28))</f>
        <v>vul uw antwoord in kolom H in</v>
      </c>
      <c r="K160" s="24"/>
    </row>
    <row r="161" spans="1:11" ht="24" x14ac:dyDescent="0.2">
      <c r="A161" s="7" t="s">
        <v>377</v>
      </c>
      <c r="B161" s="7" t="s">
        <v>53</v>
      </c>
      <c r="C161" s="11" t="s">
        <v>378</v>
      </c>
      <c r="D161" s="8" t="s">
        <v>379</v>
      </c>
      <c r="E161" s="4" t="s">
        <v>11</v>
      </c>
      <c r="F161" s="4"/>
      <c r="G161" s="4"/>
      <c r="H161" s="22"/>
      <c r="I161" s="23"/>
      <c r="J161" s="8" t="str">
        <f>IF(H161="ja",Waarden!$A$26,IF(H161="nee",Waarden!$A$27,Waarden!$A$28))</f>
        <v>vul uw antwoord in kolom H in</v>
      </c>
      <c r="K161" s="24"/>
    </row>
    <row r="162" spans="1:11" ht="24" x14ac:dyDescent="0.2">
      <c r="A162" s="7" t="s">
        <v>380</v>
      </c>
      <c r="B162" s="7" t="s">
        <v>53</v>
      </c>
      <c r="C162" s="11" t="s">
        <v>378</v>
      </c>
      <c r="D162" s="8" t="s">
        <v>381</v>
      </c>
      <c r="E162" s="4" t="s">
        <v>11</v>
      </c>
      <c r="F162" s="4"/>
      <c r="G162" s="4"/>
      <c r="H162" s="22"/>
      <c r="I162" s="23"/>
      <c r="J162" s="8" t="str">
        <f>IF(H162="ja",Waarden!$A$26,IF(H162="nee",Waarden!$A$27,Waarden!$A$28))</f>
        <v>vul uw antwoord in kolom H in</v>
      </c>
      <c r="K162" s="24"/>
    </row>
    <row r="163" spans="1:11" ht="36" x14ac:dyDescent="0.2">
      <c r="A163" s="7" t="s">
        <v>382</v>
      </c>
      <c r="B163" s="7" t="s">
        <v>53</v>
      </c>
      <c r="C163" s="11" t="s">
        <v>365</v>
      </c>
      <c r="D163" s="8" t="s">
        <v>383</v>
      </c>
      <c r="E163" s="4" t="s">
        <v>11</v>
      </c>
      <c r="F163" s="4"/>
      <c r="G163" s="4"/>
      <c r="H163" s="22"/>
      <c r="I163" s="23"/>
      <c r="J163" s="8" t="str">
        <f>IF(H163="ja",Waarden!$A$26,IF(H163="nee",Waarden!$A$27,Waarden!$A$28))</f>
        <v>vul uw antwoord in kolom H in</v>
      </c>
      <c r="K163" s="24"/>
    </row>
    <row r="164" spans="1:11" ht="36" x14ac:dyDescent="0.2">
      <c r="A164" s="7" t="s">
        <v>384</v>
      </c>
      <c r="B164" s="7" t="s">
        <v>53</v>
      </c>
      <c r="C164" s="11" t="s">
        <v>365</v>
      </c>
      <c r="D164" s="8" t="s">
        <v>385</v>
      </c>
      <c r="E164" s="4" t="s">
        <v>11</v>
      </c>
      <c r="F164" s="4"/>
      <c r="G164" s="4"/>
      <c r="H164" s="22"/>
      <c r="I164" s="23"/>
      <c r="J164" s="8" t="str">
        <f>IF(H164="ja",Waarden!$A$26,IF(H164="nee",Waarden!$A$27,Waarden!$A$28))</f>
        <v>vul uw antwoord in kolom H in</v>
      </c>
      <c r="K164" s="24"/>
    </row>
    <row r="165" spans="1:11" ht="48" x14ac:dyDescent="0.2">
      <c r="A165" s="7" t="s">
        <v>386</v>
      </c>
      <c r="B165" s="7" t="s">
        <v>53</v>
      </c>
      <c r="C165" s="11" t="s">
        <v>365</v>
      </c>
      <c r="D165" s="8" t="s">
        <v>387</v>
      </c>
      <c r="E165" s="4" t="s">
        <v>11</v>
      </c>
      <c r="F165" s="4"/>
      <c r="G165" s="4"/>
      <c r="H165" s="22"/>
      <c r="I165" s="23"/>
      <c r="J165" s="8" t="str">
        <f>IF(H165="ja",Waarden!$A$26,IF(H165="nee",Waarden!$A$27,Waarden!$A$28))</f>
        <v>vul uw antwoord in kolom H in</v>
      </c>
      <c r="K165" s="24"/>
    </row>
    <row r="166" spans="1:11" ht="36" x14ac:dyDescent="0.2">
      <c r="A166" s="7" t="s">
        <v>388</v>
      </c>
      <c r="B166" s="7" t="s">
        <v>53</v>
      </c>
      <c r="C166" s="11" t="s">
        <v>365</v>
      </c>
      <c r="D166" s="8" t="s">
        <v>389</v>
      </c>
      <c r="E166" s="4" t="s">
        <v>11</v>
      </c>
      <c r="F166" s="4"/>
      <c r="G166" s="4"/>
      <c r="H166" s="22"/>
      <c r="I166" s="23"/>
      <c r="J166" s="8" t="str">
        <f>IF(H166="ja",Waarden!$A$26,IF(H166="nee",Waarden!$A$27,Waarden!$A$28))</f>
        <v>vul uw antwoord in kolom H in</v>
      </c>
      <c r="K166" s="24"/>
    </row>
    <row r="167" spans="1:11" ht="36" x14ac:dyDescent="0.2">
      <c r="A167" s="7" t="s">
        <v>390</v>
      </c>
      <c r="B167" s="7" t="s">
        <v>53</v>
      </c>
      <c r="C167" s="11" t="s">
        <v>365</v>
      </c>
      <c r="D167" s="8" t="s">
        <v>391</v>
      </c>
      <c r="E167" s="4" t="s">
        <v>12</v>
      </c>
      <c r="F167" s="4" t="s">
        <v>16</v>
      </c>
      <c r="G167" s="4" t="s">
        <v>64</v>
      </c>
      <c r="H167" s="28"/>
      <c r="I167" s="25" t="s">
        <v>45</v>
      </c>
      <c r="J167" s="24"/>
      <c r="K167" s="29" t="s">
        <v>393</v>
      </c>
    </row>
    <row r="169" spans="1:11" x14ac:dyDescent="0.2">
      <c r="D169" s="1" t="s">
        <v>46</v>
      </c>
      <c r="E169" s="1">
        <f>COUNTIF($J$15:$J$167,Waarden!A26)</f>
        <v>0</v>
      </c>
      <c r="I169" s="6"/>
    </row>
    <row r="170" spans="1:11" x14ac:dyDescent="0.2">
      <c r="D170" s="1" t="s">
        <v>47</v>
      </c>
      <c r="E170" s="1">
        <f>COUNTIF($J$15:$J$167,Waarden!A27)</f>
        <v>0</v>
      </c>
      <c r="I170" s="6"/>
    </row>
    <row r="171" spans="1:11" x14ac:dyDescent="0.2">
      <c r="D171" s="1" t="s">
        <v>48</v>
      </c>
      <c r="E171" s="1">
        <f>COUNTIF($J$15:$J$167,Waarden!A28)</f>
        <v>124</v>
      </c>
      <c r="I171" s="6"/>
    </row>
    <row r="172" spans="1:11" x14ac:dyDescent="0.2">
      <c r="D172" s="1" t="s">
        <v>49</v>
      </c>
      <c r="E172" s="1">
        <f>COUNTIF($K$15:$K$167,Waarden!A28)</f>
        <v>10</v>
      </c>
      <c r="I172" s="6"/>
    </row>
    <row r="173" spans="1:11" x14ac:dyDescent="0.2">
      <c r="D173" s="1" t="s">
        <v>392</v>
      </c>
      <c r="E173" s="1">
        <f>SUM(K15:K167)</f>
        <v>0</v>
      </c>
      <c r="I173" s="6"/>
    </row>
    <row r="174" spans="1:11" x14ac:dyDescent="0.2">
      <c r="I174" s="6"/>
    </row>
    <row r="175" spans="1:11" ht="18" customHeight="1" x14ac:dyDescent="0.2">
      <c r="C175" s="10" t="s">
        <v>50</v>
      </c>
      <c r="D175" s="26" t="s">
        <v>51</v>
      </c>
      <c r="I175" s="6"/>
    </row>
  </sheetData>
  <sheetProtection algorithmName="SHA-512" hashValue="OSsb3jICe01hqTFVzILVPe8U9QxCcNFng+PrkTiXnsgw0D/r/jTfMqax15stpW64hjmpOd9y/XaBO9vQ4QnANQ==" saltValue="PlTmfCf6yCvKp0CjvlhlNA==" spinCount="100000" sheet="1" autoFilter="0"/>
  <autoFilter ref="A14:K167" xr:uid="{8AF177FB-092B-46EB-9A67-E82CA2344D0C}"/>
  <mergeCells count="7">
    <mergeCell ref="A13:E13"/>
    <mergeCell ref="H13:I13"/>
    <mergeCell ref="A3:J3"/>
    <mergeCell ref="A4:J4"/>
    <mergeCell ref="A5:J5"/>
    <mergeCell ref="C10:D10"/>
    <mergeCell ref="J13:K13"/>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Waarden!$A$4:$A$5</xm:f>
          </x14:formula1>
          <xm:sqref>H122:H124 H64:H80 H62 H109:H114 H126:H129 H134:H140 H142:H143 H146:H148 H16:H19 H21:H31 H33 H35:H39 H41:H45 H47 H49:H52 H54 H56:H60 H82:H84 H86:H98 H100:H103 H105:H106 H116:H120 H150:H166</xm:sqref>
        </x14:dataValidation>
        <x14:dataValidation type="list" allowBlank="1" showInputMessage="1" showErrorMessage="1" xr:uid="{5BC32A48-995C-4DA2-B694-487C3E21666E}">
          <x14:formula1>
            <xm:f>Waarden!$A$22:$A$24</xm:f>
          </x14:formula1>
          <xm:sqref>H63 H81 H115 H130 H132:H133 H141 H144:H145 H149</xm:sqref>
        </x14:dataValidation>
        <x14:dataValidation type="list" allowBlank="1" showInputMessage="1" showErrorMessage="1" xr:uid="{00000000-0002-0000-0000-000000000000}">
          <x14:formula1>
            <xm:f>Waarden!$A$1:$A$2</xm:f>
          </x14:formula1>
          <xm:sqref>E15:E167</xm:sqref>
        </x14:dataValidation>
        <x14:dataValidation type="list" allowBlank="1" showInputMessage="1" showErrorMessage="1" xr:uid="{0BB95CEC-C39C-4158-A727-2751F60D8C89}">
          <x14:formula1>
            <xm:f>Waarden!$A$13:$A$15</xm:f>
          </x14:formula1>
          <xm:sqref>F15:F167</xm:sqref>
        </x14:dataValidation>
        <x14:dataValidation type="list" allowBlank="1" showInputMessage="1" showErrorMessage="1" xr:uid="{EBA88B3B-4DCE-4D34-B315-16FEB79A12B4}">
          <x14:formula1>
            <xm:f>Waarden!$A$17:$A$20</xm:f>
          </x14:formula1>
          <xm:sqref>G15:G167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A15" sqref="A15"/>
    </sheetView>
  </sheetViews>
  <sheetFormatPr defaultRowHeight="15" x14ac:dyDescent="0.25"/>
  <sheetData>
    <row r="1" spans="1:2" x14ac:dyDescent="0.25">
      <c r="A1" t="s">
        <v>11</v>
      </c>
    </row>
    <row r="2" spans="1:2" x14ac:dyDescent="0.25">
      <c r="A2" t="s">
        <v>12</v>
      </c>
    </row>
    <row r="4" spans="1:2" x14ac:dyDescent="0.25">
      <c r="A4" t="s">
        <v>18</v>
      </c>
    </row>
    <row r="5" spans="1:2" x14ac:dyDescent="0.25">
      <c r="A5" t="s">
        <v>19</v>
      </c>
    </row>
    <row r="7" spans="1:2" x14ac:dyDescent="0.25">
      <c r="A7" t="s">
        <v>20</v>
      </c>
    </row>
    <row r="8" spans="1:2" x14ac:dyDescent="0.25">
      <c r="A8" t="s">
        <v>21</v>
      </c>
    </row>
    <row r="9" spans="1:2" x14ac:dyDescent="0.25">
      <c r="A9" t="s">
        <v>22</v>
      </c>
    </row>
    <row r="10" spans="1:2" x14ac:dyDescent="0.25">
      <c r="A10" t="s">
        <v>23</v>
      </c>
    </row>
    <row r="11" spans="1:2" x14ac:dyDescent="0.25">
      <c r="A11" t="s">
        <v>24</v>
      </c>
    </row>
    <row r="13" spans="1:2" x14ac:dyDescent="0.25">
      <c r="A13" t="s">
        <v>13</v>
      </c>
      <c r="B13">
        <v>10</v>
      </c>
    </row>
    <row r="14" spans="1:2" x14ac:dyDescent="0.25">
      <c r="A14" t="s">
        <v>15</v>
      </c>
      <c r="B14">
        <v>6</v>
      </c>
    </row>
    <row r="15" spans="1:2" x14ac:dyDescent="0.25">
      <c r="A15" t="s">
        <v>16</v>
      </c>
      <c r="B15">
        <v>3</v>
      </c>
    </row>
    <row r="17" spans="1:1" x14ac:dyDescent="0.25">
      <c r="A17" t="s">
        <v>26</v>
      </c>
    </row>
    <row r="18" spans="1:1" x14ac:dyDescent="0.25">
      <c r="A18" t="s">
        <v>17</v>
      </c>
    </row>
    <row r="19" spans="1:1" x14ac:dyDescent="0.25">
      <c r="A19" t="s">
        <v>25</v>
      </c>
    </row>
    <row r="20" spans="1:1" x14ac:dyDescent="0.25">
      <c r="A20" t="s">
        <v>14</v>
      </c>
    </row>
    <row r="22" spans="1:1" x14ac:dyDescent="0.25">
      <c r="A22" t="s">
        <v>39</v>
      </c>
    </row>
    <row r="23" spans="1:1" x14ac:dyDescent="0.25">
      <c r="A23" t="s">
        <v>40</v>
      </c>
    </row>
    <row r="24" spans="1:1" x14ac:dyDescent="0.25">
      <c r="A24" t="s">
        <v>41</v>
      </c>
    </row>
    <row r="26" spans="1:1" x14ac:dyDescent="0.25">
      <c r="A26" t="s">
        <v>42</v>
      </c>
    </row>
    <row r="27" spans="1:1" x14ac:dyDescent="0.25">
      <c r="A27" t="s">
        <v>43</v>
      </c>
    </row>
    <row r="28" spans="1:1" x14ac:dyDescent="0.25">
      <c r="A28"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b3fd452-b1f4-45ae-923e-2f19ffc4f8fd" xsi:nil="true"/>
    <SharedWithUsers xmlns="f41bca70-93f6-4be0-b89a-6aca1cf35e4c">
      <UserInfo>
        <DisplayName>Lutterman, L.J. (Han)</DisplayName>
        <AccountId>59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F1C8252C55AC4B97B419DD502FEFF5" ma:contentTypeVersion="9" ma:contentTypeDescription="Een nieuw document maken." ma:contentTypeScope="" ma:versionID="4eab183cc3ea572ee7392c08f7e7f5fb">
  <xsd:schema xmlns:xsd="http://www.w3.org/2001/XMLSchema" xmlns:xs="http://www.w3.org/2001/XMLSchema" xmlns:p="http://schemas.microsoft.com/office/2006/metadata/properties" xmlns:ns2="0b3fd452-b1f4-45ae-923e-2f19ffc4f8fd" xmlns:ns3="f41bca70-93f6-4be0-b89a-6aca1cf35e4c" targetNamespace="http://schemas.microsoft.com/office/2006/metadata/properties" ma:root="true" ma:fieldsID="7a773c5f17b290ce8c51874328e2ac26" ns2:_="" ns3:_="">
    <xsd:import namespace="0b3fd452-b1f4-45ae-923e-2f19ffc4f8fd"/>
    <xsd:import namespace="f41bca70-93f6-4be0-b89a-6aca1cf35e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fd452-b1f4-45ae-923e-2f19ffc4f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Afmeldingsstatus" ma:internalName="Afmeldings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1bca70-93f6-4be0-b89a-6aca1cf35e4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E7BE6-9A5C-41C0-AAF8-3B00A0FC1320}">
  <ds:schemaRefs>
    <ds:schemaRef ds:uri="http://schemas.microsoft.com/office/2006/metadata/properties"/>
    <ds:schemaRef ds:uri="http://schemas.microsoft.com/office/infopath/2007/PartnerControls"/>
    <ds:schemaRef ds:uri="0b3fd452-b1f4-45ae-923e-2f19ffc4f8fd"/>
    <ds:schemaRef ds:uri="f41bca70-93f6-4be0-b89a-6aca1cf35e4c"/>
  </ds:schemaRefs>
</ds:datastoreItem>
</file>

<file path=customXml/itemProps2.xml><?xml version="1.0" encoding="utf-8"?>
<ds:datastoreItem xmlns:ds="http://schemas.openxmlformats.org/officeDocument/2006/customXml" ds:itemID="{D037D58A-FDE5-450A-9F11-42ABDF996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fd452-b1f4-45ae-923e-2f19ffc4f8fd"/>
    <ds:schemaRef ds:uri="f41bca70-93f6-4be0-b89a-6aca1cf35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3B01A9-13B8-4A21-B8F0-05774EB45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PVE onderdeel</vt:lpstr>
      <vt:lpstr>Waarden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Ernest</dc:creator>
  <cp:keywords/>
  <dc:description/>
  <cp:lastModifiedBy>Petra Nowee</cp:lastModifiedBy>
  <cp:revision/>
  <dcterms:created xsi:type="dcterms:W3CDTF">2018-06-14T12:47:40Z</dcterms:created>
  <dcterms:modified xsi:type="dcterms:W3CDTF">2021-01-11T08:43:49Z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0x0101005FF1C8252C55AC4B97B419DD502FEFF5</vt:lpwstr>
  </property>
</Properties>
</file>