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t. Varietas/Schoonmaak 2020/3. Documenten/5. NvI/"/>
    </mc:Choice>
  </mc:AlternateContent>
  <xr:revisionPtr revIDLastSave="159" documentId="8_{4C3F489C-C8BE-4AF4-9096-AE1119F42C09}" xr6:coauthVersionLast="45" xr6:coauthVersionMax="45" xr10:uidLastSave="{28E66F4A-B301-402A-BD8C-02824CB4F4DA}"/>
  <bookViews>
    <workbookView xWindow="28680" yWindow="-120" windowWidth="25440" windowHeight="15390" xr2:uid="{00000000-000D-0000-FFFF-FFFF00000000}"/>
  </bookViews>
  <sheets>
    <sheet name="calculatiegegevens" sheetId="68" r:id="rId1"/>
    <sheet name="Ruimtestaat Almelo" sheetId="66" r:id="rId2"/>
    <sheet name="Ruimtestaat Deventer" sheetId="67" r:id="rId3"/>
    <sheet name="resultaten" sheetId="69" r:id="rId4"/>
    <sheet name="praktijklokaal" sheetId="7" state="hidden" r:id="rId5"/>
    <sheet name="algemene ruimten" sheetId="8" state="hidden" r:id="rId6"/>
    <sheet name="Sanitair incl naloop" sheetId="11" state="hidden" r:id="rId7"/>
    <sheet name="grootkeuken" sheetId="1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" hidden="1">[1]Blad1!#REF!</definedName>
    <definedName name="__123Graph_A" hidden="1">'[2]Offerteformulier 1'!#REF!</definedName>
    <definedName name="_1_0_F" hidden="1">[1]Blad1!#REF!</definedName>
    <definedName name="_1F" hidden="1">[1]Psychiatrie!#REF!</definedName>
    <definedName name="_2_0_F" hidden="1">[1]Psychiatrie!#REF!</definedName>
    <definedName name="_3_0_F" hidden="1">[1]Blad1!#REF!</definedName>
    <definedName name="_4_0_F" hidden="1">[1]Blad1!#REF!</definedName>
    <definedName name="_7_0_F" hidden="1">[1]Blad1!#REF!</definedName>
    <definedName name="_8_0_F" hidden="1">[1]Blad1!#REF!</definedName>
    <definedName name="_Dist_Bin" hidden="1">#REF!</definedName>
    <definedName name="_Dist_Values" hidden="1">#REF!</definedName>
    <definedName name="_Fill" hidden="1">'[3]#REF'!#REF!</definedName>
    <definedName name="_fill2" hidden="1">[1]Blad1!#REF!</definedName>
    <definedName name="_xlnm._FilterDatabase" localSheetId="1" hidden="1">'Ruimtestaat Almelo'!$A$1:$P$319</definedName>
    <definedName name="_xlnm._FilterDatabase" localSheetId="2" hidden="1">'Ruimtestaat Deventer'!$A$1:$P$308</definedName>
    <definedName name="_Key1" hidden="1">'[3]#REF'!#REF!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Aanneemsomxyz" hidden="1">[1]Blad1!#REF!</definedName>
    <definedName name="AccessDatabase" hidden="1">"C:\data\excel\BASISWP.mdb"</definedName>
    <definedName name="administratie">#REF!</definedName>
    <definedName name="afschr">#REF!</definedName>
    <definedName name="Alg">#REF!</definedName>
    <definedName name="Auto">#REF!</definedName>
    <definedName name="b" hidden="1">[1]Blad1!#REF!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7SQ2HZHXYPUEUFYA27SD1GS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1HY6E3GJ66ABU5ABN26V6Q13" hidden="1">#REF!</definedName>
    <definedName name="BEx01I8YYDMHIY7BRETR13A8BEZ1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VWVHVJKOYEWMY8N8FFGGX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LXP3CEKP3I5OFTVOHJAA9NFI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QA54J2A4I7IBQR19BTY28ZMR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VSZACWFIJP7NDCT16JKC46I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65VP6HER1J8TZ62SHD5RCBC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9PD4714GTTN3F2N7OX311Y6X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I9DQUUUW49I2W1BO33PH3D8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6N9UJ7ZK5MSKY7CP3K1BEUX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DDEQY6VOEGFTO3TR7IYQJSC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O60YTLX02NROHEAYHRC3NAS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D1BC9FT19KY0INAABNDBAMR1" hidden="1">#REF!</definedName>
    <definedName name="BEx9DN6ZMF18Q39MPMXSDJTZQNJ3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XSLQ6PC437HXV12Q231ZRMCE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XTFEXDYQDW34D3PVMX1V1U4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OFEJQI7DWLR5ILALK4AUEQI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IZSROJUYYBNOT18HCMEH05A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AGILECV3WHYFKDKT4CNWSQT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8QZ1BC1S2B3B7JHM40K2CKD" hidden="1">#REF!</definedName>
    <definedName name="BExCW9Y5HWU4RJTNX74O6L24VGCK" hidden="1">#REF!</definedName>
    <definedName name="BExCWD8O25KU2E65TFO2EY0J3EOC" hidden="1">#REF!</definedName>
    <definedName name="BExCWPDPESGZS07QGBLSBWDNVJLZ" hidden="1">#REF!</definedName>
    <definedName name="BExCWPOJBPYXHKBIABHC85IJY09D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OJIQ2GLZHO94GMIW8I2J9E9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2ZOBW1EAU1J8V409RY2NK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4Z0M2VQGGT194Q7OYCHCMWXV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P7E2AQOKGBSB5PI5GH3E0FU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09QLSRLDUVWWZXNB7M5LVOX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HBOCVPSB8JI8A8MI2HCDYNV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N9K7FRSV774URAA9G9UA017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FL37W5CTMW32P870PSWISG0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MPPAQC59853UQYQHOFQQ73R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3KM9TXKDFPIS3K8ZCMT31TE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DLFLK167PMKMF6ZK1C29TRD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WEY2UGHSELTM5ONBYK5EA7O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H3XZO91XQHJTA1XQI5DGUPD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HXOBUF8DP34JEC7FCJV5DTZ" hidden="1">#REF!</definedName>
    <definedName name="BExMFLDTMRTCHKA37LQW67BG8D5C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GSAB7K5W1JWC0TMZUFKLC3R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1YH9L5GK7V1T2N2FTS7IEGO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4PV0F3PBEO5684IJ92QSEK1J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ZFEIWV26E8RFU7XQYX1J458" hidden="1">#REF!</definedName>
    <definedName name="BExOEBKG55EROA2VL360A06LKASE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H2EI9BQ6JCAAFZTQQP604EM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FCOW4VN4KQ8GZMUQ1MEET1O" hidden="1">#REF!</definedName>
    <definedName name="BExQIS8O6R36CI01XRY9ISM99TW9" hidden="1">#REF!</definedName>
    <definedName name="BExQIV37AA4KH6W6L5SPYAXSH165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LLJ1VOVAE0YKAU4MI2PD625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OPOT72MAIV51KAH9QIF0874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LU5DFWSMUV95TO41WWWBEVA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FMF4M2YQ8J9ROXDQL342GKR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4Y9MRQC61440UR4X1SYSM3B" hidden="1">#REF!</definedName>
    <definedName name="BExU16R10W1SOAPNG4CDJ01T7JRE" hidden="1">#REF!</definedName>
    <definedName name="BExU17CKOR3GNIHDNVLH9L1IOJS9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470Y4KXKANZVNIMUZ264KRO" hidden="1">#REF!</definedName>
    <definedName name="BExVUL9V3H8ZF6Y72LQBBN639YAA" hidden="1">#REF!</definedName>
    <definedName name="BExVUNDJXQP95AMFY44I1OZVY6JQ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S6JZQESAGOEE0R87XQ06P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8PX26OWATJ04HR2S6H7OCGF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WZBREC3ALZX5JY961IA7NMFH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JUFPVD3OS7JGU6Q1EBYD9QR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GESSY2KSJIS00IISZ4Q42QI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dag">#REF!</definedName>
    <definedName name="FeestdagenFT">#REF!</definedName>
    <definedName name="FeestdagenPT">#REF!</definedName>
    <definedName name="ff" hidden="1">[1]Blad1!#REF!</definedName>
    <definedName name="franchisealgemeen">#REF!</definedName>
    <definedName name="franchiseovergang">#REF!</definedName>
    <definedName name="franchiseww">#REF!</definedName>
    <definedName name="freq">'[4]sociale voorzieningen'!$B$6:$J$18</definedName>
    <definedName name="gemtarief">'[4]gemiddeld tarief'!$F$16:$G$27</definedName>
    <definedName name="han" hidden="1">'[5]#REF'!#REF!</definedName>
    <definedName name="HTML_CodePage" hidden="1">1252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Investeringen">#REF!</definedName>
    <definedName name="jj" hidden="1">'[6]Offerteformulier 1'!#REF!</definedName>
    <definedName name="kengetalDC">'[4]kengetal DC'!$A$10:$M$90</definedName>
    <definedName name="kengetaloverig">'[4]kengetal Overig'!$A$10:$M$41</definedName>
    <definedName name="keuken">'[4]kengetal DC'!$A$104:$E$104</definedName>
    <definedName name="Kleding">#REF!</definedName>
    <definedName name="Kostensoorten">#REF!</definedName>
    <definedName name="management">#REF!</definedName>
    <definedName name="matmid">#REF!</definedName>
    <definedName name="mm" hidden="1">'[6]Offerteformulier 1'!#REF!</definedName>
    <definedName name="naloopdc">'[4]kengetal DC'!$A$93:$E$101</definedName>
    <definedName name="naloopoverig">'[4]kengetal Overig'!$A$44:$E$52</definedName>
    <definedName name="Norm52">[7]Norm!$A$30:$E$36</definedName>
    <definedName name="Opleidingskosten">#REF!</definedName>
    <definedName name="OpNp">#REF!</definedName>
    <definedName name="overgang">#REF!</definedName>
    <definedName name="p" hidden="1">[1]Blad1!#REF!</definedName>
    <definedName name="PensioenWN">#REF!</definedName>
    <definedName name="RouwdagenFT">#REF!</definedName>
    <definedName name="RouwdagenPT">#REF!</definedName>
    <definedName name="s" hidden="1">[1]Blad1!#REF!</definedName>
    <definedName name="SAPBEXdnldView" hidden="1">"4CJUVLRIWH72OR857DN5SQ07I"</definedName>
    <definedName name="SAPBEXhrIndnt" hidden="1">"Wide"</definedName>
    <definedName name="SAPBEXsysID" hidden="1">"PRB"</definedName>
    <definedName name="SAPsysID" hidden="1">"708C5W7SBKP804JT78WJ0JNKI"</definedName>
    <definedName name="SAPwbID" hidden="1">"ARS"</definedName>
    <definedName name="SocialelastenexclWwOpNp">#REF!</definedName>
    <definedName name="ToolboxstudieFT">#REF!</definedName>
    <definedName name="ToolboxstudiePT">#REF!</definedName>
    <definedName name="VakantiedagenFT">#REF!</definedName>
    <definedName name="vakantiedagenPT">#REF!</definedName>
    <definedName name="verzuim">#REF!</definedName>
    <definedName name="VorstverletFT">#REF!</definedName>
    <definedName name="VorstverletPT">#REF!</definedName>
    <definedName name="winst">#REF!</definedName>
    <definedName name="WwWe">#REF!</definedName>
    <definedName name="x" hidden="1">[1]Blad1!#REF!</definedName>
    <definedName name="y" hidden="1">#REF!</definedName>
    <definedName name="z" hidden="1">#REF!</definedName>
    <definedName name="ziektedagen">#REF!</definedName>
    <definedName name="ZiektedagenFT">#REF!</definedName>
    <definedName name="ZiektedagenPT">#REF!</definedName>
  </definedNames>
  <calcPr calcId="191029"/>
  <pivotCaches>
    <pivotCache cacheId="60" r:id="rId16"/>
    <pivotCache cacheId="61" r:id="rId1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69" l="1"/>
  <c r="B44" i="69" l="1"/>
  <c r="B46" i="69" l="1"/>
  <c r="M235" i="67"/>
  <c r="O235" i="67" s="1"/>
  <c r="P235" i="67" s="1"/>
  <c r="M236" i="67"/>
  <c r="O236" i="67" s="1"/>
  <c r="P236" i="67" s="1"/>
  <c r="M237" i="67"/>
  <c r="O237" i="67" s="1"/>
  <c r="P237" i="67" s="1"/>
  <c r="M238" i="67"/>
  <c r="O238" i="67" s="1"/>
  <c r="P238" i="67" s="1"/>
  <c r="M239" i="67"/>
  <c r="O239" i="67" s="1"/>
  <c r="P239" i="67" s="1"/>
  <c r="M240" i="67"/>
  <c r="O240" i="67" s="1"/>
  <c r="P240" i="67" s="1"/>
  <c r="M241" i="67"/>
  <c r="O241" i="67" s="1"/>
  <c r="P241" i="67" s="1"/>
  <c r="M242" i="67"/>
  <c r="O242" i="67" s="1"/>
  <c r="P242" i="67" s="1"/>
  <c r="M243" i="67"/>
  <c r="O243" i="67" s="1"/>
  <c r="P243" i="67" s="1"/>
  <c r="M244" i="67"/>
  <c r="O244" i="67" s="1"/>
  <c r="P244" i="67" s="1"/>
  <c r="M245" i="67"/>
  <c r="O245" i="67" s="1"/>
  <c r="P245" i="67" s="1"/>
  <c r="M246" i="67"/>
  <c r="O246" i="67" s="1"/>
  <c r="P246" i="67" s="1"/>
  <c r="M247" i="67"/>
  <c r="O247" i="67" s="1"/>
  <c r="P247" i="67" s="1"/>
  <c r="M248" i="67"/>
  <c r="O248" i="67" s="1"/>
  <c r="P248" i="67" s="1"/>
  <c r="M249" i="67"/>
  <c r="O249" i="67" s="1"/>
  <c r="P249" i="67" s="1"/>
  <c r="M250" i="67"/>
  <c r="O250" i="67" s="1"/>
  <c r="P250" i="67" s="1"/>
  <c r="M251" i="67"/>
  <c r="O251" i="67" s="1"/>
  <c r="P251" i="67" s="1"/>
  <c r="M252" i="67"/>
  <c r="O252" i="67" s="1"/>
  <c r="P252" i="67" s="1"/>
  <c r="M253" i="67"/>
  <c r="O253" i="67" s="1"/>
  <c r="P253" i="67" s="1"/>
  <c r="M254" i="67"/>
  <c r="O254" i="67" s="1"/>
  <c r="P254" i="67" s="1"/>
  <c r="M255" i="67"/>
  <c r="O255" i="67" s="1"/>
  <c r="P255" i="67" s="1"/>
  <c r="M256" i="67"/>
  <c r="O256" i="67" s="1"/>
  <c r="P256" i="67" s="1"/>
  <c r="M257" i="67"/>
  <c r="O257" i="67" s="1"/>
  <c r="P257" i="67" s="1"/>
  <c r="M258" i="67"/>
  <c r="O258" i="67" s="1"/>
  <c r="P258" i="67" s="1"/>
  <c r="M259" i="67"/>
  <c r="O259" i="67" s="1"/>
  <c r="P259" i="67" s="1"/>
  <c r="M260" i="67"/>
  <c r="O260" i="67" s="1"/>
  <c r="P260" i="67" s="1"/>
  <c r="M261" i="67"/>
  <c r="O261" i="67" s="1"/>
  <c r="P261" i="67" s="1"/>
  <c r="M262" i="67"/>
  <c r="O262" i="67" s="1"/>
  <c r="P262" i="67" s="1"/>
  <c r="M263" i="67"/>
  <c r="O263" i="67" s="1"/>
  <c r="P263" i="67" s="1"/>
  <c r="M264" i="67"/>
  <c r="O264" i="67" s="1"/>
  <c r="P264" i="67" s="1"/>
  <c r="M265" i="67"/>
  <c r="O265" i="67" s="1"/>
  <c r="P265" i="67" s="1"/>
  <c r="M266" i="67"/>
  <c r="O266" i="67" s="1"/>
  <c r="P266" i="67" s="1"/>
  <c r="M267" i="67"/>
  <c r="O267" i="67" s="1"/>
  <c r="P267" i="67" s="1"/>
  <c r="M268" i="67"/>
  <c r="O268" i="67" s="1"/>
  <c r="P268" i="67" s="1"/>
  <c r="M269" i="67"/>
  <c r="O269" i="67" s="1"/>
  <c r="P269" i="67" s="1"/>
  <c r="M270" i="67"/>
  <c r="O270" i="67" s="1"/>
  <c r="P270" i="67" s="1"/>
  <c r="M271" i="67"/>
  <c r="O271" i="67" s="1"/>
  <c r="P271" i="67" s="1"/>
  <c r="M272" i="67"/>
  <c r="O272" i="67" s="1"/>
  <c r="P272" i="67" s="1"/>
  <c r="M273" i="67"/>
  <c r="O273" i="67" s="1"/>
  <c r="P273" i="67" s="1"/>
  <c r="M274" i="67"/>
  <c r="O274" i="67" s="1"/>
  <c r="P274" i="67" s="1"/>
  <c r="M275" i="67"/>
  <c r="O275" i="67" s="1"/>
  <c r="P275" i="67" s="1"/>
  <c r="M276" i="67"/>
  <c r="O276" i="67" s="1"/>
  <c r="P276" i="67" s="1"/>
  <c r="M277" i="67"/>
  <c r="O277" i="67" s="1"/>
  <c r="P277" i="67" s="1"/>
  <c r="M278" i="67"/>
  <c r="O278" i="67" s="1"/>
  <c r="P278" i="67" s="1"/>
  <c r="M279" i="67"/>
  <c r="O279" i="67" s="1"/>
  <c r="P279" i="67" s="1"/>
  <c r="M280" i="67"/>
  <c r="O280" i="67" s="1"/>
  <c r="P280" i="67" s="1"/>
  <c r="M281" i="67"/>
  <c r="O281" i="67" s="1"/>
  <c r="P281" i="67" s="1"/>
  <c r="M282" i="67"/>
  <c r="O282" i="67" s="1"/>
  <c r="P282" i="67" s="1"/>
  <c r="M283" i="67"/>
  <c r="O283" i="67" s="1"/>
  <c r="P283" i="67" s="1"/>
  <c r="M284" i="67"/>
  <c r="O284" i="67" s="1"/>
  <c r="P284" i="67" s="1"/>
  <c r="M285" i="67"/>
  <c r="O285" i="67" s="1"/>
  <c r="P285" i="67" s="1"/>
  <c r="M286" i="67"/>
  <c r="O286" i="67" s="1"/>
  <c r="P286" i="67" s="1"/>
  <c r="M287" i="67"/>
  <c r="O287" i="67" s="1"/>
  <c r="P287" i="67" s="1"/>
  <c r="M288" i="67"/>
  <c r="O288" i="67" s="1"/>
  <c r="P288" i="67" s="1"/>
  <c r="M289" i="67"/>
  <c r="O289" i="67" s="1"/>
  <c r="P289" i="67" s="1"/>
  <c r="M290" i="67"/>
  <c r="O290" i="67" s="1"/>
  <c r="P290" i="67" s="1"/>
  <c r="M291" i="67"/>
  <c r="O291" i="67" s="1"/>
  <c r="P291" i="67" s="1"/>
  <c r="M292" i="67"/>
  <c r="O292" i="67" s="1"/>
  <c r="P292" i="67" s="1"/>
  <c r="M293" i="67"/>
  <c r="O293" i="67" s="1"/>
  <c r="P293" i="67" s="1"/>
  <c r="M294" i="67"/>
  <c r="O294" i="67" s="1"/>
  <c r="P294" i="67" s="1"/>
  <c r="M295" i="67"/>
  <c r="O295" i="67" s="1"/>
  <c r="P295" i="67" s="1"/>
  <c r="M296" i="67"/>
  <c r="O296" i="67" s="1"/>
  <c r="P296" i="67" s="1"/>
  <c r="M297" i="67"/>
  <c r="O297" i="67" s="1"/>
  <c r="P297" i="67" s="1"/>
  <c r="M298" i="67"/>
  <c r="O298" i="67" s="1"/>
  <c r="P298" i="67" s="1"/>
  <c r="M299" i="67"/>
  <c r="O299" i="67" s="1"/>
  <c r="P299" i="67" s="1"/>
  <c r="M300" i="67"/>
  <c r="O300" i="67" s="1"/>
  <c r="P300" i="67" s="1"/>
  <c r="M301" i="67"/>
  <c r="O301" i="67" s="1"/>
  <c r="P301" i="67" s="1"/>
  <c r="M302" i="67"/>
  <c r="O302" i="67" s="1"/>
  <c r="P302" i="67" s="1"/>
  <c r="M303" i="67"/>
  <c r="O303" i="67" s="1"/>
  <c r="P303" i="67" s="1"/>
  <c r="M304" i="67"/>
  <c r="O304" i="67" s="1"/>
  <c r="P304" i="67" s="1"/>
  <c r="M305" i="67"/>
  <c r="O305" i="67" s="1"/>
  <c r="P305" i="67" s="1"/>
  <c r="M306" i="67"/>
  <c r="O306" i="67" s="1"/>
  <c r="P306" i="67" s="1"/>
  <c r="M307" i="67"/>
  <c r="O307" i="67" s="1"/>
  <c r="P307" i="67" s="1"/>
  <c r="M308" i="67"/>
  <c r="O308" i="67" s="1"/>
  <c r="P308" i="67" s="1"/>
  <c r="M3" i="67" l="1"/>
  <c r="O3" i="67" s="1"/>
  <c r="P3" i="67" s="1"/>
  <c r="M4" i="67"/>
  <c r="O4" i="67" s="1"/>
  <c r="P4" i="67" s="1"/>
  <c r="M5" i="67"/>
  <c r="O5" i="67" s="1"/>
  <c r="P5" i="67" s="1"/>
  <c r="M6" i="67"/>
  <c r="O6" i="67" s="1"/>
  <c r="P6" i="67" s="1"/>
  <c r="M7" i="67"/>
  <c r="O7" i="67" s="1"/>
  <c r="P7" i="67" s="1"/>
  <c r="M8" i="67"/>
  <c r="O8" i="67" s="1"/>
  <c r="P8" i="67" s="1"/>
  <c r="M9" i="67"/>
  <c r="O9" i="67" s="1"/>
  <c r="P9" i="67" s="1"/>
  <c r="M10" i="67"/>
  <c r="O10" i="67" s="1"/>
  <c r="P10" i="67" s="1"/>
  <c r="M11" i="67"/>
  <c r="O11" i="67" s="1"/>
  <c r="P11" i="67" s="1"/>
  <c r="M12" i="67"/>
  <c r="O12" i="67" s="1"/>
  <c r="P12" i="67" s="1"/>
  <c r="M13" i="67"/>
  <c r="O13" i="67" s="1"/>
  <c r="P13" i="67" s="1"/>
  <c r="M14" i="67"/>
  <c r="O14" i="67" s="1"/>
  <c r="P14" i="67" s="1"/>
  <c r="M15" i="67"/>
  <c r="O15" i="67" s="1"/>
  <c r="P15" i="67" s="1"/>
  <c r="M16" i="67"/>
  <c r="O16" i="67" s="1"/>
  <c r="P16" i="67" s="1"/>
  <c r="M17" i="67"/>
  <c r="O17" i="67" s="1"/>
  <c r="P17" i="67" s="1"/>
  <c r="M18" i="67"/>
  <c r="O18" i="67" s="1"/>
  <c r="P18" i="67" s="1"/>
  <c r="M19" i="67"/>
  <c r="O19" i="67" s="1"/>
  <c r="P19" i="67" s="1"/>
  <c r="M20" i="67"/>
  <c r="O20" i="67" s="1"/>
  <c r="P20" i="67" s="1"/>
  <c r="M21" i="67"/>
  <c r="O21" i="67" s="1"/>
  <c r="P21" i="67" s="1"/>
  <c r="M22" i="67"/>
  <c r="O22" i="67" s="1"/>
  <c r="P22" i="67" s="1"/>
  <c r="M23" i="67"/>
  <c r="O23" i="67" s="1"/>
  <c r="P23" i="67" s="1"/>
  <c r="M24" i="67"/>
  <c r="O24" i="67" s="1"/>
  <c r="P24" i="67" s="1"/>
  <c r="M25" i="67"/>
  <c r="O25" i="67" s="1"/>
  <c r="P25" i="67" s="1"/>
  <c r="M26" i="67"/>
  <c r="O26" i="67" s="1"/>
  <c r="P26" i="67" s="1"/>
  <c r="M27" i="67"/>
  <c r="O27" i="67" s="1"/>
  <c r="P27" i="67" s="1"/>
  <c r="M28" i="67"/>
  <c r="O28" i="67" s="1"/>
  <c r="P28" i="67" s="1"/>
  <c r="M29" i="67"/>
  <c r="O29" i="67" s="1"/>
  <c r="P29" i="67" s="1"/>
  <c r="M30" i="67"/>
  <c r="O30" i="67" s="1"/>
  <c r="P30" i="67" s="1"/>
  <c r="M31" i="67"/>
  <c r="O31" i="67" s="1"/>
  <c r="P31" i="67" s="1"/>
  <c r="M32" i="67"/>
  <c r="O32" i="67" s="1"/>
  <c r="P32" i="67" s="1"/>
  <c r="M33" i="67"/>
  <c r="O33" i="67" s="1"/>
  <c r="P33" i="67" s="1"/>
  <c r="M34" i="67"/>
  <c r="O34" i="67" s="1"/>
  <c r="P34" i="67" s="1"/>
  <c r="M35" i="67"/>
  <c r="O35" i="67" s="1"/>
  <c r="P35" i="67" s="1"/>
  <c r="M36" i="67"/>
  <c r="O36" i="67" s="1"/>
  <c r="P36" i="67" s="1"/>
  <c r="M37" i="67"/>
  <c r="O37" i="67" s="1"/>
  <c r="P37" i="67" s="1"/>
  <c r="M38" i="67"/>
  <c r="O38" i="67" s="1"/>
  <c r="P38" i="67" s="1"/>
  <c r="M39" i="67"/>
  <c r="O39" i="67" s="1"/>
  <c r="P39" i="67" s="1"/>
  <c r="M40" i="67"/>
  <c r="O40" i="67" s="1"/>
  <c r="P40" i="67" s="1"/>
  <c r="M41" i="67"/>
  <c r="O41" i="67" s="1"/>
  <c r="P41" i="67" s="1"/>
  <c r="M42" i="67"/>
  <c r="O42" i="67" s="1"/>
  <c r="P42" i="67" s="1"/>
  <c r="M43" i="67"/>
  <c r="O43" i="67" s="1"/>
  <c r="P43" i="67" s="1"/>
  <c r="M44" i="67"/>
  <c r="O44" i="67" s="1"/>
  <c r="P44" i="67" s="1"/>
  <c r="M45" i="67"/>
  <c r="O45" i="67" s="1"/>
  <c r="P45" i="67" s="1"/>
  <c r="M46" i="67"/>
  <c r="O46" i="67" s="1"/>
  <c r="P46" i="67" s="1"/>
  <c r="M47" i="67"/>
  <c r="O47" i="67" s="1"/>
  <c r="P47" i="67" s="1"/>
  <c r="M48" i="67"/>
  <c r="O48" i="67" s="1"/>
  <c r="P48" i="67" s="1"/>
  <c r="M49" i="67"/>
  <c r="O49" i="67" s="1"/>
  <c r="P49" i="67" s="1"/>
  <c r="M50" i="67"/>
  <c r="O50" i="67" s="1"/>
  <c r="P50" i="67" s="1"/>
  <c r="M51" i="67"/>
  <c r="O51" i="67" s="1"/>
  <c r="P51" i="67" s="1"/>
  <c r="M52" i="67"/>
  <c r="O52" i="67" s="1"/>
  <c r="P52" i="67" s="1"/>
  <c r="M53" i="67"/>
  <c r="O53" i="67" s="1"/>
  <c r="P53" i="67" s="1"/>
  <c r="M54" i="67"/>
  <c r="O54" i="67" s="1"/>
  <c r="P54" i="67" s="1"/>
  <c r="M55" i="67"/>
  <c r="O55" i="67" s="1"/>
  <c r="P55" i="67" s="1"/>
  <c r="M56" i="67"/>
  <c r="O56" i="67" s="1"/>
  <c r="P56" i="67" s="1"/>
  <c r="M57" i="67"/>
  <c r="O57" i="67" s="1"/>
  <c r="P57" i="67" s="1"/>
  <c r="M58" i="67"/>
  <c r="O58" i="67" s="1"/>
  <c r="P58" i="67" s="1"/>
  <c r="M59" i="67"/>
  <c r="O59" i="67" s="1"/>
  <c r="P59" i="67" s="1"/>
  <c r="M60" i="67"/>
  <c r="O60" i="67" s="1"/>
  <c r="P60" i="67" s="1"/>
  <c r="M61" i="67"/>
  <c r="O61" i="67" s="1"/>
  <c r="P61" i="67" s="1"/>
  <c r="M62" i="67"/>
  <c r="O62" i="67" s="1"/>
  <c r="P62" i="67" s="1"/>
  <c r="M63" i="67"/>
  <c r="O63" i="67" s="1"/>
  <c r="P63" i="67" s="1"/>
  <c r="M64" i="67"/>
  <c r="O64" i="67" s="1"/>
  <c r="P64" i="67" s="1"/>
  <c r="M65" i="67"/>
  <c r="O65" i="67" s="1"/>
  <c r="P65" i="67" s="1"/>
  <c r="M66" i="67"/>
  <c r="O66" i="67" s="1"/>
  <c r="P66" i="67" s="1"/>
  <c r="M67" i="67"/>
  <c r="O67" i="67" s="1"/>
  <c r="P67" i="67" s="1"/>
  <c r="M68" i="67"/>
  <c r="O68" i="67" s="1"/>
  <c r="P68" i="67" s="1"/>
  <c r="M69" i="67"/>
  <c r="O69" i="67" s="1"/>
  <c r="P69" i="67" s="1"/>
  <c r="M70" i="67"/>
  <c r="O70" i="67" s="1"/>
  <c r="P70" i="67" s="1"/>
  <c r="M71" i="67"/>
  <c r="O71" i="67" s="1"/>
  <c r="P71" i="67" s="1"/>
  <c r="M72" i="67"/>
  <c r="O72" i="67" s="1"/>
  <c r="P72" i="67" s="1"/>
  <c r="M73" i="67"/>
  <c r="O73" i="67" s="1"/>
  <c r="P73" i="67" s="1"/>
  <c r="M74" i="67"/>
  <c r="O74" i="67" s="1"/>
  <c r="P74" i="67" s="1"/>
  <c r="M75" i="67"/>
  <c r="O75" i="67" s="1"/>
  <c r="P75" i="67" s="1"/>
  <c r="M76" i="67"/>
  <c r="O76" i="67" s="1"/>
  <c r="P76" i="67" s="1"/>
  <c r="M77" i="67"/>
  <c r="O77" i="67" s="1"/>
  <c r="P77" i="67" s="1"/>
  <c r="M78" i="67"/>
  <c r="O78" i="67" s="1"/>
  <c r="P78" i="67" s="1"/>
  <c r="M79" i="67"/>
  <c r="O79" i="67" s="1"/>
  <c r="P79" i="67" s="1"/>
  <c r="M80" i="67"/>
  <c r="O80" i="67" s="1"/>
  <c r="P80" i="67" s="1"/>
  <c r="M81" i="67"/>
  <c r="O81" i="67" s="1"/>
  <c r="P81" i="67" s="1"/>
  <c r="M82" i="67"/>
  <c r="O82" i="67" s="1"/>
  <c r="P82" i="67" s="1"/>
  <c r="M83" i="67"/>
  <c r="O83" i="67" s="1"/>
  <c r="P83" i="67" s="1"/>
  <c r="M84" i="67"/>
  <c r="O84" i="67" s="1"/>
  <c r="P84" i="67" s="1"/>
  <c r="M85" i="67"/>
  <c r="O85" i="67" s="1"/>
  <c r="P85" i="67" s="1"/>
  <c r="M86" i="67"/>
  <c r="O86" i="67" s="1"/>
  <c r="P86" i="67" s="1"/>
  <c r="M87" i="67"/>
  <c r="O87" i="67" s="1"/>
  <c r="P87" i="67" s="1"/>
  <c r="M88" i="67"/>
  <c r="O88" i="67" s="1"/>
  <c r="P88" i="67" s="1"/>
  <c r="M89" i="67"/>
  <c r="O89" i="67" s="1"/>
  <c r="P89" i="67" s="1"/>
  <c r="M90" i="67"/>
  <c r="O90" i="67" s="1"/>
  <c r="P90" i="67" s="1"/>
  <c r="M91" i="67"/>
  <c r="O91" i="67" s="1"/>
  <c r="P91" i="67" s="1"/>
  <c r="M92" i="67"/>
  <c r="O92" i="67" s="1"/>
  <c r="P92" i="67" s="1"/>
  <c r="M93" i="67"/>
  <c r="O93" i="67" s="1"/>
  <c r="P93" i="67" s="1"/>
  <c r="M94" i="67"/>
  <c r="O94" i="67" s="1"/>
  <c r="P94" i="67" s="1"/>
  <c r="M95" i="67"/>
  <c r="O95" i="67" s="1"/>
  <c r="P95" i="67" s="1"/>
  <c r="M96" i="67"/>
  <c r="O96" i="67" s="1"/>
  <c r="P96" i="67" s="1"/>
  <c r="M97" i="67"/>
  <c r="O97" i="67" s="1"/>
  <c r="P97" i="67" s="1"/>
  <c r="M98" i="67"/>
  <c r="O98" i="67" s="1"/>
  <c r="P98" i="67" s="1"/>
  <c r="M99" i="67"/>
  <c r="O99" i="67" s="1"/>
  <c r="P99" i="67" s="1"/>
  <c r="M100" i="67"/>
  <c r="O100" i="67" s="1"/>
  <c r="P100" i="67" s="1"/>
  <c r="M101" i="67"/>
  <c r="O101" i="67" s="1"/>
  <c r="P101" i="67" s="1"/>
  <c r="M102" i="67"/>
  <c r="O102" i="67" s="1"/>
  <c r="P102" i="67" s="1"/>
  <c r="M103" i="67"/>
  <c r="O103" i="67" s="1"/>
  <c r="P103" i="67" s="1"/>
  <c r="M104" i="67"/>
  <c r="O104" i="67" s="1"/>
  <c r="P104" i="67" s="1"/>
  <c r="M105" i="67"/>
  <c r="O105" i="67" s="1"/>
  <c r="P105" i="67" s="1"/>
  <c r="M106" i="67"/>
  <c r="O106" i="67" s="1"/>
  <c r="P106" i="67" s="1"/>
  <c r="M107" i="67"/>
  <c r="O107" i="67" s="1"/>
  <c r="P107" i="67" s="1"/>
  <c r="M108" i="67"/>
  <c r="O108" i="67" s="1"/>
  <c r="P108" i="67" s="1"/>
  <c r="M109" i="67"/>
  <c r="O109" i="67" s="1"/>
  <c r="P109" i="67" s="1"/>
  <c r="M110" i="67"/>
  <c r="O110" i="67" s="1"/>
  <c r="P110" i="67" s="1"/>
  <c r="M111" i="67"/>
  <c r="O111" i="67" s="1"/>
  <c r="P111" i="67" s="1"/>
  <c r="M112" i="67"/>
  <c r="O112" i="67" s="1"/>
  <c r="P112" i="67" s="1"/>
  <c r="M113" i="67"/>
  <c r="O113" i="67" s="1"/>
  <c r="P113" i="67" s="1"/>
  <c r="M114" i="67"/>
  <c r="O114" i="67" s="1"/>
  <c r="P114" i="67" s="1"/>
  <c r="M115" i="67"/>
  <c r="O115" i="67" s="1"/>
  <c r="P115" i="67" s="1"/>
  <c r="M116" i="67"/>
  <c r="O116" i="67" s="1"/>
  <c r="P116" i="67" s="1"/>
  <c r="M117" i="67"/>
  <c r="O117" i="67" s="1"/>
  <c r="P117" i="67" s="1"/>
  <c r="M118" i="67"/>
  <c r="O118" i="67" s="1"/>
  <c r="P118" i="67" s="1"/>
  <c r="M119" i="67"/>
  <c r="O119" i="67" s="1"/>
  <c r="P119" i="67" s="1"/>
  <c r="M120" i="67"/>
  <c r="O120" i="67" s="1"/>
  <c r="P120" i="67" s="1"/>
  <c r="M121" i="67"/>
  <c r="O121" i="67" s="1"/>
  <c r="P121" i="67" s="1"/>
  <c r="M122" i="67"/>
  <c r="O122" i="67" s="1"/>
  <c r="P122" i="67" s="1"/>
  <c r="M123" i="67"/>
  <c r="O123" i="67" s="1"/>
  <c r="P123" i="67" s="1"/>
  <c r="M124" i="67"/>
  <c r="O124" i="67" s="1"/>
  <c r="P124" i="67" s="1"/>
  <c r="M125" i="67"/>
  <c r="O125" i="67" s="1"/>
  <c r="P125" i="67" s="1"/>
  <c r="M126" i="67"/>
  <c r="O126" i="67" s="1"/>
  <c r="P126" i="67" s="1"/>
  <c r="M127" i="67"/>
  <c r="O127" i="67" s="1"/>
  <c r="P127" i="67" s="1"/>
  <c r="M128" i="67"/>
  <c r="O128" i="67" s="1"/>
  <c r="P128" i="67" s="1"/>
  <c r="M129" i="67"/>
  <c r="O129" i="67" s="1"/>
  <c r="P129" i="67" s="1"/>
  <c r="M130" i="67"/>
  <c r="O130" i="67" s="1"/>
  <c r="P130" i="67" s="1"/>
  <c r="M131" i="67"/>
  <c r="O131" i="67" s="1"/>
  <c r="P131" i="67" s="1"/>
  <c r="M132" i="67"/>
  <c r="O132" i="67" s="1"/>
  <c r="P132" i="67" s="1"/>
  <c r="M133" i="67"/>
  <c r="O133" i="67" s="1"/>
  <c r="P133" i="67" s="1"/>
  <c r="M134" i="67"/>
  <c r="O134" i="67" s="1"/>
  <c r="P134" i="67" s="1"/>
  <c r="M135" i="67"/>
  <c r="O135" i="67" s="1"/>
  <c r="P135" i="67" s="1"/>
  <c r="M136" i="67"/>
  <c r="O136" i="67" s="1"/>
  <c r="P136" i="67" s="1"/>
  <c r="M137" i="67"/>
  <c r="O137" i="67" s="1"/>
  <c r="P137" i="67" s="1"/>
  <c r="M138" i="67"/>
  <c r="O138" i="67" s="1"/>
  <c r="P138" i="67" s="1"/>
  <c r="M139" i="67"/>
  <c r="O139" i="67" s="1"/>
  <c r="P139" i="67" s="1"/>
  <c r="M140" i="67"/>
  <c r="O140" i="67" s="1"/>
  <c r="P140" i="67" s="1"/>
  <c r="M141" i="67"/>
  <c r="O141" i="67" s="1"/>
  <c r="P141" i="67" s="1"/>
  <c r="M142" i="67"/>
  <c r="O142" i="67" s="1"/>
  <c r="P142" i="67" s="1"/>
  <c r="M143" i="67"/>
  <c r="O143" i="67" s="1"/>
  <c r="P143" i="67" s="1"/>
  <c r="M144" i="67"/>
  <c r="O144" i="67" s="1"/>
  <c r="P144" i="67" s="1"/>
  <c r="M145" i="67"/>
  <c r="O145" i="67" s="1"/>
  <c r="P145" i="67" s="1"/>
  <c r="M146" i="67"/>
  <c r="O146" i="67" s="1"/>
  <c r="P146" i="67" s="1"/>
  <c r="M147" i="67"/>
  <c r="O147" i="67" s="1"/>
  <c r="P147" i="67" s="1"/>
  <c r="M148" i="67"/>
  <c r="O148" i="67" s="1"/>
  <c r="P148" i="67" s="1"/>
  <c r="M149" i="67"/>
  <c r="O149" i="67" s="1"/>
  <c r="P149" i="67" s="1"/>
  <c r="M150" i="67"/>
  <c r="O150" i="67" s="1"/>
  <c r="P150" i="67" s="1"/>
  <c r="M151" i="67"/>
  <c r="O151" i="67" s="1"/>
  <c r="P151" i="67" s="1"/>
  <c r="M152" i="67"/>
  <c r="O152" i="67" s="1"/>
  <c r="P152" i="67" s="1"/>
  <c r="M153" i="67"/>
  <c r="O153" i="67" s="1"/>
  <c r="P153" i="67" s="1"/>
  <c r="M154" i="67"/>
  <c r="O154" i="67" s="1"/>
  <c r="P154" i="67" s="1"/>
  <c r="M155" i="67"/>
  <c r="O155" i="67" s="1"/>
  <c r="P155" i="67" s="1"/>
  <c r="M156" i="67"/>
  <c r="O156" i="67" s="1"/>
  <c r="P156" i="67" s="1"/>
  <c r="M157" i="67"/>
  <c r="O157" i="67" s="1"/>
  <c r="P157" i="67" s="1"/>
  <c r="M158" i="67"/>
  <c r="O158" i="67" s="1"/>
  <c r="P158" i="67" s="1"/>
  <c r="M159" i="67"/>
  <c r="O159" i="67" s="1"/>
  <c r="P159" i="67" s="1"/>
  <c r="M160" i="67"/>
  <c r="O160" i="67" s="1"/>
  <c r="P160" i="67" s="1"/>
  <c r="M161" i="67"/>
  <c r="O161" i="67" s="1"/>
  <c r="P161" i="67" s="1"/>
  <c r="M162" i="67"/>
  <c r="O162" i="67" s="1"/>
  <c r="P162" i="67" s="1"/>
  <c r="M163" i="67"/>
  <c r="O163" i="67" s="1"/>
  <c r="P163" i="67" s="1"/>
  <c r="M164" i="67"/>
  <c r="O164" i="67" s="1"/>
  <c r="P164" i="67" s="1"/>
  <c r="M165" i="67"/>
  <c r="O165" i="67" s="1"/>
  <c r="P165" i="67" s="1"/>
  <c r="M166" i="67"/>
  <c r="O166" i="67" s="1"/>
  <c r="P166" i="67" s="1"/>
  <c r="M167" i="67"/>
  <c r="O167" i="67" s="1"/>
  <c r="P167" i="67" s="1"/>
  <c r="M168" i="67"/>
  <c r="O168" i="67" s="1"/>
  <c r="P168" i="67" s="1"/>
  <c r="M169" i="67"/>
  <c r="O169" i="67" s="1"/>
  <c r="P169" i="67" s="1"/>
  <c r="M170" i="67"/>
  <c r="O170" i="67" s="1"/>
  <c r="P170" i="67" s="1"/>
  <c r="M171" i="67"/>
  <c r="O171" i="67" s="1"/>
  <c r="P171" i="67" s="1"/>
  <c r="M172" i="67"/>
  <c r="O172" i="67" s="1"/>
  <c r="P172" i="67" s="1"/>
  <c r="M173" i="67"/>
  <c r="O173" i="67" s="1"/>
  <c r="P173" i="67" s="1"/>
  <c r="M174" i="67"/>
  <c r="O174" i="67" s="1"/>
  <c r="P174" i="67" s="1"/>
  <c r="M175" i="67"/>
  <c r="O175" i="67" s="1"/>
  <c r="P175" i="67" s="1"/>
  <c r="M176" i="67"/>
  <c r="O176" i="67" s="1"/>
  <c r="P176" i="67" s="1"/>
  <c r="M177" i="67"/>
  <c r="O177" i="67" s="1"/>
  <c r="P177" i="67" s="1"/>
  <c r="M178" i="67"/>
  <c r="O178" i="67" s="1"/>
  <c r="P178" i="67" s="1"/>
  <c r="M179" i="67"/>
  <c r="O179" i="67" s="1"/>
  <c r="P179" i="67" s="1"/>
  <c r="M180" i="67"/>
  <c r="O180" i="67" s="1"/>
  <c r="P180" i="67" s="1"/>
  <c r="M181" i="67"/>
  <c r="O181" i="67" s="1"/>
  <c r="P181" i="67" s="1"/>
  <c r="M182" i="67"/>
  <c r="O182" i="67" s="1"/>
  <c r="P182" i="67" s="1"/>
  <c r="M183" i="67"/>
  <c r="O183" i="67" s="1"/>
  <c r="P183" i="67" s="1"/>
  <c r="M184" i="67"/>
  <c r="O184" i="67" s="1"/>
  <c r="P184" i="67" s="1"/>
  <c r="M185" i="67"/>
  <c r="O185" i="67" s="1"/>
  <c r="P185" i="67" s="1"/>
  <c r="M186" i="67"/>
  <c r="O186" i="67" s="1"/>
  <c r="P186" i="67" s="1"/>
  <c r="M187" i="67"/>
  <c r="O187" i="67" s="1"/>
  <c r="P187" i="67" s="1"/>
  <c r="M188" i="67"/>
  <c r="O188" i="67" s="1"/>
  <c r="P188" i="67" s="1"/>
  <c r="M189" i="67"/>
  <c r="O189" i="67" s="1"/>
  <c r="P189" i="67" s="1"/>
  <c r="M190" i="67"/>
  <c r="O190" i="67" s="1"/>
  <c r="P190" i="67" s="1"/>
  <c r="M191" i="67"/>
  <c r="O191" i="67" s="1"/>
  <c r="P191" i="67" s="1"/>
  <c r="M192" i="67"/>
  <c r="O192" i="67" s="1"/>
  <c r="P192" i="67" s="1"/>
  <c r="M193" i="67"/>
  <c r="O193" i="67" s="1"/>
  <c r="P193" i="67" s="1"/>
  <c r="M194" i="67"/>
  <c r="O194" i="67" s="1"/>
  <c r="P194" i="67" s="1"/>
  <c r="M195" i="67"/>
  <c r="O195" i="67" s="1"/>
  <c r="P195" i="67" s="1"/>
  <c r="M196" i="67"/>
  <c r="O196" i="67" s="1"/>
  <c r="P196" i="67" s="1"/>
  <c r="M197" i="67"/>
  <c r="O197" i="67" s="1"/>
  <c r="P197" i="67" s="1"/>
  <c r="M198" i="67"/>
  <c r="O198" i="67" s="1"/>
  <c r="P198" i="67" s="1"/>
  <c r="M199" i="67"/>
  <c r="O199" i="67" s="1"/>
  <c r="P199" i="67" s="1"/>
  <c r="M200" i="67"/>
  <c r="O200" i="67" s="1"/>
  <c r="P200" i="67" s="1"/>
  <c r="M201" i="67"/>
  <c r="O201" i="67" s="1"/>
  <c r="P201" i="67" s="1"/>
  <c r="M202" i="67"/>
  <c r="O202" i="67" s="1"/>
  <c r="P202" i="67" s="1"/>
  <c r="M203" i="67"/>
  <c r="O203" i="67" s="1"/>
  <c r="P203" i="67" s="1"/>
  <c r="M204" i="67"/>
  <c r="O204" i="67" s="1"/>
  <c r="P204" i="67" s="1"/>
  <c r="M205" i="67"/>
  <c r="O205" i="67" s="1"/>
  <c r="P205" i="67" s="1"/>
  <c r="M206" i="67"/>
  <c r="O206" i="67" s="1"/>
  <c r="P206" i="67" s="1"/>
  <c r="M207" i="67"/>
  <c r="O207" i="67" s="1"/>
  <c r="P207" i="67" s="1"/>
  <c r="M208" i="67"/>
  <c r="O208" i="67" s="1"/>
  <c r="P208" i="67" s="1"/>
  <c r="M209" i="67"/>
  <c r="O209" i="67" s="1"/>
  <c r="P209" i="67" s="1"/>
  <c r="M210" i="67"/>
  <c r="O210" i="67" s="1"/>
  <c r="P210" i="67" s="1"/>
  <c r="M211" i="67"/>
  <c r="O211" i="67" s="1"/>
  <c r="P211" i="67" s="1"/>
  <c r="M212" i="67"/>
  <c r="O212" i="67" s="1"/>
  <c r="P212" i="67" s="1"/>
  <c r="M213" i="67"/>
  <c r="O213" i="67" s="1"/>
  <c r="P213" i="67" s="1"/>
  <c r="M214" i="67"/>
  <c r="O214" i="67" s="1"/>
  <c r="P214" i="67" s="1"/>
  <c r="M215" i="67"/>
  <c r="O215" i="67" s="1"/>
  <c r="P215" i="67" s="1"/>
  <c r="M216" i="67"/>
  <c r="O216" i="67" s="1"/>
  <c r="P216" i="67" s="1"/>
  <c r="M217" i="67"/>
  <c r="O217" i="67" s="1"/>
  <c r="P217" i="67" s="1"/>
  <c r="M218" i="67"/>
  <c r="O218" i="67" s="1"/>
  <c r="P218" i="67" s="1"/>
  <c r="M219" i="67"/>
  <c r="O219" i="67" s="1"/>
  <c r="P219" i="67" s="1"/>
  <c r="M220" i="67"/>
  <c r="O220" i="67" s="1"/>
  <c r="P220" i="67" s="1"/>
  <c r="M221" i="67"/>
  <c r="O221" i="67" s="1"/>
  <c r="P221" i="67" s="1"/>
  <c r="M222" i="67"/>
  <c r="O222" i="67" s="1"/>
  <c r="P222" i="67" s="1"/>
  <c r="M223" i="67"/>
  <c r="O223" i="67" s="1"/>
  <c r="P223" i="67" s="1"/>
  <c r="M224" i="67"/>
  <c r="O224" i="67" s="1"/>
  <c r="P224" i="67" s="1"/>
  <c r="M225" i="67"/>
  <c r="O225" i="67" s="1"/>
  <c r="P225" i="67" s="1"/>
  <c r="M226" i="67"/>
  <c r="O226" i="67" s="1"/>
  <c r="P226" i="67" s="1"/>
  <c r="M227" i="67"/>
  <c r="O227" i="67" s="1"/>
  <c r="P227" i="67" s="1"/>
  <c r="M228" i="67"/>
  <c r="O228" i="67" s="1"/>
  <c r="P228" i="67" s="1"/>
  <c r="M229" i="67"/>
  <c r="O229" i="67" s="1"/>
  <c r="P229" i="67" s="1"/>
  <c r="M230" i="67"/>
  <c r="O230" i="67" s="1"/>
  <c r="P230" i="67" s="1"/>
  <c r="M231" i="67"/>
  <c r="O231" i="67" s="1"/>
  <c r="P231" i="67" s="1"/>
  <c r="M232" i="67"/>
  <c r="O232" i="67" s="1"/>
  <c r="P232" i="67" s="1"/>
  <c r="M233" i="67"/>
  <c r="O233" i="67" s="1"/>
  <c r="P233" i="67" s="1"/>
  <c r="M234" i="67"/>
  <c r="O234" i="67" s="1"/>
  <c r="P234" i="67" s="1"/>
  <c r="M2" i="67"/>
  <c r="O2" i="67" s="1"/>
  <c r="P2" i="67" s="1"/>
  <c r="M6" i="66"/>
  <c r="O6" i="66" s="1"/>
  <c r="P6" i="66" s="1"/>
  <c r="M7" i="66"/>
  <c r="O7" i="66" s="1"/>
  <c r="P7" i="66" s="1"/>
  <c r="M8" i="66"/>
  <c r="O8" i="66" s="1"/>
  <c r="P8" i="66" s="1"/>
  <c r="M9" i="66"/>
  <c r="O9" i="66" s="1"/>
  <c r="P9" i="66" s="1"/>
  <c r="M10" i="66"/>
  <c r="O10" i="66" s="1"/>
  <c r="P10" i="66" s="1"/>
  <c r="M11" i="66"/>
  <c r="O11" i="66" s="1"/>
  <c r="P11" i="66" s="1"/>
  <c r="M12" i="66"/>
  <c r="O12" i="66" s="1"/>
  <c r="P12" i="66" s="1"/>
  <c r="M13" i="66"/>
  <c r="O13" i="66" s="1"/>
  <c r="P13" i="66" s="1"/>
  <c r="M14" i="66"/>
  <c r="O14" i="66" s="1"/>
  <c r="P14" i="66" s="1"/>
  <c r="M15" i="66"/>
  <c r="O15" i="66" s="1"/>
  <c r="P15" i="66" s="1"/>
  <c r="M16" i="66"/>
  <c r="O16" i="66" s="1"/>
  <c r="P16" i="66" s="1"/>
  <c r="M17" i="66"/>
  <c r="O17" i="66" s="1"/>
  <c r="P17" i="66" s="1"/>
  <c r="M18" i="66"/>
  <c r="O18" i="66" s="1"/>
  <c r="P18" i="66" s="1"/>
  <c r="M19" i="66"/>
  <c r="O19" i="66" s="1"/>
  <c r="P19" i="66" s="1"/>
  <c r="M20" i="66"/>
  <c r="O20" i="66" s="1"/>
  <c r="P20" i="66" s="1"/>
  <c r="M21" i="66"/>
  <c r="O21" i="66" s="1"/>
  <c r="P21" i="66" s="1"/>
  <c r="M22" i="66"/>
  <c r="O22" i="66" s="1"/>
  <c r="P22" i="66" s="1"/>
  <c r="M23" i="66"/>
  <c r="O23" i="66" s="1"/>
  <c r="P23" i="66" s="1"/>
  <c r="M24" i="66"/>
  <c r="O24" i="66" s="1"/>
  <c r="P24" i="66" s="1"/>
  <c r="M25" i="66"/>
  <c r="O25" i="66" s="1"/>
  <c r="P25" i="66" s="1"/>
  <c r="M26" i="66"/>
  <c r="O26" i="66" s="1"/>
  <c r="P26" i="66" s="1"/>
  <c r="M27" i="66"/>
  <c r="O27" i="66" s="1"/>
  <c r="P27" i="66" s="1"/>
  <c r="M28" i="66"/>
  <c r="O28" i="66" s="1"/>
  <c r="P28" i="66" s="1"/>
  <c r="M29" i="66"/>
  <c r="O29" i="66" s="1"/>
  <c r="P29" i="66" s="1"/>
  <c r="M30" i="66"/>
  <c r="O30" i="66" s="1"/>
  <c r="P30" i="66" s="1"/>
  <c r="M31" i="66"/>
  <c r="O31" i="66" s="1"/>
  <c r="P31" i="66" s="1"/>
  <c r="M32" i="66"/>
  <c r="O32" i="66" s="1"/>
  <c r="P32" i="66" s="1"/>
  <c r="M33" i="66"/>
  <c r="O33" i="66" s="1"/>
  <c r="P33" i="66" s="1"/>
  <c r="M34" i="66"/>
  <c r="O34" i="66" s="1"/>
  <c r="P34" i="66" s="1"/>
  <c r="M35" i="66"/>
  <c r="O35" i="66" s="1"/>
  <c r="P35" i="66" s="1"/>
  <c r="M36" i="66"/>
  <c r="O36" i="66" s="1"/>
  <c r="P36" i="66" s="1"/>
  <c r="M37" i="66"/>
  <c r="O37" i="66" s="1"/>
  <c r="P37" i="66" s="1"/>
  <c r="M38" i="66"/>
  <c r="O38" i="66" s="1"/>
  <c r="P38" i="66" s="1"/>
  <c r="M39" i="66"/>
  <c r="O39" i="66" s="1"/>
  <c r="P39" i="66" s="1"/>
  <c r="M40" i="66"/>
  <c r="O40" i="66" s="1"/>
  <c r="P40" i="66" s="1"/>
  <c r="M41" i="66"/>
  <c r="O41" i="66" s="1"/>
  <c r="P41" i="66" s="1"/>
  <c r="M42" i="66"/>
  <c r="O42" i="66" s="1"/>
  <c r="P42" i="66" s="1"/>
  <c r="M43" i="66"/>
  <c r="O43" i="66" s="1"/>
  <c r="P43" i="66" s="1"/>
  <c r="M44" i="66"/>
  <c r="O44" i="66" s="1"/>
  <c r="P44" i="66" s="1"/>
  <c r="M45" i="66"/>
  <c r="O45" i="66" s="1"/>
  <c r="P45" i="66" s="1"/>
  <c r="M46" i="66"/>
  <c r="O46" i="66" s="1"/>
  <c r="P46" i="66" s="1"/>
  <c r="M47" i="66"/>
  <c r="O47" i="66" s="1"/>
  <c r="P47" i="66" s="1"/>
  <c r="M48" i="66"/>
  <c r="O48" i="66" s="1"/>
  <c r="P48" i="66" s="1"/>
  <c r="M49" i="66"/>
  <c r="O49" i="66" s="1"/>
  <c r="P49" i="66" s="1"/>
  <c r="M50" i="66"/>
  <c r="O50" i="66" s="1"/>
  <c r="P50" i="66" s="1"/>
  <c r="M51" i="66"/>
  <c r="O51" i="66" s="1"/>
  <c r="P51" i="66" s="1"/>
  <c r="M52" i="66"/>
  <c r="O52" i="66" s="1"/>
  <c r="P52" i="66" s="1"/>
  <c r="M53" i="66"/>
  <c r="O53" i="66" s="1"/>
  <c r="P53" i="66" s="1"/>
  <c r="M54" i="66"/>
  <c r="O54" i="66" s="1"/>
  <c r="P54" i="66" s="1"/>
  <c r="M55" i="66"/>
  <c r="O55" i="66" s="1"/>
  <c r="P55" i="66" s="1"/>
  <c r="M56" i="66"/>
  <c r="O56" i="66" s="1"/>
  <c r="P56" i="66" s="1"/>
  <c r="M57" i="66"/>
  <c r="O57" i="66" s="1"/>
  <c r="P57" i="66" s="1"/>
  <c r="M58" i="66"/>
  <c r="O58" i="66" s="1"/>
  <c r="P58" i="66" s="1"/>
  <c r="M59" i="66"/>
  <c r="O59" i="66" s="1"/>
  <c r="P59" i="66" s="1"/>
  <c r="M60" i="66"/>
  <c r="O60" i="66" s="1"/>
  <c r="P60" i="66" s="1"/>
  <c r="M61" i="66"/>
  <c r="O61" i="66" s="1"/>
  <c r="P61" i="66" s="1"/>
  <c r="M62" i="66"/>
  <c r="O62" i="66" s="1"/>
  <c r="P62" i="66" s="1"/>
  <c r="M63" i="66"/>
  <c r="O63" i="66" s="1"/>
  <c r="P63" i="66" s="1"/>
  <c r="M64" i="66"/>
  <c r="O64" i="66" s="1"/>
  <c r="P64" i="66" s="1"/>
  <c r="M65" i="66"/>
  <c r="O65" i="66" s="1"/>
  <c r="P65" i="66" s="1"/>
  <c r="M66" i="66"/>
  <c r="O66" i="66" s="1"/>
  <c r="P66" i="66" s="1"/>
  <c r="M67" i="66"/>
  <c r="O67" i="66" s="1"/>
  <c r="P67" i="66" s="1"/>
  <c r="M68" i="66"/>
  <c r="O68" i="66" s="1"/>
  <c r="P68" i="66" s="1"/>
  <c r="M69" i="66"/>
  <c r="O69" i="66" s="1"/>
  <c r="P69" i="66" s="1"/>
  <c r="M70" i="66"/>
  <c r="O70" i="66" s="1"/>
  <c r="P70" i="66" s="1"/>
  <c r="M71" i="66"/>
  <c r="O71" i="66" s="1"/>
  <c r="P71" i="66" s="1"/>
  <c r="M72" i="66"/>
  <c r="O72" i="66" s="1"/>
  <c r="P72" i="66" s="1"/>
  <c r="M73" i="66"/>
  <c r="O73" i="66" s="1"/>
  <c r="P73" i="66" s="1"/>
  <c r="M74" i="66"/>
  <c r="O74" i="66" s="1"/>
  <c r="P74" i="66" s="1"/>
  <c r="M75" i="66"/>
  <c r="O75" i="66" s="1"/>
  <c r="P75" i="66" s="1"/>
  <c r="M76" i="66"/>
  <c r="O76" i="66" s="1"/>
  <c r="P76" i="66" s="1"/>
  <c r="M77" i="66"/>
  <c r="O77" i="66" s="1"/>
  <c r="P77" i="66" s="1"/>
  <c r="M78" i="66"/>
  <c r="O78" i="66" s="1"/>
  <c r="P78" i="66" s="1"/>
  <c r="M79" i="66"/>
  <c r="O79" i="66" s="1"/>
  <c r="P79" i="66" s="1"/>
  <c r="M80" i="66"/>
  <c r="O80" i="66" s="1"/>
  <c r="P80" i="66" s="1"/>
  <c r="M81" i="66"/>
  <c r="O81" i="66" s="1"/>
  <c r="P81" i="66" s="1"/>
  <c r="M82" i="66"/>
  <c r="O82" i="66" s="1"/>
  <c r="P82" i="66" s="1"/>
  <c r="M83" i="66"/>
  <c r="O83" i="66" s="1"/>
  <c r="P83" i="66" s="1"/>
  <c r="M84" i="66"/>
  <c r="O84" i="66" s="1"/>
  <c r="P84" i="66" s="1"/>
  <c r="M85" i="66"/>
  <c r="O85" i="66" s="1"/>
  <c r="P85" i="66" s="1"/>
  <c r="M86" i="66"/>
  <c r="O86" i="66" s="1"/>
  <c r="P86" i="66" s="1"/>
  <c r="M87" i="66"/>
  <c r="O87" i="66" s="1"/>
  <c r="P87" i="66" s="1"/>
  <c r="M88" i="66"/>
  <c r="O88" i="66" s="1"/>
  <c r="P88" i="66" s="1"/>
  <c r="M89" i="66"/>
  <c r="O89" i="66" s="1"/>
  <c r="P89" i="66" s="1"/>
  <c r="M90" i="66"/>
  <c r="O90" i="66" s="1"/>
  <c r="P90" i="66" s="1"/>
  <c r="M91" i="66"/>
  <c r="O91" i="66" s="1"/>
  <c r="P91" i="66" s="1"/>
  <c r="M92" i="66"/>
  <c r="O92" i="66" s="1"/>
  <c r="P92" i="66" s="1"/>
  <c r="M93" i="66"/>
  <c r="O93" i="66" s="1"/>
  <c r="P93" i="66" s="1"/>
  <c r="M94" i="66"/>
  <c r="O94" i="66" s="1"/>
  <c r="P94" i="66" s="1"/>
  <c r="M95" i="66"/>
  <c r="O95" i="66" s="1"/>
  <c r="P95" i="66" s="1"/>
  <c r="M96" i="66"/>
  <c r="O96" i="66" s="1"/>
  <c r="P96" i="66" s="1"/>
  <c r="M97" i="66"/>
  <c r="O97" i="66" s="1"/>
  <c r="P97" i="66" s="1"/>
  <c r="M98" i="66"/>
  <c r="O98" i="66" s="1"/>
  <c r="P98" i="66" s="1"/>
  <c r="M99" i="66"/>
  <c r="O99" i="66" s="1"/>
  <c r="P99" i="66" s="1"/>
  <c r="M100" i="66"/>
  <c r="O100" i="66" s="1"/>
  <c r="P100" i="66" s="1"/>
  <c r="M101" i="66"/>
  <c r="O101" i="66" s="1"/>
  <c r="P101" i="66" s="1"/>
  <c r="M102" i="66"/>
  <c r="O102" i="66" s="1"/>
  <c r="P102" i="66" s="1"/>
  <c r="M103" i="66"/>
  <c r="O103" i="66" s="1"/>
  <c r="P103" i="66" s="1"/>
  <c r="M104" i="66"/>
  <c r="O104" i="66" s="1"/>
  <c r="P104" i="66" s="1"/>
  <c r="M105" i="66"/>
  <c r="O105" i="66" s="1"/>
  <c r="P105" i="66" s="1"/>
  <c r="M106" i="66"/>
  <c r="O106" i="66" s="1"/>
  <c r="P106" i="66" s="1"/>
  <c r="M107" i="66"/>
  <c r="O107" i="66" s="1"/>
  <c r="P107" i="66" s="1"/>
  <c r="M108" i="66"/>
  <c r="O108" i="66" s="1"/>
  <c r="P108" i="66" s="1"/>
  <c r="M109" i="66"/>
  <c r="O109" i="66" s="1"/>
  <c r="P109" i="66" s="1"/>
  <c r="M110" i="66"/>
  <c r="O110" i="66" s="1"/>
  <c r="P110" i="66" s="1"/>
  <c r="M111" i="66"/>
  <c r="O111" i="66" s="1"/>
  <c r="P111" i="66" s="1"/>
  <c r="M112" i="66"/>
  <c r="O112" i="66" s="1"/>
  <c r="P112" i="66" s="1"/>
  <c r="M113" i="66"/>
  <c r="O113" i="66" s="1"/>
  <c r="P113" i="66" s="1"/>
  <c r="M114" i="66"/>
  <c r="O114" i="66" s="1"/>
  <c r="P114" i="66" s="1"/>
  <c r="M115" i="66"/>
  <c r="O115" i="66" s="1"/>
  <c r="P115" i="66" s="1"/>
  <c r="M116" i="66"/>
  <c r="O116" i="66" s="1"/>
  <c r="P116" i="66" s="1"/>
  <c r="M117" i="66"/>
  <c r="O117" i="66" s="1"/>
  <c r="P117" i="66" s="1"/>
  <c r="M118" i="66"/>
  <c r="O118" i="66" s="1"/>
  <c r="P118" i="66" s="1"/>
  <c r="M119" i="66"/>
  <c r="O119" i="66" s="1"/>
  <c r="P119" i="66" s="1"/>
  <c r="M120" i="66"/>
  <c r="O120" i="66" s="1"/>
  <c r="P120" i="66" s="1"/>
  <c r="M121" i="66"/>
  <c r="O121" i="66" s="1"/>
  <c r="P121" i="66" s="1"/>
  <c r="M122" i="66"/>
  <c r="O122" i="66" s="1"/>
  <c r="P122" i="66" s="1"/>
  <c r="M123" i="66"/>
  <c r="O123" i="66" s="1"/>
  <c r="P123" i="66" s="1"/>
  <c r="M124" i="66"/>
  <c r="O124" i="66" s="1"/>
  <c r="P124" i="66" s="1"/>
  <c r="M125" i="66"/>
  <c r="O125" i="66" s="1"/>
  <c r="P125" i="66" s="1"/>
  <c r="M126" i="66"/>
  <c r="O126" i="66" s="1"/>
  <c r="P126" i="66" s="1"/>
  <c r="M127" i="66"/>
  <c r="O127" i="66" s="1"/>
  <c r="P127" i="66" s="1"/>
  <c r="M128" i="66"/>
  <c r="O128" i="66" s="1"/>
  <c r="P128" i="66" s="1"/>
  <c r="M129" i="66"/>
  <c r="O129" i="66" s="1"/>
  <c r="P129" i="66" s="1"/>
  <c r="M130" i="66"/>
  <c r="O130" i="66" s="1"/>
  <c r="P130" i="66" s="1"/>
  <c r="M131" i="66"/>
  <c r="O131" i="66" s="1"/>
  <c r="P131" i="66" s="1"/>
  <c r="M132" i="66"/>
  <c r="O132" i="66" s="1"/>
  <c r="P132" i="66" s="1"/>
  <c r="M133" i="66"/>
  <c r="O133" i="66" s="1"/>
  <c r="P133" i="66" s="1"/>
  <c r="M134" i="66"/>
  <c r="O134" i="66" s="1"/>
  <c r="P134" i="66" s="1"/>
  <c r="M135" i="66"/>
  <c r="O135" i="66" s="1"/>
  <c r="P135" i="66" s="1"/>
  <c r="M136" i="66"/>
  <c r="O136" i="66" s="1"/>
  <c r="P136" i="66" s="1"/>
  <c r="M137" i="66"/>
  <c r="O137" i="66" s="1"/>
  <c r="P137" i="66" s="1"/>
  <c r="M138" i="66"/>
  <c r="O138" i="66" s="1"/>
  <c r="P138" i="66" s="1"/>
  <c r="M139" i="66"/>
  <c r="O139" i="66" s="1"/>
  <c r="P139" i="66" s="1"/>
  <c r="M140" i="66"/>
  <c r="O140" i="66" s="1"/>
  <c r="P140" i="66" s="1"/>
  <c r="M141" i="66"/>
  <c r="O141" i="66" s="1"/>
  <c r="P141" i="66" s="1"/>
  <c r="M142" i="66"/>
  <c r="O142" i="66" s="1"/>
  <c r="P142" i="66" s="1"/>
  <c r="M143" i="66"/>
  <c r="O143" i="66" s="1"/>
  <c r="P143" i="66" s="1"/>
  <c r="M144" i="66"/>
  <c r="O144" i="66" s="1"/>
  <c r="P144" i="66" s="1"/>
  <c r="M145" i="66"/>
  <c r="O145" i="66" s="1"/>
  <c r="P145" i="66" s="1"/>
  <c r="M146" i="66"/>
  <c r="O146" i="66" s="1"/>
  <c r="P146" i="66" s="1"/>
  <c r="M147" i="66"/>
  <c r="O147" i="66" s="1"/>
  <c r="P147" i="66" s="1"/>
  <c r="M148" i="66"/>
  <c r="O148" i="66" s="1"/>
  <c r="P148" i="66" s="1"/>
  <c r="M149" i="66"/>
  <c r="O149" i="66" s="1"/>
  <c r="P149" i="66" s="1"/>
  <c r="M150" i="66"/>
  <c r="O150" i="66" s="1"/>
  <c r="P150" i="66" s="1"/>
  <c r="M151" i="66"/>
  <c r="O151" i="66" s="1"/>
  <c r="P151" i="66" s="1"/>
  <c r="M152" i="66"/>
  <c r="O152" i="66" s="1"/>
  <c r="P152" i="66" s="1"/>
  <c r="M153" i="66"/>
  <c r="O153" i="66" s="1"/>
  <c r="P153" i="66" s="1"/>
  <c r="M154" i="66"/>
  <c r="O154" i="66" s="1"/>
  <c r="P154" i="66" s="1"/>
  <c r="M155" i="66"/>
  <c r="O155" i="66" s="1"/>
  <c r="P155" i="66" s="1"/>
  <c r="M156" i="66"/>
  <c r="O156" i="66" s="1"/>
  <c r="P156" i="66" s="1"/>
  <c r="M157" i="66"/>
  <c r="O157" i="66" s="1"/>
  <c r="P157" i="66" s="1"/>
  <c r="M158" i="66"/>
  <c r="O158" i="66" s="1"/>
  <c r="P158" i="66" s="1"/>
  <c r="M159" i="66"/>
  <c r="O159" i="66" s="1"/>
  <c r="P159" i="66" s="1"/>
  <c r="M160" i="66"/>
  <c r="O160" i="66" s="1"/>
  <c r="P160" i="66" s="1"/>
  <c r="M161" i="66"/>
  <c r="O161" i="66" s="1"/>
  <c r="P161" i="66" s="1"/>
  <c r="M162" i="66"/>
  <c r="O162" i="66" s="1"/>
  <c r="P162" i="66" s="1"/>
  <c r="M163" i="66"/>
  <c r="O163" i="66" s="1"/>
  <c r="P163" i="66" s="1"/>
  <c r="M164" i="66"/>
  <c r="O164" i="66" s="1"/>
  <c r="P164" i="66" s="1"/>
  <c r="M165" i="66"/>
  <c r="O165" i="66" s="1"/>
  <c r="P165" i="66" s="1"/>
  <c r="M166" i="66"/>
  <c r="O166" i="66" s="1"/>
  <c r="P166" i="66" s="1"/>
  <c r="M167" i="66"/>
  <c r="O167" i="66" s="1"/>
  <c r="P167" i="66" s="1"/>
  <c r="M168" i="66"/>
  <c r="O168" i="66" s="1"/>
  <c r="P168" i="66" s="1"/>
  <c r="M169" i="66"/>
  <c r="O169" i="66" s="1"/>
  <c r="P169" i="66" s="1"/>
  <c r="M170" i="66"/>
  <c r="O170" i="66" s="1"/>
  <c r="P170" i="66" s="1"/>
  <c r="M171" i="66"/>
  <c r="O171" i="66" s="1"/>
  <c r="P171" i="66" s="1"/>
  <c r="M172" i="66"/>
  <c r="O172" i="66" s="1"/>
  <c r="P172" i="66" s="1"/>
  <c r="M173" i="66"/>
  <c r="O173" i="66" s="1"/>
  <c r="P173" i="66" s="1"/>
  <c r="M174" i="66"/>
  <c r="O174" i="66" s="1"/>
  <c r="P174" i="66" s="1"/>
  <c r="M175" i="66"/>
  <c r="O175" i="66" s="1"/>
  <c r="P175" i="66" s="1"/>
  <c r="M176" i="66"/>
  <c r="O176" i="66" s="1"/>
  <c r="P176" i="66" s="1"/>
  <c r="M177" i="66"/>
  <c r="O177" i="66" s="1"/>
  <c r="P177" i="66" s="1"/>
  <c r="M178" i="66"/>
  <c r="O178" i="66" s="1"/>
  <c r="P178" i="66" s="1"/>
  <c r="M179" i="66"/>
  <c r="O179" i="66" s="1"/>
  <c r="P179" i="66" s="1"/>
  <c r="M180" i="66"/>
  <c r="O180" i="66" s="1"/>
  <c r="P180" i="66" s="1"/>
  <c r="M181" i="66"/>
  <c r="O181" i="66" s="1"/>
  <c r="P181" i="66" s="1"/>
  <c r="M182" i="66"/>
  <c r="O182" i="66" s="1"/>
  <c r="P182" i="66" s="1"/>
  <c r="M183" i="66"/>
  <c r="O183" i="66" s="1"/>
  <c r="P183" i="66" s="1"/>
  <c r="M184" i="66"/>
  <c r="O184" i="66" s="1"/>
  <c r="P184" i="66" s="1"/>
  <c r="M185" i="66"/>
  <c r="O185" i="66" s="1"/>
  <c r="P185" i="66" s="1"/>
  <c r="M186" i="66"/>
  <c r="O186" i="66" s="1"/>
  <c r="P186" i="66" s="1"/>
  <c r="M187" i="66"/>
  <c r="O187" i="66" s="1"/>
  <c r="P187" i="66" s="1"/>
  <c r="M188" i="66"/>
  <c r="O188" i="66" s="1"/>
  <c r="P188" i="66" s="1"/>
  <c r="M189" i="66"/>
  <c r="O189" i="66" s="1"/>
  <c r="P189" i="66" s="1"/>
  <c r="M190" i="66"/>
  <c r="O190" i="66" s="1"/>
  <c r="P190" i="66" s="1"/>
  <c r="M191" i="66"/>
  <c r="O191" i="66" s="1"/>
  <c r="P191" i="66" s="1"/>
  <c r="M192" i="66"/>
  <c r="O192" i="66" s="1"/>
  <c r="P192" i="66" s="1"/>
  <c r="M193" i="66"/>
  <c r="O193" i="66" s="1"/>
  <c r="P193" i="66" s="1"/>
  <c r="M194" i="66"/>
  <c r="O194" i="66" s="1"/>
  <c r="P194" i="66" s="1"/>
  <c r="M195" i="66"/>
  <c r="O195" i="66" s="1"/>
  <c r="P195" i="66" s="1"/>
  <c r="M196" i="66"/>
  <c r="O196" i="66" s="1"/>
  <c r="P196" i="66" s="1"/>
  <c r="M197" i="66"/>
  <c r="O197" i="66" s="1"/>
  <c r="P197" i="66" s="1"/>
  <c r="M198" i="66"/>
  <c r="O198" i="66" s="1"/>
  <c r="P198" i="66" s="1"/>
  <c r="M199" i="66"/>
  <c r="O199" i="66" s="1"/>
  <c r="P199" i="66" s="1"/>
  <c r="M200" i="66"/>
  <c r="O200" i="66" s="1"/>
  <c r="P200" i="66" s="1"/>
  <c r="M201" i="66"/>
  <c r="O201" i="66" s="1"/>
  <c r="P201" i="66" s="1"/>
  <c r="M202" i="66"/>
  <c r="O202" i="66" s="1"/>
  <c r="P202" i="66" s="1"/>
  <c r="M203" i="66"/>
  <c r="O203" i="66" s="1"/>
  <c r="P203" i="66" s="1"/>
  <c r="M204" i="66"/>
  <c r="O204" i="66" s="1"/>
  <c r="P204" i="66" s="1"/>
  <c r="M205" i="66"/>
  <c r="O205" i="66" s="1"/>
  <c r="P205" i="66" s="1"/>
  <c r="M206" i="66"/>
  <c r="O206" i="66" s="1"/>
  <c r="P206" i="66" s="1"/>
  <c r="M207" i="66"/>
  <c r="O207" i="66" s="1"/>
  <c r="P207" i="66" s="1"/>
  <c r="M208" i="66"/>
  <c r="O208" i="66" s="1"/>
  <c r="P208" i="66" s="1"/>
  <c r="M209" i="66"/>
  <c r="O209" i="66" s="1"/>
  <c r="P209" i="66" s="1"/>
  <c r="M210" i="66"/>
  <c r="O210" i="66" s="1"/>
  <c r="P210" i="66" s="1"/>
  <c r="M211" i="66"/>
  <c r="O211" i="66" s="1"/>
  <c r="P211" i="66" s="1"/>
  <c r="M212" i="66"/>
  <c r="O212" i="66" s="1"/>
  <c r="P212" i="66" s="1"/>
  <c r="M213" i="66"/>
  <c r="O213" i="66" s="1"/>
  <c r="P213" i="66" s="1"/>
  <c r="M214" i="66"/>
  <c r="O214" i="66" s="1"/>
  <c r="P214" i="66" s="1"/>
  <c r="M215" i="66"/>
  <c r="O215" i="66" s="1"/>
  <c r="P215" i="66" s="1"/>
  <c r="M216" i="66"/>
  <c r="O216" i="66" s="1"/>
  <c r="P216" i="66" s="1"/>
  <c r="M217" i="66"/>
  <c r="O217" i="66" s="1"/>
  <c r="P217" i="66" s="1"/>
  <c r="M218" i="66"/>
  <c r="O218" i="66" s="1"/>
  <c r="P218" i="66" s="1"/>
  <c r="M219" i="66"/>
  <c r="O219" i="66" s="1"/>
  <c r="P219" i="66" s="1"/>
  <c r="M220" i="66"/>
  <c r="O220" i="66" s="1"/>
  <c r="P220" i="66" s="1"/>
  <c r="M221" i="66"/>
  <c r="O221" i="66" s="1"/>
  <c r="P221" i="66" s="1"/>
  <c r="M222" i="66"/>
  <c r="O222" i="66" s="1"/>
  <c r="P222" i="66" s="1"/>
  <c r="M223" i="66"/>
  <c r="O223" i="66" s="1"/>
  <c r="P223" i="66" s="1"/>
  <c r="M224" i="66"/>
  <c r="O224" i="66" s="1"/>
  <c r="P224" i="66" s="1"/>
  <c r="M225" i="66"/>
  <c r="O225" i="66" s="1"/>
  <c r="P225" i="66" s="1"/>
  <c r="M226" i="66"/>
  <c r="O226" i="66" s="1"/>
  <c r="P226" i="66" s="1"/>
  <c r="M227" i="66"/>
  <c r="O227" i="66" s="1"/>
  <c r="P227" i="66" s="1"/>
  <c r="M228" i="66"/>
  <c r="O228" i="66" s="1"/>
  <c r="P228" i="66" s="1"/>
  <c r="M229" i="66"/>
  <c r="O229" i="66" s="1"/>
  <c r="P229" i="66" s="1"/>
  <c r="M230" i="66"/>
  <c r="O230" i="66" s="1"/>
  <c r="P230" i="66" s="1"/>
  <c r="M231" i="66"/>
  <c r="O231" i="66" s="1"/>
  <c r="P231" i="66" s="1"/>
  <c r="M232" i="66"/>
  <c r="O232" i="66" s="1"/>
  <c r="P232" i="66" s="1"/>
  <c r="M233" i="66"/>
  <c r="O233" i="66" s="1"/>
  <c r="P233" i="66" s="1"/>
  <c r="M234" i="66"/>
  <c r="O234" i="66" s="1"/>
  <c r="P234" i="66" s="1"/>
  <c r="M235" i="66"/>
  <c r="O235" i="66" s="1"/>
  <c r="P235" i="66" s="1"/>
  <c r="M236" i="66"/>
  <c r="O236" i="66" s="1"/>
  <c r="P236" i="66" s="1"/>
  <c r="M237" i="66"/>
  <c r="O237" i="66" s="1"/>
  <c r="P237" i="66" s="1"/>
  <c r="M238" i="66"/>
  <c r="O238" i="66" s="1"/>
  <c r="P238" i="66" s="1"/>
  <c r="M239" i="66"/>
  <c r="O239" i="66" s="1"/>
  <c r="P239" i="66" s="1"/>
  <c r="M240" i="66"/>
  <c r="O240" i="66" s="1"/>
  <c r="P240" i="66" s="1"/>
  <c r="M241" i="66"/>
  <c r="O241" i="66" s="1"/>
  <c r="P241" i="66" s="1"/>
  <c r="M242" i="66"/>
  <c r="O242" i="66" s="1"/>
  <c r="P242" i="66" s="1"/>
  <c r="M243" i="66"/>
  <c r="O243" i="66" s="1"/>
  <c r="P243" i="66" s="1"/>
  <c r="M244" i="66"/>
  <c r="O244" i="66" s="1"/>
  <c r="P244" i="66" s="1"/>
  <c r="M245" i="66"/>
  <c r="O245" i="66" s="1"/>
  <c r="P245" i="66" s="1"/>
  <c r="M246" i="66"/>
  <c r="O246" i="66" s="1"/>
  <c r="P246" i="66" s="1"/>
  <c r="M247" i="66"/>
  <c r="O247" i="66" s="1"/>
  <c r="P247" i="66" s="1"/>
  <c r="M248" i="66"/>
  <c r="O248" i="66" s="1"/>
  <c r="P248" i="66" s="1"/>
  <c r="M249" i="66"/>
  <c r="O249" i="66" s="1"/>
  <c r="P249" i="66" s="1"/>
  <c r="M250" i="66"/>
  <c r="O250" i="66" s="1"/>
  <c r="P250" i="66" s="1"/>
  <c r="M251" i="66"/>
  <c r="O251" i="66" s="1"/>
  <c r="P251" i="66" s="1"/>
  <c r="M252" i="66"/>
  <c r="O252" i="66" s="1"/>
  <c r="P252" i="66" s="1"/>
  <c r="M253" i="66"/>
  <c r="O253" i="66" s="1"/>
  <c r="P253" i="66" s="1"/>
  <c r="M254" i="66"/>
  <c r="O254" i="66" s="1"/>
  <c r="P254" i="66" s="1"/>
  <c r="M255" i="66"/>
  <c r="O255" i="66" s="1"/>
  <c r="P255" i="66" s="1"/>
  <c r="M256" i="66"/>
  <c r="O256" i="66" s="1"/>
  <c r="P256" i="66" s="1"/>
  <c r="M257" i="66"/>
  <c r="O257" i="66" s="1"/>
  <c r="P257" i="66" s="1"/>
  <c r="M258" i="66"/>
  <c r="O258" i="66" s="1"/>
  <c r="P258" i="66" s="1"/>
  <c r="M259" i="66"/>
  <c r="O259" i="66" s="1"/>
  <c r="P259" i="66" s="1"/>
  <c r="M260" i="66"/>
  <c r="O260" i="66" s="1"/>
  <c r="P260" i="66" s="1"/>
  <c r="M261" i="66"/>
  <c r="O261" i="66" s="1"/>
  <c r="P261" i="66" s="1"/>
  <c r="M262" i="66"/>
  <c r="O262" i="66" s="1"/>
  <c r="P262" i="66" s="1"/>
  <c r="M263" i="66"/>
  <c r="O263" i="66" s="1"/>
  <c r="P263" i="66" s="1"/>
  <c r="M264" i="66"/>
  <c r="O264" i="66" s="1"/>
  <c r="P264" i="66" s="1"/>
  <c r="M265" i="66"/>
  <c r="O265" i="66" s="1"/>
  <c r="P265" i="66" s="1"/>
  <c r="M266" i="66"/>
  <c r="O266" i="66" s="1"/>
  <c r="P266" i="66" s="1"/>
  <c r="M267" i="66"/>
  <c r="O267" i="66" s="1"/>
  <c r="P267" i="66" s="1"/>
  <c r="M268" i="66"/>
  <c r="O268" i="66" s="1"/>
  <c r="P268" i="66" s="1"/>
  <c r="M269" i="66"/>
  <c r="O269" i="66" s="1"/>
  <c r="P269" i="66" s="1"/>
  <c r="M270" i="66"/>
  <c r="O270" i="66" s="1"/>
  <c r="P270" i="66" s="1"/>
  <c r="M271" i="66"/>
  <c r="O271" i="66" s="1"/>
  <c r="P271" i="66" s="1"/>
  <c r="M272" i="66"/>
  <c r="O272" i="66" s="1"/>
  <c r="P272" i="66" s="1"/>
  <c r="M273" i="66"/>
  <c r="O273" i="66" s="1"/>
  <c r="P273" i="66" s="1"/>
  <c r="M274" i="66"/>
  <c r="O274" i="66" s="1"/>
  <c r="P274" i="66" s="1"/>
  <c r="M275" i="66"/>
  <c r="O275" i="66" s="1"/>
  <c r="P275" i="66" s="1"/>
  <c r="M276" i="66"/>
  <c r="O276" i="66" s="1"/>
  <c r="P276" i="66" s="1"/>
  <c r="M277" i="66"/>
  <c r="O277" i="66" s="1"/>
  <c r="P277" i="66" s="1"/>
  <c r="M278" i="66"/>
  <c r="O278" i="66" s="1"/>
  <c r="P278" i="66" s="1"/>
  <c r="M279" i="66"/>
  <c r="O279" i="66" s="1"/>
  <c r="P279" i="66" s="1"/>
  <c r="M280" i="66"/>
  <c r="O280" i="66" s="1"/>
  <c r="P280" i="66" s="1"/>
  <c r="M281" i="66"/>
  <c r="O281" i="66" s="1"/>
  <c r="P281" i="66" s="1"/>
  <c r="M282" i="66"/>
  <c r="O282" i="66" s="1"/>
  <c r="P282" i="66" s="1"/>
  <c r="M283" i="66"/>
  <c r="O283" i="66" s="1"/>
  <c r="P283" i="66" s="1"/>
  <c r="M284" i="66"/>
  <c r="O284" i="66" s="1"/>
  <c r="P284" i="66" s="1"/>
  <c r="M285" i="66"/>
  <c r="O285" i="66" s="1"/>
  <c r="P285" i="66" s="1"/>
  <c r="M286" i="66"/>
  <c r="O286" i="66" s="1"/>
  <c r="P286" i="66" s="1"/>
  <c r="M287" i="66"/>
  <c r="O287" i="66" s="1"/>
  <c r="P287" i="66" s="1"/>
  <c r="M288" i="66"/>
  <c r="O288" i="66" s="1"/>
  <c r="P288" i="66" s="1"/>
  <c r="M289" i="66"/>
  <c r="O289" i="66" s="1"/>
  <c r="P289" i="66" s="1"/>
  <c r="M290" i="66"/>
  <c r="O290" i="66" s="1"/>
  <c r="P290" i="66" s="1"/>
  <c r="M291" i="66"/>
  <c r="O291" i="66" s="1"/>
  <c r="P291" i="66" s="1"/>
  <c r="M292" i="66"/>
  <c r="O292" i="66" s="1"/>
  <c r="P292" i="66" s="1"/>
  <c r="M293" i="66"/>
  <c r="O293" i="66" s="1"/>
  <c r="P293" i="66" s="1"/>
  <c r="M294" i="66"/>
  <c r="O294" i="66" s="1"/>
  <c r="P294" i="66" s="1"/>
  <c r="M295" i="66"/>
  <c r="O295" i="66" s="1"/>
  <c r="P295" i="66" s="1"/>
  <c r="M296" i="66"/>
  <c r="O296" i="66" s="1"/>
  <c r="P296" i="66" s="1"/>
  <c r="M297" i="66"/>
  <c r="O297" i="66" s="1"/>
  <c r="P297" i="66" s="1"/>
  <c r="M298" i="66"/>
  <c r="O298" i="66" s="1"/>
  <c r="P298" i="66" s="1"/>
  <c r="M299" i="66"/>
  <c r="O299" i="66" s="1"/>
  <c r="P299" i="66" s="1"/>
  <c r="M300" i="66"/>
  <c r="O300" i="66" s="1"/>
  <c r="P300" i="66" s="1"/>
  <c r="M301" i="66"/>
  <c r="O301" i="66" s="1"/>
  <c r="P301" i="66" s="1"/>
  <c r="M302" i="66"/>
  <c r="O302" i="66" s="1"/>
  <c r="P302" i="66" s="1"/>
  <c r="M303" i="66"/>
  <c r="O303" i="66" s="1"/>
  <c r="P303" i="66" s="1"/>
  <c r="M304" i="66"/>
  <c r="O304" i="66" s="1"/>
  <c r="P304" i="66" s="1"/>
  <c r="M305" i="66"/>
  <c r="O305" i="66" s="1"/>
  <c r="P305" i="66" s="1"/>
  <c r="M306" i="66"/>
  <c r="O306" i="66" s="1"/>
  <c r="P306" i="66" s="1"/>
  <c r="M307" i="66"/>
  <c r="O307" i="66" s="1"/>
  <c r="P307" i="66" s="1"/>
  <c r="M308" i="66"/>
  <c r="O308" i="66" s="1"/>
  <c r="P308" i="66" s="1"/>
  <c r="M309" i="66"/>
  <c r="O309" i="66" s="1"/>
  <c r="P309" i="66" s="1"/>
  <c r="M310" i="66"/>
  <c r="O310" i="66" s="1"/>
  <c r="P310" i="66" s="1"/>
  <c r="M311" i="66"/>
  <c r="O311" i="66" s="1"/>
  <c r="P311" i="66" s="1"/>
  <c r="M312" i="66"/>
  <c r="O312" i="66" s="1"/>
  <c r="P312" i="66" s="1"/>
  <c r="M313" i="66"/>
  <c r="O313" i="66" s="1"/>
  <c r="P313" i="66" s="1"/>
  <c r="M314" i="66"/>
  <c r="O314" i="66" s="1"/>
  <c r="P314" i="66" s="1"/>
  <c r="M315" i="66"/>
  <c r="O315" i="66" s="1"/>
  <c r="P315" i="66" s="1"/>
  <c r="M316" i="66"/>
  <c r="O316" i="66" s="1"/>
  <c r="P316" i="66" s="1"/>
  <c r="M317" i="66"/>
  <c r="O317" i="66" s="1"/>
  <c r="P317" i="66" s="1"/>
  <c r="M318" i="66"/>
  <c r="O318" i="66" s="1"/>
  <c r="P318" i="66" s="1"/>
  <c r="M319" i="66"/>
  <c r="O319" i="66" s="1"/>
  <c r="P319" i="66" s="1"/>
  <c r="M3" i="66"/>
  <c r="O3" i="66" s="1"/>
  <c r="P3" i="66" s="1"/>
  <c r="M4" i="66"/>
  <c r="O4" i="66" s="1"/>
  <c r="P4" i="66" s="1"/>
  <c r="M5" i="66"/>
  <c r="O5" i="66" s="1"/>
  <c r="P5" i="66" s="1"/>
  <c r="M2" i="66"/>
  <c r="O2" i="66" s="1"/>
  <c r="P2" i="66" s="1"/>
</calcChain>
</file>

<file path=xl/sharedStrings.xml><?xml version="1.0" encoding="utf-8"?>
<sst xmlns="http://schemas.openxmlformats.org/spreadsheetml/2006/main" count="7124" uniqueCount="592">
  <si>
    <t>Kantoor</t>
  </si>
  <si>
    <t>St.</t>
  </si>
  <si>
    <t>Nr.</t>
  </si>
  <si>
    <t>Schoolnaam</t>
  </si>
  <si>
    <t>Locatie</t>
  </si>
  <si>
    <t>Adres</t>
  </si>
  <si>
    <t>Plaats</t>
  </si>
  <si>
    <t>Verdieping</t>
  </si>
  <si>
    <t>Opp.m²</t>
  </si>
  <si>
    <t>Vloer afwerking</t>
  </si>
  <si>
    <t>Begane grond</t>
  </si>
  <si>
    <t>Berging</t>
  </si>
  <si>
    <t>Lino</t>
  </si>
  <si>
    <t>0.02</t>
  </si>
  <si>
    <t>Pantry</t>
  </si>
  <si>
    <t>0.03</t>
  </si>
  <si>
    <t>0.04</t>
  </si>
  <si>
    <t>0.05</t>
  </si>
  <si>
    <t>Entree</t>
  </si>
  <si>
    <t>0.06</t>
  </si>
  <si>
    <t>Tapijt</t>
  </si>
  <si>
    <t>0.07</t>
  </si>
  <si>
    <t>0.08</t>
  </si>
  <si>
    <t>Gietvloer</t>
  </si>
  <si>
    <t>0.09</t>
  </si>
  <si>
    <t>0.10</t>
  </si>
  <si>
    <t>0.11</t>
  </si>
  <si>
    <t>1e verdieping</t>
  </si>
  <si>
    <t>1.01</t>
  </si>
  <si>
    <t>1.02</t>
  </si>
  <si>
    <t>Toilet</t>
  </si>
  <si>
    <t>1.03</t>
  </si>
  <si>
    <t>Gang</t>
  </si>
  <si>
    <t>1.04</t>
  </si>
  <si>
    <t>1.05</t>
  </si>
  <si>
    <t>1.06</t>
  </si>
  <si>
    <t>Personeelsruimte</t>
  </si>
  <si>
    <t>1.07</t>
  </si>
  <si>
    <t>1.08</t>
  </si>
  <si>
    <t>1.09</t>
  </si>
  <si>
    <t>1.10</t>
  </si>
  <si>
    <t>1.11</t>
  </si>
  <si>
    <t>1.12</t>
  </si>
  <si>
    <t>Hal</t>
  </si>
  <si>
    <t>Spreekkamer</t>
  </si>
  <si>
    <t>Directie</t>
  </si>
  <si>
    <t>0.12</t>
  </si>
  <si>
    <t>0.13</t>
  </si>
  <si>
    <t>0.14</t>
  </si>
  <si>
    <t>0.15</t>
  </si>
  <si>
    <t>0.16</t>
  </si>
  <si>
    <t>0.17</t>
  </si>
  <si>
    <t>0.19</t>
  </si>
  <si>
    <t>0.21</t>
  </si>
  <si>
    <t>0.23</t>
  </si>
  <si>
    <t>0.25</t>
  </si>
  <si>
    <t>Toiletten</t>
  </si>
  <si>
    <t>0.26</t>
  </si>
  <si>
    <t>0.28</t>
  </si>
  <si>
    <t>0.30</t>
  </si>
  <si>
    <t>0.32</t>
  </si>
  <si>
    <t>0.33</t>
  </si>
  <si>
    <t>0.34</t>
  </si>
  <si>
    <t>0.01</t>
  </si>
  <si>
    <t>0.18</t>
  </si>
  <si>
    <t>0.20</t>
  </si>
  <si>
    <t>0.24</t>
  </si>
  <si>
    <t>0.27</t>
  </si>
  <si>
    <t>0.29</t>
  </si>
  <si>
    <t>0.31</t>
  </si>
  <si>
    <t>0.35</t>
  </si>
  <si>
    <t>tapijt</t>
  </si>
  <si>
    <t>lino</t>
  </si>
  <si>
    <t>Gymzaal</t>
  </si>
  <si>
    <t>gietvloer</t>
  </si>
  <si>
    <t>0.22</t>
  </si>
  <si>
    <t>0.36</t>
  </si>
  <si>
    <t>0.37</t>
  </si>
  <si>
    <t>0.38</t>
  </si>
  <si>
    <t>0.39</t>
  </si>
  <si>
    <t>0.40</t>
  </si>
  <si>
    <t>Trap</t>
  </si>
  <si>
    <t>IB</t>
  </si>
  <si>
    <t>Tegels</t>
  </si>
  <si>
    <t>pvc</t>
  </si>
  <si>
    <t>Vriezenveen</t>
  </si>
  <si>
    <t>Hoofdentree</t>
  </si>
  <si>
    <t>Personeelskamer</t>
  </si>
  <si>
    <t>Eindtotaal</t>
  </si>
  <si>
    <t>Speelzaal</t>
  </si>
  <si>
    <t>1.13</t>
  </si>
  <si>
    <t>Schoonloopmat</t>
  </si>
  <si>
    <t>Sportvloer</t>
  </si>
  <si>
    <t>Centrale hal</t>
  </si>
  <si>
    <t>Portaal</t>
  </si>
  <si>
    <t>Trappenhuis</t>
  </si>
  <si>
    <t xml:space="preserve">Toilet </t>
  </si>
  <si>
    <t>centrale hal</t>
  </si>
  <si>
    <t>kantoor</t>
  </si>
  <si>
    <t>PSZ</t>
  </si>
  <si>
    <t>Garderobe</t>
  </si>
  <si>
    <t>Project:</t>
  </si>
  <si>
    <t>Programmacode:</t>
  </si>
  <si>
    <t>Omschrijving:</t>
  </si>
  <si>
    <t>Onderdeel</t>
  </si>
  <si>
    <t>Handeling</t>
  </si>
  <si>
    <t>Resultaat omschrijving</t>
  </si>
  <si>
    <t>Aantal prestaties per jaar</t>
  </si>
  <si>
    <t>Het stof- en vlekvrij opleveren van de vloer</t>
  </si>
  <si>
    <t>Het enkelvoudig moppen van alle harde vloeren</t>
  </si>
  <si>
    <t>Het dubbelvoudig moppen van alle tegel- en/of stenen vloeren</t>
  </si>
  <si>
    <t>Het nat reinigen waardoor aangehecht vuil, lekstrepen, kalkaanslag en zeepresten worden verwijderd</t>
  </si>
  <si>
    <t>Het plaatselijk verwijderen van vingertasten op wanden</t>
  </si>
  <si>
    <t>luchtroosters / ventilatieroosters</t>
  </si>
  <si>
    <t>buitenzijde stof verwijderen</t>
  </si>
  <si>
    <t>lichte stof, geen aangehecht vuil</t>
  </si>
  <si>
    <t>geen aangehecht vuil, geen lekstrepen, geen kalkaanslag, geen zeepresten</t>
  </si>
  <si>
    <t>lichte stof bovenzijde, geen losliggend en aangehecht vuil</t>
  </si>
  <si>
    <t>Drenthe College-Stad&amp;Esch-Ambelt</t>
  </si>
  <si>
    <t>Plaats:</t>
  </si>
  <si>
    <t>Diversen</t>
  </si>
  <si>
    <t>Praktijklokalen</t>
  </si>
  <si>
    <t>Dagelijks</t>
  </si>
  <si>
    <t>wastafels, spoelbakken en drinkfonteinen</t>
  </si>
  <si>
    <t>nat reinigen</t>
  </si>
  <si>
    <t>handdoeken</t>
  </si>
  <si>
    <t>bijvullen</t>
  </si>
  <si>
    <t>het zonodig bijvullen van de handdoekautomaten</t>
  </si>
  <si>
    <t>Periodiek</t>
  </si>
  <si>
    <t>meubilair / vensterbanken / radiatoren / prullenbakken</t>
  </si>
  <si>
    <t>reinigen</t>
  </si>
  <si>
    <t>Het nat reinigen van het meubilair, de vensterbanken, radiatoren en prullenbakken en het verwijderen van kauwgom</t>
  </si>
  <si>
    <t>opwrijven chroom</t>
  </si>
  <si>
    <t>Het opwrijven van alle chroom van was- en spoelbakken en drinkfonteinen</t>
  </si>
  <si>
    <t>wanden</t>
  </si>
  <si>
    <t>vlekverwijderen</t>
  </si>
  <si>
    <t>Het geheel stof- en vlekvrij opleveren van de wanden</t>
  </si>
  <si>
    <t>randen / richels / plinten / armaturen / luchtroosters</t>
  </si>
  <si>
    <t>stofvrij maken</t>
  </si>
  <si>
    <t>Het geheel stof- en vlekvrij opleveren van alle hoge en lage richels, plinten en lichtarmaturen en de roosters van afzuigkanalen</t>
  </si>
  <si>
    <t>(glas)deuren incl. deurposten</t>
  </si>
  <si>
    <t>geheel reinigen</t>
  </si>
  <si>
    <t>Het geheel vlekvrij opleveren van de deur met omlijstingen</t>
  </si>
  <si>
    <t>Vloeren?</t>
  </si>
  <si>
    <t>Algemene ruimten</t>
  </si>
  <si>
    <t>vloer met harde kunststof afwerking (lino, marmo, pvc)</t>
  </si>
  <si>
    <t>stofwissen en vlekken verwijderen</t>
  </si>
  <si>
    <t>vloer met harde houten afwerking (parket)</t>
  </si>
  <si>
    <t>vloer met tegel- en stenen vloeren</t>
  </si>
  <si>
    <t>verwijderen van vlekken</t>
  </si>
  <si>
    <t>Het plaatselijk enkelvoudig moppen van de tegel- en/of stenen vloeren</t>
  </si>
  <si>
    <t>vloer zachte afwerking</t>
  </si>
  <si>
    <t>tippend zuigen</t>
  </si>
  <si>
    <t>Het tippend zuigen en ontdoen van losliggend vuil tbv de zachte vloerbedekking</t>
  </si>
  <si>
    <t>meubilair</t>
  </si>
  <si>
    <t>stof-/vlekvrij maken</t>
  </si>
  <si>
    <t>Het stof- en vlekvrij opleveren van de horizontale vlakken van het meubilair</t>
  </si>
  <si>
    <t>prullenbakken</t>
  </si>
  <si>
    <t>ledigen en plastic zak vervangen</t>
  </si>
  <si>
    <t>leeg en van schone plastic zak voorzien</t>
  </si>
  <si>
    <t>afvoer rest-/papier afval</t>
  </si>
  <si>
    <t>afvoeren rest-/papier afval</t>
  </si>
  <si>
    <t>Het vanaf de bron inzamelen en het afvoeren naar een centrale plek van rest-/papier afval</t>
  </si>
  <si>
    <t>armaturen</t>
  </si>
  <si>
    <t>Het stof- en vlekvrij opleveren van armaturen op ooghoogte</t>
  </si>
  <si>
    <t>(glas)deuren</t>
  </si>
  <si>
    <t>vingertasten verwijderen</t>
  </si>
  <si>
    <t>stof- en vlekvrij, geen aangehecht vuil, geen stickers</t>
  </si>
  <si>
    <t>Wekelijks</t>
  </si>
  <si>
    <t>enkelvoudig moppen</t>
  </si>
  <si>
    <t>zuigen en vlekken verwijderen</t>
  </si>
  <si>
    <t>Het nat reinigen van verticale vlakken van bureau  en laboratorium tafels</t>
  </si>
  <si>
    <t>sporttoestellen</t>
  </si>
  <si>
    <t>Het stof- en vlekvrij opleveren van aanwezig sporttoestellen</t>
  </si>
  <si>
    <t>vensterbanken/radiatoren/lage kasten</t>
  </si>
  <si>
    <t>Het nat reinigen van vensterbanken, lage kasten en open ruimten in kasten</t>
  </si>
  <si>
    <t>plafond</t>
  </si>
  <si>
    <t>geheel ragen</t>
  </si>
  <si>
    <t>lichte stof bij hoekpunten toegestaan, geen spinnenrag</t>
  </si>
  <si>
    <t>wanddecoratie</t>
  </si>
  <si>
    <t xml:space="preserve">stofvrij maken </t>
  </si>
  <si>
    <t>Maandelijks</t>
  </si>
  <si>
    <t>dubbelvoudig moppen</t>
  </si>
  <si>
    <t>Het dubbelvoudig moppen van alle harde vloeren</t>
  </si>
  <si>
    <t>randen / richels / plinten</t>
  </si>
  <si>
    <t xml:space="preserve">meubilair </t>
  </si>
  <si>
    <t>Het klamvochtig reinigen van de verticale vlakken van het meubilair</t>
  </si>
  <si>
    <t>nat afnemen</t>
  </si>
  <si>
    <t xml:space="preserve">stof- en vlekvrij, geen aangehecht vuil </t>
  </si>
  <si>
    <t>Het plaatselijk vlekvrij opleveren van de deur met omlijstingen</t>
  </si>
  <si>
    <t>Het geheel stof- en vlekvrij opleveren van aanwezig sporttoestellen</t>
  </si>
  <si>
    <t>vloer met harde afwerking (lino, marmo, pvc en parket)</t>
  </si>
  <si>
    <t>corrigeren waslaag</t>
  </si>
  <si>
    <t>Het corrigeren van de waslaag door middel van de spraymethode tbv alle harde gesloten kunststof vloeren</t>
  </si>
  <si>
    <t>vloer met harde afwerking (tegel, steen, beton)</t>
  </si>
  <si>
    <t>schrobben</t>
  </si>
  <si>
    <t>Het schrobben van de harde stenen vloeren in verkeersruimten en techniek / praktijklokalen</t>
  </si>
  <si>
    <t>waslaag conserveren (2-laags)</t>
  </si>
  <si>
    <t>Het strippen, sealen en 2 maal conserveren van de waslaag (incl in-/uitruimen)</t>
  </si>
  <si>
    <t>Santitair incl naloop</t>
  </si>
  <si>
    <t>vloer met harde afwerking</t>
  </si>
  <si>
    <t>moppen</t>
  </si>
  <si>
    <t>directe betegeling sanitair</t>
  </si>
  <si>
    <t>stof- en vlekvrij, geen lekstrepen, geen kalkaanslag</t>
  </si>
  <si>
    <t>afvalbakken</t>
  </si>
  <si>
    <t>toiletpot en zitting</t>
  </si>
  <si>
    <t>stof- en vlekvrij, geen aangehecht vuil, geen kalkaanslag</t>
  </si>
  <si>
    <t>urinoir</t>
  </si>
  <si>
    <t>stof- en vlekvrij, lichte kalkaanslag, geen aangehecht vuil, geen lekstrepen</t>
  </si>
  <si>
    <t>schaamschot</t>
  </si>
  <si>
    <t>stof- en vlekvrij, geen aangehecht vuil, geen lekstrepen, geen kalkaanslag</t>
  </si>
  <si>
    <t>spoelinstallatie</t>
  </si>
  <si>
    <t>nat reinigen &amp; opwrijven</t>
  </si>
  <si>
    <t>wastafels</t>
  </si>
  <si>
    <t>chroomwerk wastafels</t>
  </si>
  <si>
    <t>opwrijven</t>
  </si>
  <si>
    <t>spiegels</t>
  </si>
  <si>
    <t>reinigen/streeploos drogen</t>
  </si>
  <si>
    <t>stof- en vlekvrij, geen aangehecht vuil, geen strepen</t>
  </si>
  <si>
    <t>planchet</t>
  </si>
  <si>
    <t>stof- en vlekvrij, geen losliggend en aangehecht vuil, geen zeepresten</t>
  </si>
  <si>
    <t>sanitaire voorzieningen</t>
  </si>
  <si>
    <t>aanvullen naar behoefte</t>
  </si>
  <si>
    <t>minimaal 50% vol</t>
  </si>
  <si>
    <t>keukenkastjes, aanrechtblad, gootsteen, chroomwerk</t>
  </si>
  <si>
    <t>stof- en vlekvrij maken</t>
  </si>
  <si>
    <t>het vlekvrij opleveren van keukenkastjes, aanrechtblad, gootsteen en chroomwerk</t>
  </si>
  <si>
    <t>tafels / stoelen / kasten</t>
  </si>
  <si>
    <t>overige inventaris</t>
  </si>
  <si>
    <t>stof- en vlekvrij, geen lekstrepen</t>
  </si>
  <si>
    <t>lichtknop</t>
  </si>
  <si>
    <t>stof- en vlekvrij, geen aangehecht vuil</t>
  </si>
  <si>
    <t>douches</t>
  </si>
  <si>
    <t>overige wanden</t>
  </si>
  <si>
    <t>vensterbanken/radiatoren</t>
  </si>
  <si>
    <t>stofvrij, geen aangehecht vuil</t>
  </si>
  <si>
    <t>vlekvrij maken buitenzijde sifons</t>
  </si>
  <si>
    <t>Het vlekvrij opleveren van de deur met omlijstingen</t>
  </si>
  <si>
    <t>richels / plinten</t>
  </si>
  <si>
    <t>ledigen en geheel reinigen</t>
  </si>
  <si>
    <t>sanitair / tegelwanden / radiatoren / afvalbakken</t>
  </si>
  <si>
    <t>Het nat reinigen, desinfecteren en/of ontkalken van het sanitlair, de tegelwanden, radiatoren en de afvalbakken</t>
  </si>
  <si>
    <t>vloeren?</t>
  </si>
  <si>
    <t>Grootkeuken</t>
  </si>
  <si>
    <t>Het machinaal schrobben van de vloer</t>
  </si>
  <si>
    <t>wastafels en spoelbakken</t>
  </si>
  <si>
    <t>wanden &gt; 2 mtr</t>
  </si>
  <si>
    <t>Het boven rijkhoogte (&gt; 2 mtr) nat afnemen van de tegelwanden</t>
  </si>
  <si>
    <t>randen / richels / plinten &gt; 2 mtr</t>
  </si>
  <si>
    <t>separatieglas</t>
  </si>
  <si>
    <t>wassen en zemen</t>
  </si>
  <si>
    <t>Het vlek- en streepvrij opleveren van het separatieglas, inclusief omlijstingen</t>
  </si>
  <si>
    <t>Het opwrijven van chroom van de wasbakken</t>
  </si>
  <si>
    <t>21CX 01</t>
  </si>
  <si>
    <t>Lokaal onderbouw</t>
  </si>
  <si>
    <t>linoleum</t>
  </si>
  <si>
    <t>harde vloer</t>
  </si>
  <si>
    <t>Patio</t>
  </si>
  <si>
    <t>Lokaal bovenbouw</t>
  </si>
  <si>
    <t>0.07a</t>
  </si>
  <si>
    <t>0.07b</t>
  </si>
  <si>
    <t>21CX 00</t>
  </si>
  <si>
    <t>0.13a</t>
  </si>
  <si>
    <t>Nevenruimte</t>
  </si>
  <si>
    <t>07AI</t>
  </si>
  <si>
    <t>Algemene ruimte</t>
  </si>
  <si>
    <t>SpeelLokaal</t>
  </si>
  <si>
    <t>tegels</t>
  </si>
  <si>
    <t>steen</t>
  </si>
  <si>
    <t>21EI 01</t>
  </si>
  <si>
    <t>mat</t>
  </si>
  <si>
    <t>MIVA</t>
  </si>
  <si>
    <t>hout</t>
  </si>
  <si>
    <t>21EI 00</t>
  </si>
  <si>
    <t>014</t>
  </si>
  <si>
    <t>013</t>
  </si>
  <si>
    <t>015</t>
  </si>
  <si>
    <t>023</t>
  </si>
  <si>
    <t>012</t>
  </si>
  <si>
    <t>024</t>
  </si>
  <si>
    <t>025</t>
  </si>
  <si>
    <t>Personeel</t>
  </si>
  <si>
    <t>022</t>
  </si>
  <si>
    <t>021</t>
  </si>
  <si>
    <t>020</t>
  </si>
  <si>
    <t>019</t>
  </si>
  <si>
    <t>018</t>
  </si>
  <si>
    <t>017</t>
  </si>
  <si>
    <t>027</t>
  </si>
  <si>
    <t>026</t>
  </si>
  <si>
    <t>Werkkamer</t>
  </si>
  <si>
    <t>016</t>
  </si>
  <si>
    <t>029</t>
  </si>
  <si>
    <t>030</t>
  </si>
  <si>
    <t>028</t>
  </si>
  <si>
    <t>039</t>
  </si>
  <si>
    <t>037</t>
  </si>
  <si>
    <t>038</t>
  </si>
  <si>
    <t>040</t>
  </si>
  <si>
    <t>041</t>
  </si>
  <si>
    <t>042</t>
  </si>
  <si>
    <t>043</t>
  </si>
  <si>
    <t>036</t>
  </si>
  <si>
    <t>035</t>
  </si>
  <si>
    <t>034</t>
  </si>
  <si>
    <t>045</t>
  </si>
  <si>
    <t>044</t>
  </si>
  <si>
    <t>031</t>
  </si>
  <si>
    <t>033</t>
  </si>
  <si>
    <t>032</t>
  </si>
  <si>
    <t>047</t>
  </si>
  <si>
    <t>046</t>
  </si>
  <si>
    <t>007</t>
  </si>
  <si>
    <t>011</t>
  </si>
  <si>
    <t>010</t>
  </si>
  <si>
    <t>009</t>
  </si>
  <si>
    <t>008</t>
  </si>
  <si>
    <t>049</t>
  </si>
  <si>
    <t>048</t>
  </si>
  <si>
    <t>006</t>
  </si>
  <si>
    <t>005</t>
  </si>
  <si>
    <t>001</t>
  </si>
  <si>
    <t>002</t>
  </si>
  <si>
    <t>003</t>
  </si>
  <si>
    <t>004</t>
  </si>
  <si>
    <t>21DZ</t>
  </si>
  <si>
    <t>lino/pvc</t>
  </si>
  <si>
    <t>051</t>
  </si>
  <si>
    <t>050</t>
  </si>
  <si>
    <t>Kleedruimte</t>
  </si>
  <si>
    <t>Doucheruimte</t>
  </si>
  <si>
    <t>21BM</t>
  </si>
  <si>
    <t>BuitenBerging</t>
  </si>
  <si>
    <t>Coating</t>
  </si>
  <si>
    <t>Was-/kleedruimte</t>
  </si>
  <si>
    <t>Wasruimte</t>
  </si>
  <si>
    <t>ToestellenBerging</t>
  </si>
  <si>
    <t>WerkLokaal</t>
  </si>
  <si>
    <t>coating</t>
  </si>
  <si>
    <t>Kopieerruimte</t>
  </si>
  <si>
    <t>21BF</t>
  </si>
  <si>
    <t>Antoniusschool</t>
  </si>
  <si>
    <t>Onderbouw</t>
  </si>
  <si>
    <t>1/2</t>
  </si>
  <si>
    <t>Jongens</t>
  </si>
  <si>
    <t>W.C.</t>
  </si>
  <si>
    <t>Meisjes</t>
  </si>
  <si>
    <t>4/5</t>
  </si>
  <si>
    <t>Bovenbouw</t>
  </si>
  <si>
    <t>6/7</t>
  </si>
  <si>
    <t>Werknest</t>
  </si>
  <si>
    <t>Lino+vloerkleed</t>
  </si>
  <si>
    <t>Hokje</t>
  </si>
  <si>
    <t>7/8</t>
  </si>
  <si>
    <t>5/6</t>
  </si>
  <si>
    <t>Keukentje</t>
  </si>
  <si>
    <t>HV Berging</t>
  </si>
  <si>
    <t>3/4</t>
  </si>
  <si>
    <t>Team</t>
  </si>
  <si>
    <t>Steen / tegels</t>
  </si>
  <si>
    <t>Varietas Almelo</t>
  </si>
  <si>
    <t>Welgelegen 6</t>
  </si>
  <si>
    <t>Almelo</t>
  </si>
  <si>
    <t>Havezathe 99</t>
  </si>
  <si>
    <t>Jan Janslaan 4</t>
  </si>
  <si>
    <t>Maardijk 83a</t>
  </si>
  <si>
    <t>De Kolibrie 26</t>
  </si>
  <si>
    <t>Bosrand 6</t>
  </si>
  <si>
    <t>Arendsboerweg 5</t>
  </si>
  <si>
    <t>De Koolmees 57</t>
  </si>
  <si>
    <t>2e verdieping</t>
  </si>
  <si>
    <t>De Noorderborch</t>
  </si>
  <si>
    <t>De Noorderborch, Welgelegen 6</t>
  </si>
  <si>
    <t>De Noorderborch, Havezathe 99</t>
  </si>
  <si>
    <t>Montessorischool</t>
  </si>
  <si>
    <t>De Compaan, Maardijk 83</t>
  </si>
  <si>
    <t>De Compaan</t>
  </si>
  <si>
    <t>De Compaan, De Kolibrie 26</t>
  </si>
  <si>
    <t>De Wereldboom</t>
  </si>
  <si>
    <t>st. Egbertus</t>
  </si>
  <si>
    <t>Beschrijving ruimte/Ruimtenummer</t>
  </si>
  <si>
    <t>Ruimte soort</t>
  </si>
  <si>
    <t>Varietas Deventer</t>
  </si>
  <si>
    <t>07KQ 01</t>
  </si>
  <si>
    <t>Bovenbouw atelier keuken</t>
  </si>
  <si>
    <t>11BS 01</t>
  </si>
  <si>
    <t>gang</t>
  </si>
  <si>
    <t>toiletten</t>
  </si>
  <si>
    <t>hal</t>
  </si>
  <si>
    <t>lokaal onderbouw</t>
  </si>
  <si>
    <t>sportvloer</t>
  </si>
  <si>
    <t>gymzaal</t>
  </si>
  <si>
    <t>kleedruimte</t>
  </si>
  <si>
    <t>entree</t>
  </si>
  <si>
    <t>trappenhuis</t>
  </si>
  <si>
    <t>beton</t>
  </si>
  <si>
    <t>11BS 00</t>
  </si>
  <si>
    <t>personeelskamer</t>
  </si>
  <si>
    <t>lokaal bovenbouw</t>
  </si>
  <si>
    <t>11BS 02</t>
  </si>
  <si>
    <t>lokaal</t>
  </si>
  <si>
    <t>miva</t>
  </si>
  <si>
    <t>bibliotheek</t>
  </si>
  <si>
    <t>08UP</t>
  </si>
  <si>
    <t>ICB De Windroos</t>
  </si>
  <si>
    <t>A</t>
  </si>
  <si>
    <t>B</t>
  </si>
  <si>
    <t>D</t>
  </si>
  <si>
    <t>E</t>
  </si>
  <si>
    <t>F</t>
  </si>
  <si>
    <t>G</t>
  </si>
  <si>
    <t>Nood trappenhuis</t>
  </si>
  <si>
    <t>H</t>
  </si>
  <si>
    <t>I</t>
  </si>
  <si>
    <t>nood trappenhuis</t>
  </si>
  <si>
    <t>J</t>
  </si>
  <si>
    <t>K</t>
  </si>
  <si>
    <t>L</t>
  </si>
  <si>
    <t>M</t>
  </si>
  <si>
    <t>Stilte ruimte</t>
  </si>
  <si>
    <t>N</t>
  </si>
  <si>
    <t>O</t>
  </si>
  <si>
    <t>P</t>
  </si>
  <si>
    <t>27YB</t>
  </si>
  <si>
    <t>Christelijke Daltonschool De Rank</t>
  </si>
  <si>
    <t>S043</t>
  </si>
  <si>
    <t>S042</t>
  </si>
  <si>
    <t>s041</t>
  </si>
  <si>
    <t>s040</t>
  </si>
  <si>
    <t>s038</t>
  </si>
  <si>
    <t>s033</t>
  </si>
  <si>
    <t>s029</t>
  </si>
  <si>
    <t>s025</t>
  </si>
  <si>
    <t>s030</t>
  </si>
  <si>
    <t>s026</t>
  </si>
  <si>
    <t>s022</t>
  </si>
  <si>
    <t>s032</t>
  </si>
  <si>
    <t>s028</t>
  </si>
  <si>
    <t>s024</t>
  </si>
  <si>
    <t>s031</t>
  </si>
  <si>
    <t>s027</t>
  </si>
  <si>
    <t>s023</t>
  </si>
  <si>
    <t>s044</t>
  </si>
  <si>
    <t>s034</t>
  </si>
  <si>
    <t>s138</t>
  </si>
  <si>
    <t>s137</t>
  </si>
  <si>
    <t>s136</t>
  </si>
  <si>
    <t>s134</t>
  </si>
  <si>
    <t>s135</t>
  </si>
  <si>
    <t>s133</t>
  </si>
  <si>
    <t>s132</t>
  </si>
  <si>
    <t>s128</t>
  </si>
  <si>
    <t>s129</t>
  </si>
  <si>
    <t>s125</t>
  </si>
  <si>
    <t>s130</t>
  </si>
  <si>
    <t>s126</t>
  </si>
  <si>
    <t>s131</t>
  </si>
  <si>
    <t>s127</t>
  </si>
  <si>
    <t>s143</t>
  </si>
  <si>
    <t>s141</t>
  </si>
  <si>
    <t>s142</t>
  </si>
  <si>
    <t>s140</t>
  </si>
  <si>
    <t>s221</t>
  </si>
  <si>
    <t>Groepsruimte</t>
  </si>
  <si>
    <t>s222</t>
  </si>
  <si>
    <t>s223</t>
  </si>
  <si>
    <t>s218</t>
  </si>
  <si>
    <t>s219</t>
  </si>
  <si>
    <t>s220</t>
  </si>
  <si>
    <t>s216</t>
  </si>
  <si>
    <t>s213</t>
  </si>
  <si>
    <t>s215</t>
  </si>
  <si>
    <t>s214</t>
  </si>
  <si>
    <t>s211</t>
  </si>
  <si>
    <t>s217</t>
  </si>
  <si>
    <t>12YO 00</t>
  </si>
  <si>
    <t>portaal</t>
  </si>
  <si>
    <t>Lokaal 1</t>
  </si>
  <si>
    <t>Lokaal 2</t>
  </si>
  <si>
    <t>Lokaal 3</t>
  </si>
  <si>
    <t>Lokaal 4</t>
  </si>
  <si>
    <t>Lokaal 5</t>
  </si>
  <si>
    <t>Lokaal 6</t>
  </si>
  <si>
    <t>12YO 01</t>
  </si>
  <si>
    <t>00-28</t>
  </si>
  <si>
    <t>00-26</t>
  </si>
  <si>
    <t>00-27</t>
  </si>
  <si>
    <t>00-14</t>
  </si>
  <si>
    <t>00-40</t>
  </si>
  <si>
    <t>00-39</t>
  </si>
  <si>
    <t>00-29</t>
  </si>
  <si>
    <t>00-38</t>
  </si>
  <si>
    <t>00-32</t>
  </si>
  <si>
    <t>00-33</t>
  </si>
  <si>
    <t>00-30</t>
  </si>
  <si>
    <t>00-31</t>
  </si>
  <si>
    <t>07KQ 00</t>
  </si>
  <si>
    <t>YA</t>
  </si>
  <si>
    <t>SA</t>
  </si>
  <si>
    <t>BB</t>
  </si>
  <si>
    <t>LA</t>
  </si>
  <si>
    <t>LE</t>
  </si>
  <si>
    <t>LB</t>
  </si>
  <si>
    <t>personeelsruimte</t>
  </si>
  <si>
    <t>pantry</t>
  </si>
  <si>
    <t>CA</t>
  </si>
  <si>
    <t>12RO</t>
  </si>
  <si>
    <t>Joppeschool</t>
  </si>
  <si>
    <t>Lokaal Bovenbouw</t>
  </si>
  <si>
    <t>27RT</t>
  </si>
  <si>
    <t>R.K. Basisschool De Vijf-er</t>
  </si>
  <si>
    <t>0.57</t>
  </si>
  <si>
    <t>0.58</t>
  </si>
  <si>
    <t>0.59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</si>
  <si>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</si>
  <si>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</si>
  <si>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</si>
  <si>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</si>
  <si>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</si>
  <si>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</si>
  <si>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</si>
  <si>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</si>
  <si>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</si>
  <si>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</si>
  <si>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1.25</t>
  </si>
  <si>
    <t>1.26</t>
  </si>
  <si>
    <t>1.27</t>
  </si>
  <si>
    <t>1.28</t>
  </si>
  <si>
    <t>1.29</t>
  </si>
  <si>
    <t>1.30</t>
  </si>
  <si>
    <t>1.31</t>
  </si>
  <si>
    <t>1.32</t>
  </si>
  <si>
    <t xml:space="preserve">ICB WereldWijzer </t>
  </si>
  <si>
    <t>Locatie Okkenbroek</t>
  </si>
  <si>
    <t>Oerdijk 149</t>
  </si>
  <si>
    <t>Okkenbroek</t>
  </si>
  <si>
    <t>Sinthenstraat 79</t>
  </si>
  <si>
    <t>Deventer</t>
  </si>
  <si>
    <t>J. van Deventerstraat 10</t>
  </si>
  <si>
    <t>Kerkstraat 3</t>
  </si>
  <si>
    <t>Broederenstraat 16</t>
  </si>
  <si>
    <t>Andriessenplein 12</t>
  </si>
  <si>
    <t>Molenweg 53</t>
  </si>
  <si>
    <t>Diepenveen</t>
  </si>
  <si>
    <t>Slingerbos 2</t>
  </si>
  <si>
    <t>Eikvaren 41</t>
  </si>
  <si>
    <t>Joppelaan 73A</t>
  </si>
  <si>
    <t>Joppe</t>
  </si>
  <si>
    <t>Leonard Springerlaan 310</t>
  </si>
  <si>
    <t xml:space="preserve">R.K. Basisschool Adwaita </t>
  </si>
  <si>
    <t>Locatie Sinthenstraat 79</t>
  </si>
  <si>
    <t>Locatie J. van Deventerstraat</t>
  </si>
  <si>
    <t>Locatie Kerkstraat</t>
  </si>
  <si>
    <t xml:space="preserve">ICB De Zonnewijze </t>
  </si>
  <si>
    <t>Locatie Noord (Groep 1-5)</t>
  </si>
  <si>
    <t>Locatie Noord (Groep 6-8)</t>
  </si>
  <si>
    <t>Locatie Deventer</t>
  </si>
  <si>
    <t>BSO</t>
  </si>
  <si>
    <t>verkeersruimte</t>
  </si>
  <si>
    <t>sanitaire ruimte</t>
  </si>
  <si>
    <t>gymruimte</t>
  </si>
  <si>
    <t>restauratieve ruimte</t>
  </si>
  <si>
    <t>Programma</t>
  </si>
  <si>
    <t>st. Varietas</t>
  </si>
  <si>
    <t>aanbesteding schoonmaak</t>
  </si>
  <si>
    <t>calculatiegegevens</t>
  </si>
  <si>
    <t>werkprogramma</t>
  </si>
  <si>
    <t>norm (uren/m2/jaar)</t>
  </si>
  <si>
    <t>vakspecifieke ruimte</t>
  </si>
  <si>
    <t>norm</t>
  </si>
  <si>
    <t>resultaten</t>
  </si>
  <si>
    <t>kosten per jaar</t>
  </si>
  <si>
    <t>uren per jaar</t>
  </si>
  <si>
    <t>Rijlabels</t>
  </si>
  <si>
    <t>Som van kosten per jaar</t>
  </si>
  <si>
    <t>tarief € / uur ex btw, peil 2021</t>
  </si>
  <si>
    <t>tarief glasbewassing ex btw per meter ez, peil 2021</t>
  </si>
  <si>
    <t>totaalprijs</t>
  </si>
  <si>
    <t>prijs glasbewassing</t>
  </si>
  <si>
    <t>prijs schoonmaak volgens programma</t>
  </si>
  <si>
    <t>St. Varietas</t>
  </si>
  <si>
    <t>Naam inschrijver</t>
  </si>
  <si>
    <t>schoonloopmat</t>
  </si>
  <si>
    <t>Bibliotheek bovenbouw</t>
  </si>
  <si>
    <t>Bibliotheek onderbouw</t>
  </si>
  <si>
    <t>vloerbedekking (tapijt)</t>
  </si>
  <si>
    <t>vloerbedekking(tapijt)</t>
  </si>
  <si>
    <t>SpeelLokaal (onderbouw)</t>
  </si>
  <si>
    <t>Verhuurd aan Pactum (onderbouw)</t>
  </si>
  <si>
    <t xml:space="preserve">Gemeenschapsruimte </t>
  </si>
  <si>
    <t xml:space="preserve">Factor </t>
  </si>
  <si>
    <t>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</si>
</sst>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* #,##0_-;_-* #,##0\-;_-* &quot;-&quot;??_-;_-@_-"/>
    <numFmt numFmtId="167" formatCode="#,###\ &quot;m²&quot;"/>
    <numFmt numFmtId="168" formatCode="_-[$€]\ * #,##0.00_-;_-[$€]\ * #,##0.00\-;_-[$€]\ * &quot;-&quot;??_-;_-@_-"/>
  </numFmts>
  <fonts count="1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MT"/>
    </font>
    <font>
      <sz val="10"/>
      <name val="Tahom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9"/>
      <color theme="1"/>
      <name val="Verdana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77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6">
    <xf numFmtId="0" fontId="0" fillId="0" borderId="0"/>
    <xf numFmtId="168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3" fillId="0" borderId="0"/>
    <xf numFmtId="0" fontId="5" fillId="0" borderId="0"/>
    <xf numFmtId="0" fontId="9" fillId="0" borderId="0"/>
    <xf numFmtId="0" fontId="3" fillId="0" borderId="0"/>
    <xf numFmtId="0" fontId="12" fillId="0" borderId="0"/>
    <xf numFmtId="0" fontId="11" fillId="0" borderId="0"/>
    <xf numFmtId="0" fontId="3" fillId="0" borderId="0"/>
    <xf numFmtId="16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86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2" fillId="0" borderId="1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49" fontId="15" fillId="2" borderId="23" xfId="7" applyNumberFormat="1" applyFont="1" applyFill="1" applyBorder="1" applyAlignment="1" applyProtection="1">
      <alignment horizontal="center" vertical="center" wrapText="1"/>
      <protection locked="0" hidden="1"/>
    </xf>
    <xf numFmtId="166" fontId="15" fillId="2" borderId="24" xfId="7" applyNumberFormat="1" applyFont="1" applyFill="1" applyBorder="1" applyAlignment="1" applyProtection="1">
      <alignment horizontal="center" vertical="center" wrapText="1"/>
      <protection locked="0" hidden="1"/>
    </xf>
    <xf numFmtId="166" fontId="15" fillId="2" borderId="25" xfId="7" applyNumberFormat="1" applyFont="1" applyFill="1" applyBorder="1" applyAlignment="1" applyProtection="1">
      <alignment horizontal="center" vertical="center" wrapText="1"/>
      <protection locked="0" hidden="1"/>
    </xf>
    <xf numFmtId="167" fontId="15" fillId="2" borderId="3" xfId="7" applyNumberFormat="1" applyFont="1" applyFill="1" applyBorder="1" applyAlignment="1" applyProtection="1">
      <alignment horizontal="right" vertical="center" wrapText="1"/>
      <protection locked="0" hidden="1"/>
    </xf>
    <xf numFmtId="0" fontId="2" fillId="0" borderId="1" xfId="15" applyFont="1" applyBorder="1" applyAlignment="1">
      <alignment vertical="center"/>
    </xf>
    <xf numFmtId="0" fontId="2" fillId="0" borderId="1" xfId="18" applyFont="1" applyBorder="1" applyAlignment="1">
      <alignment vertical="center"/>
    </xf>
    <xf numFmtId="0" fontId="2" fillId="0" borderId="1" xfId="18" applyFont="1" applyBorder="1" applyAlignment="1">
      <alignment horizontal="left" vertical="center"/>
    </xf>
    <xf numFmtId="2" fontId="2" fillId="0" borderId="1" xfId="18" applyNumberFormat="1" applyFont="1" applyBorder="1" applyAlignment="1">
      <alignment horizontal="right" vertical="center"/>
    </xf>
    <xf numFmtId="0" fontId="2" fillId="0" borderId="1" xfId="15" applyFont="1" applyBorder="1" applyAlignment="1">
      <alignment horizontal="left" vertical="center"/>
    </xf>
    <xf numFmtId="2" fontId="2" fillId="0" borderId="1" xfId="15" applyNumberFormat="1" applyFont="1" applyBorder="1" applyAlignment="1">
      <alignment vertical="center"/>
    </xf>
    <xf numFmtId="0" fontId="2" fillId="0" borderId="1" xfId="18" quotePrefix="1" applyFont="1" applyBorder="1" applyAlignment="1">
      <alignment horizontal="left" vertical="center"/>
    </xf>
    <xf numFmtId="0" fontId="2" fillId="0" borderId="1" xfId="15" quotePrefix="1" applyFont="1" applyBorder="1" applyAlignment="1">
      <alignment horizontal="left" vertical="center"/>
    </xf>
    <xf numFmtId="16" fontId="2" fillId="0" borderId="1" xfId="15" quotePrefix="1" applyNumberFormat="1" applyFont="1" applyBorder="1" applyAlignment="1">
      <alignment horizontal="left" vertical="center"/>
    </xf>
    <xf numFmtId="0" fontId="2" fillId="0" borderId="26" xfId="18" applyFont="1" applyBorder="1" applyAlignment="1">
      <alignment horizontal="left" vertical="center"/>
    </xf>
    <xf numFmtId="0" fontId="0" fillId="0" borderId="1" xfId="0" applyBorder="1"/>
    <xf numFmtId="0" fontId="14" fillId="0" borderId="1" xfId="0" applyFont="1" applyBorder="1"/>
    <xf numFmtId="166" fontId="15" fillId="2" borderId="1" xfId="7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2" fillId="4" borderId="1" xfId="18" applyFont="1" applyFill="1" applyBorder="1" applyAlignment="1">
      <alignment vertical="center"/>
    </xf>
    <xf numFmtId="0" fontId="0" fillId="4" borderId="0" xfId="0" applyFill="1"/>
    <xf numFmtId="0" fontId="2" fillId="0" borderId="1" xfId="18" applyFont="1" applyFill="1" applyBorder="1" applyAlignment="1">
      <alignment vertical="center"/>
    </xf>
    <xf numFmtId="2" fontId="2" fillId="0" borderId="1" xfId="18" applyNumberFormat="1" applyFont="1" applyFill="1" applyBorder="1" applyAlignment="1">
      <alignment vertical="center"/>
    </xf>
    <xf numFmtId="2" fontId="2" fillId="0" borderId="1" xfId="18" applyNumberFormat="1" applyFont="1" applyFill="1" applyBorder="1" applyAlignment="1">
      <alignment horizontal="right" vertical="center"/>
    </xf>
    <xf numFmtId="0" fontId="2" fillId="0" borderId="1" xfId="15" applyFont="1" applyFill="1" applyBorder="1" applyAlignment="1">
      <alignment vertical="center"/>
    </xf>
    <xf numFmtId="0" fontId="2" fillId="0" borderId="1" xfId="18" applyFont="1" applyFill="1" applyBorder="1" applyAlignment="1">
      <alignment horizontal="left" vertical="center"/>
    </xf>
    <xf numFmtId="0" fontId="2" fillId="0" borderId="1" xfId="18" quotePrefix="1" applyFont="1" applyFill="1" applyBorder="1" applyAlignment="1">
      <alignment horizontal="left" vertical="center"/>
    </xf>
    <xf numFmtId="0" fontId="16" fillId="0" borderId="1" xfId="0" applyFont="1" applyFill="1" applyBorder="1"/>
    <xf numFmtId="0" fontId="2" fillId="0" borderId="1" xfId="18" applyFont="1" applyFill="1" applyBorder="1" applyAlignment="1">
      <alignment vertical="center" wrapText="1"/>
    </xf>
    <xf numFmtId="0" fontId="2" fillId="0" borderId="1" xfId="15" quotePrefix="1" applyFont="1" applyFill="1" applyBorder="1" applyAlignment="1">
      <alignment horizontal="left" vertical="center"/>
    </xf>
    <xf numFmtId="0" fontId="0" fillId="0" borderId="0" xfId="0" applyBorder="1"/>
    <xf numFmtId="0" fontId="14" fillId="0" borderId="0" xfId="0" applyNumberFormat="1" applyFont="1" applyBorder="1"/>
    <xf numFmtId="0" fontId="0" fillId="0" borderId="0" xfId="0" applyNumberFormat="1" applyBorder="1"/>
    <xf numFmtId="0" fontId="0" fillId="0" borderId="0" xfId="0" applyProtection="1">
      <protection locked="0"/>
    </xf>
    <xf numFmtId="0" fontId="0" fillId="0" borderId="0" xfId="0" applyFill="1"/>
    <xf numFmtId="0" fontId="0" fillId="0" borderId="0" xfId="0" pivotButton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NumberForma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14" fontId="16" fillId="0" borderId="0" xfId="0" applyNumberFormat="1" applyFont="1" applyAlignment="1">
      <alignment horizontal="left" vertical="top"/>
    </xf>
    <xf numFmtId="2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3" borderId="1" xfId="0" applyFill="1" applyBorder="1" applyAlignment="1" applyProtection="1">
      <alignment horizontal="center"/>
      <protection locked="0"/>
    </xf>
    <xf numFmtId="0" fontId="14" fillId="0" borderId="11" xfId="0" applyFont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/>
    </xf>
    <xf numFmtId="0" fontId="14" fillId="0" borderId="12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/>
    </xf>
    <xf numFmtId="0" fontId="14" fillId="0" borderId="28" xfId="0" applyFont="1" applyBorder="1" applyAlignment="1">
      <alignment horizontal="center" vertical="center" textRotation="90"/>
    </xf>
    <xf numFmtId="0" fontId="14" fillId="0" borderId="29" xfId="0" applyFont="1" applyBorder="1" applyAlignment="1">
      <alignment horizontal="center" vertical="center" textRotation="90"/>
    </xf>
  </cellXfs>
  <cellStyles count="26">
    <cellStyle name="Euro" xfId="1" xr:uid="{00000000-0005-0000-0000-000000000000}"/>
    <cellStyle name="Euro 16" xfId="2" xr:uid="{00000000-0005-0000-0000-000001000000}"/>
    <cellStyle name="Hyperlink 2" xfId="3" xr:uid="{00000000-0005-0000-0000-000002000000}"/>
    <cellStyle name="Komma 3 2" xfId="4" xr:uid="{00000000-0005-0000-0000-000003000000}"/>
    <cellStyle name="Komma 4" xfId="5" xr:uid="{00000000-0005-0000-0000-000004000000}"/>
    <cellStyle name="Komma 4 2" xfId="6" xr:uid="{00000000-0005-0000-0000-000005000000}"/>
    <cellStyle name="Komma_calculatiemodule-versie2" xfId="7" xr:uid="{00000000-0005-0000-0000-000006000000}"/>
    <cellStyle name="Procent 2 2" xfId="8" xr:uid="{00000000-0005-0000-0000-000007000000}"/>
    <cellStyle name="Procent 3" xfId="9" xr:uid="{00000000-0005-0000-0000-000008000000}"/>
    <cellStyle name="Procent 4" xfId="10" xr:uid="{00000000-0005-0000-0000-000009000000}"/>
    <cellStyle name="Standaard" xfId="0" builtinId="0"/>
    <cellStyle name="Standaard 2" xfId="11" xr:uid="{00000000-0005-0000-0000-00000B000000}"/>
    <cellStyle name="Standaard 2 2 2" xfId="12" xr:uid="{00000000-0005-0000-0000-00000C000000}"/>
    <cellStyle name="Standaard 3" xfId="13" xr:uid="{00000000-0005-0000-0000-00000D000000}"/>
    <cellStyle name="Standaard 3 2" xfId="14" xr:uid="{00000000-0005-0000-0000-00000E000000}"/>
    <cellStyle name="Standaard 4 2" xfId="15" xr:uid="{00000000-0005-0000-0000-00000F000000}"/>
    <cellStyle name="Standaard 7" xfId="16" xr:uid="{00000000-0005-0000-0000-000010000000}"/>
    <cellStyle name="Standaard 8" xfId="17" xr:uid="{00000000-0005-0000-0000-000011000000}"/>
    <cellStyle name="Standaard_Blad1" xfId="18" xr:uid="{00000000-0005-0000-0000-000012000000}"/>
    <cellStyle name="Valuta 2" xfId="19" xr:uid="{00000000-0005-0000-0000-000013000000}"/>
    <cellStyle name="Valuta 2 2" xfId="20" xr:uid="{00000000-0005-0000-0000-000014000000}"/>
    <cellStyle name="Valuta 3 2" xfId="21" xr:uid="{00000000-0005-0000-0000-000015000000}"/>
    <cellStyle name="Valuta 5" xfId="22" xr:uid="{00000000-0005-0000-0000-000016000000}"/>
    <cellStyle name="Valuta 6" xfId="23" xr:uid="{00000000-0005-0000-0000-000017000000}"/>
    <cellStyle name="Valuta 7" xfId="24" xr:uid="{00000000-0005-0000-0000-000018000000}"/>
    <cellStyle name="Valuta 8" xfId="25" xr:uid="{00000000-0005-0000-0000-000019000000}"/>
  </cellStyles>
  <dxfs count="12"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fs02\sjablonen$\Voor..van\meten%20glas\meten%20glas\meten%20glas\meten%20glas\meten%20glas\meten%20glas\meten%20glas\meten%20glas\ati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enionnl.sharepoint.com/ADM/DC-Gedeeld/FD-Aanbestedingen/2015/Europese%20aanbestedingen/Schoonmaak/Voorbereiding/Europese%20aanbesteding%202010/Kopie%20van%20Calculatiemodel%20definiti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\Documents%20and%20Settings\Naomi\Local%20Settings\Temporary%20Internet%20Files\Content.Outlook\ILGDZFKW\HD%20MBP%20Erik%20ATIR%20Werkdocumenten\%20%20ATIR%20in%20%20behandeling\Tarieven%202004\ati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koop\Facilitair%20Bedrijf\Facilitair%20Bedrijf%20(Vastgoed%20&amp;%20Milieu)\Projecten%20afgehandeld\Catering\Aanbesteding%202008\Projecten\Catering\981.035Fuji\corresp\Model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_Overige\BO%20Regio%20Oost\Klanten\Sintecs%20B.V.%20(141478)\3.%20Calculatie\20180625%20Calculatie%20Sintecs%20B.V.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Psychiatrie"/>
      <sheetName val="Blad3 (3)"/>
      <sheetName val="Blad3 (2)"/>
      <sheetName val="Blad2"/>
      <sheetName val="Blad3"/>
      <sheetName val="Blad4"/>
      <sheetName val="Nummers"/>
      <sheetName val="Menu"/>
      <sheetName val="Tijdnormen"/>
      <sheetName val="Frekwenties"/>
      <sheetName val="Vloeren"/>
      <sheetName val="Uitgangspunten"/>
      <sheetName val="hiddenSheet"/>
      <sheetName val="dv_info"/>
      <sheetName val="Blad3_(3)"/>
      <sheetName val="Blad3_(2)"/>
      <sheetName val="Kalen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  <sheetName val="Uitgangspunten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getal DC"/>
      <sheetName val="kengetal Overig"/>
      <sheetName val="locaties"/>
      <sheetName val="totaal per locatie"/>
      <sheetName val="locatie anna palowna"/>
      <sheetName val="locatie flintstraat"/>
      <sheetName val="locatie van schaikweg"/>
      <sheetName val="locatie veldlaan"/>
      <sheetName val="locatie stadionplein"/>
      <sheetName val="locatie aska"/>
      <sheetName val="locatie idee ict"/>
      <sheetName val="locatie cicero"/>
      <sheetName val="locatie ahg fokkerstraat"/>
      <sheetName val="locatie stuifzandseweg"/>
      <sheetName val="locatie werkhorst"/>
      <sheetName val="sociale voorzieningen"/>
      <sheetName val="sociale lasten"/>
      <sheetName val="tariefopbouw"/>
      <sheetName val="gemiddeld tarief"/>
      <sheetName val="onregelmatigheidsmatrix"/>
      <sheetName val="extra werkzaamheden"/>
    </sheetNames>
    <sheetDataSet>
      <sheetData sheetId="0">
        <row r="10">
          <cell r="A10" t="str">
            <v>1.1</v>
          </cell>
          <cell r="B10" t="str">
            <v>Gang</v>
          </cell>
          <cell r="C10" t="str">
            <v>Verkeersruimten</v>
          </cell>
          <cell r="D10" t="str">
            <v>5/w</v>
          </cell>
          <cell r="E10">
            <v>0</v>
          </cell>
          <cell r="F10" t="str">
            <v>4/w</v>
          </cell>
          <cell r="G10">
            <v>0</v>
          </cell>
          <cell r="H10" t="str">
            <v>3/w</v>
          </cell>
          <cell r="I10">
            <v>0</v>
          </cell>
          <cell r="J10" t="str">
            <v>2/w</v>
          </cell>
          <cell r="K10">
            <v>0</v>
          </cell>
          <cell r="L10" t="str">
            <v>1/w</v>
          </cell>
          <cell r="M10">
            <v>0</v>
          </cell>
        </row>
        <row r="11">
          <cell r="A11" t="str">
            <v>1.2</v>
          </cell>
          <cell r="B11" t="str">
            <v>Entree</v>
          </cell>
          <cell r="C11" t="str">
            <v>Verkeersruimten</v>
          </cell>
          <cell r="D11" t="str">
            <v>5/w</v>
          </cell>
          <cell r="E11">
            <v>0</v>
          </cell>
          <cell r="F11" t="str">
            <v>4/w</v>
          </cell>
          <cell r="G11">
            <v>0</v>
          </cell>
          <cell r="H11" t="str">
            <v>3/w</v>
          </cell>
          <cell r="I11">
            <v>0</v>
          </cell>
          <cell r="J11" t="str">
            <v>2/w</v>
          </cell>
          <cell r="K11">
            <v>0</v>
          </cell>
          <cell r="L11" t="str">
            <v>1/w</v>
          </cell>
          <cell r="M11">
            <v>0</v>
          </cell>
        </row>
        <row r="12">
          <cell r="A12" t="str">
            <v>1.3</v>
          </cell>
          <cell r="B12" t="str">
            <v>(Lift)hal</v>
          </cell>
          <cell r="C12" t="str">
            <v>Verkeersruimten</v>
          </cell>
          <cell r="D12" t="str">
            <v>5/w</v>
          </cell>
          <cell r="E12">
            <v>0</v>
          </cell>
          <cell r="F12" t="str">
            <v>4/w</v>
          </cell>
          <cell r="G12">
            <v>0</v>
          </cell>
          <cell r="H12" t="str">
            <v>3/w</v>
          </cell>
          <cell r="I12">
            <v>0</v>
          </cell>
          <cell r="J12" t="str">
            <v>2/w</v>
          </cell>
          <cell r="K12">
            <v>0</v>
          </cell>
          <cell r="L12" t="str">
            <v>1/w</v>
          </cell>
          <cell r="M12">
            <v>0</v>
          </cell>
        </row>
        <row r="13">
          <cell r="A13" t="str">
            <v>1.4</v>
          </cell>
          <cell r="B13" t="str">
            <v>Garderobe</v>
          </cell>
          <cell r="C13" t="str">
            <v>Verkeersruimten</v>
          </cell>
          <cell r="D13" t="str">
            <v>5/w</v>
          </cell>
          <cell r="E13">
            <v>0</v>
          </cell>
          <cell r="F13" t="str">
            <v>4/w</v>
          </cell>
          <cell r="G13">
            <v>0</v>
          </cell>
          <cell r="H13" t="str">
            <v>3/w</v>
          </cell>
          <cell r="I13">
            <v>0</v>
          </cell>
          <cell r="J13" t="str">
            <v>2/w</v>
          </cell>
          <cell r="K13">
            <v>0</v>
          </cell>
          <cell r="L13" t="str">
            <v>1/w</v>
          </cell>
          <cell r="M13">
            <v>0</v>
          </cell>
        </row>
        <row r="14">
          <cell r="A14" t="str">
            <v>1.5</v>
          </cell>
          <cell r="B14" t="str">
            <v>Lift</v>
          </cell>
          <cell r="C14" t="str">
            <v>Verkeersruimten</v>
          </cell>
          <cell r="D14" t="str">
            <v>5/w</v>
          </cell>
          <cell r="E14">
            <v>0</v>
          </cell>
          <cell r="F14" t="str">
            <v>4/w</v>
          </cell>
          <cell r="G14">
            <v>0</v>
          </cell>
          <cell r="H14" t="str">
            <v>3/w</v>
          </cell>
          <cell r="I14">
            <v>0</v>
          </cell>
          <cell r="J14" t="str">
            <v>2/w</v>
          </cell>
          <cell r="K14">
            <v>0</v>
          </cell>
          <cell r="L14" t="str">
            <v>1/w</v>
          </cell>
          <cell r="M14">
            <v>0</v>
          </cell>
        </row>
        <row r="15">
          <cell r="A15" t="str">
            <v>1.6</v>
          </cell>
          <cell r="B15" t="str">
            <v>Trap</v>
          </cell>
          <cell r="C15" t="str">
            <v>Verkeersruimten</v>
          </cell>
          <cell r="D15" t="str">
            <v>5/w</v>
          </cell>
          <cell r="E15">
            <v>0</v>
          </cell>
          <cell r="F15" t="str">
            <v>4/w</v>
          </cell>
          <cell r="G15">
            <v>0</v>
          </cell>
          <cell r="H15" t="str">
            <v>3/w</v>
          </cell>
          <cell r="I15">
            <v>0</v>
          </cell>
          <cell r="J15" t="str">
            <v>2/w</v>
          </cell>
          <cell r="K15">
            <v>0</v>
          </cell>
          <cell r="L15" t="str">
            <v>1/w</v>
          </cell>
          <cell r="M15">
            <v>0</v>
          </cell>
        </row>
        <row r="16">
          <cell r="A16" t="str">
            <v>1.7</v>
          </cell>
          <cell r="B16" t="str">
            <v>Trappenhuis</v>
          </cell>
          <cell r="C16" t="str">
            <v>Verkeersruimten</v>
          </cell>
          <cell r="D16" t="str">
            <v>5/w</v>
          </cell>
          <cell r="E16">
            <v>0</v>
          </cell>
          <cell r="F16" t="str">
            <v>4/w</v>
          </cell>
          <cell r="G16">
            <v>0</v>
          </cell>
          <cell r="H16" t="str">
            <v>3/w</v>
          </cell>
          <cell r="I16">
            <v>0</v>
          </cell>
          <cell r="J16" t="str">
            <v>2/w</v>
          </cell>
          <cell r="K16">
            <v>0</v>
          </cell>
          <cell r="L16" t="str">
            <v>1/w</v>
          </cell>
          <cell r="M16">
            <v>0</v>
          </cell>
        </row>
        <row r="17">
          <cell r="A17" t="str">
            <v>1.8</v>
          </cell>
          <cell r="B17" t="str">
            <v>Noodtrappenhuis</v>
          </cell>
          <cell r="C17" t="str">
            <v>Verkeersruimten</v>
          </cell>
          <cell r="D17" t="str">
            <v>5/w</v>
          </cell>
          <cell r="E17">
            <v>0</v>
          </cell>
          <cell r="F17" t="str">
            <v>4/w</v>
          </cell>
          <cell r="G17">
            <v>0</v>
          </cell>
          <cell r="H17" t="str">
            <v>3/w</v>
          </cell>
          <cell r="I17">
            <v>0</v>
          </cell>
          <cell r="J17" t="str">
            <v>2/w</v>
          </cell>
          <cell r="K17">
            <v>0</v>
          </cell>
          <cell r="L17" t="str">
            <v>1/w</v>
          </cell>
          <cell r="M17">
            <v>0</v>
          </cell>
        </row>
        <row r="18">
          <cell r="A18" t="str">
            <v>1.9</v>
          </cell>
          <cell r="B18" t="str">
            <v>Portaal</v>
          </cell>
          <cell r="C18" t="str">
            <v>Verkeersruimten</v>
          </cell>
          <cell r="D18" t="str">
            <v>5/w</v>
          </cell>
          <cell r="E18">
            <v>0</v>
          </cell>
          <cell r="F18" t="str">
            <v>4/w</v>
          </cell>
          <cell r="G18">
            <v>0</v>
          </cell>
          <cell r="H18" t="str">
            <v>3/w</v>
          </cell>
          <cell r="I18">
            <v>0</v>
          </cell>
          <cell r="J18" t="str">
            <v>2/w</v>
          </cell>
          <cell r="K18">
            <v>0</v>
          </cell>
          <cell r="L18" t="str">
            <v>1/w</v>
          </cell>
          <cell r="M18">
            <v>0</v>
          </cell>
        </row>
        <row r="19">
          <cell r="A19" t="str">
            <v>1.10</v>
          </cell>
          <cell r="B19" t="str">
            <v>Proceshal</v>
          </cell>
          <cell r="C19" t="str">
            <v>Verkeersruimten</v>
          </cell>
          <cell r="D19" t="str">
            <v>5/w</v>
          </cell>
          <cell r="E19">
            <v>0</v>
          </cell>
          <cell r="F19" t="str">
            <v>4/w</v>
          </cell>
          <cell r="G19">
            <v>0</v>
          </cell>
          <cell r="H19" t="str">
            <v>3/w</v>
          </cell>
          <cell r="I19">
            <v>0</v>
          </cell>
          <cell r="J19" t="str">
            <v>2/w</v>
          </cell>
          <cell r="K19">
            <v>0</v>
          </cell>
          <cell r="L19" t="str">
            <v>1/w</v>
          </cell>
          <cell r="M19">
            <v>0</v>
          </cell>
        </row>
        <row r="20">
          <cell r="A20" t="str">
            <v>2.1</v>
          </cell>
          <cell r="B20" t="str">
            <v>Kantoorruimte</v>
          </cell>
          <cell r="C20" t="str">
            <v>Werkkamers/Theorielokalen</v>
          </cell>
          <cell r="D20" t="str">
            <v>5/w</v>
          </cell>
          <cell r="E20">
            <v>0</v>
          </cell>
          <cell r="F20" t="str">
            <v>4/w</v>
          </cell>
          <cell r="G20">
            <v>0</v>
          </cell>
          <cell r="H20" t="str">
            <v>3/w</v>
          </cell>
          <cell r="I20">
            <v>0</v>
          </cell>
          <cell r="J20" t="str">
            <v>2/w</v>
          </cell>
          <cell r="K20">
            <v>0</v>
          </cell>
          <cell r="L20" t="str">
            <v>1/w</v>
          </cell>
          <cell r="M20">
            <v>0</v>
          </cell>
        </row>
        <row r="21">
          <cell r="A21" t="str">
            <v>2.2</v>
          </cell>
          <cell r="B21" t="str">
            <v>Computerlokaal</v>
          </cell>
          <cell r="C21" t="str">
            <v>Werkkamers/Theorielokalen</v>
          </cell>
          <cell r="D21" t="str">
            <v>5/w</v>
          </cell>
          <cell r="E21">
            <v>0</v>
          </cell>
          <cell r="F21" t="str">
            <v>4/w</v>
          </cell>
          <cell r="G21">
            <v>0</v>
          </cell>
          <cell r="H21" t="str">
            <v>3/w</v>
          </cell>
          <cell r="I21">
            <v>0</v>
          </cell>
          <cell r="J21" t="str">
            <v>2/w</v>
          </cell>
          <cell r="K21">
            <v>0</v>
          </cell>
          <cell r="L21" t="str">
            <v>1/w</v>
          </cell>
          <cell r="M21">
            <v>0</v>
          </cell>
        </row>
        <row r="22">
          <cell r="A22" t="str">
            <v>2.3</v>
          </cell>
          <cell r="B22" t="str">
            <v>Computerruimte</v>
          </cell>
          <cell r="C22" t="str">
            <v>Werkkamers/Theorielokalen</v>
          </cell>
          <cell r="D22" t="str">
            <v>5/w</v>
          </cell>
          <cell r="E22">
            <v>0</v>
          </cell>
          <cell r="F22" t="str">
            <v>4/w</v>
          </cell>
          <cell r="G22">
            <v>0</v>
          </cell>
          <cell r="H22" t="str">
            <v>3/w</v>
          </cell>
          <cell r="I22">
            <v>0</v>
          </cell>
          <cell r="J22" t="str">
            <v>2/w</v>
          </cell>
          <cell r="K22">
            <v>0</v>
          </cell>
          <cell r="L22" t="str">
            <v>1/w</v>
          </cell>
          <cell r="M22">
            <v>0</v>
          </cell>
        </row>
        <row r="23">
          <cell r="A23" t="str">
            <v>2.4</v>
          </cell>
          <cell r="B23" t="str">
            <v>Werkruimte</v>
          </cell>
          <cell r="C23" t="str">
            <v>Werkkamers/Theorielokalen</v>
          </cell>
          <cell r="D23" t="str">
            <v>5/w</v>
          </cell>
          <cell r="E23">
            <v>0</v>
          </cell>
          <cell r="F23" t="str">
            <v>4/w</v>
          </cell>
          <cell r="G23">
            <v>0</v>
          </cell>
          <cell r="H23" t="str">
            <v>3/w</v>
          </cell>
          <cell r="I23">
            <v>0</v>
          </cell>
          <cell r="J23" t="str">
            <v>2/w</v>
          </cell>
          <cell r="K23">
            <v>0</v>
          </cell>
          <cell r="L23" t="str">
            <v>1/w</v>
          </cell>
          <cell r="M23">
            <v>0</v>
          </cell>
        </row>
        <row r="24">
          <cell r="A24" t="str">
            <v>2.5</v>
          </cell>
          <cell r="B24" t="str">
            <v>Docentenkamer</v>
          </cell>
          <cell r="C24" t="str">
            <v>Werkkamers/Theorielokalen</v>
          </cell>
          <cell r="D24" t="str">
            <v>5/w</v>
          </cell>
          <cell r="E24">
            <v>0</v>
          </cell>
          <cell r="F24" t="str">
            <v>4/w</v>
          </cell>
          <cell r="G24">
            <v>0</v>
          </cell>
          <cell r="H24" t="str">
            <v>3/w</v>
          </cell>
          <cell r="I24">
            <v>0</v>
          </cell>
          <cell r="J24" t="str">
            <v>2/w</v>
          </cell>
          <cell r="K24">
            <v>0</v>
          </cell>
          <cell r="L24" t="str">
            <v>1/w</v>
          </cell>
          <cell r="M24">
            <v>0</v>
          </cell>
        </row>
        <row r="25">
          <cell r="A25" t="str">
            <v>2.6</v>
          </cell>
          <cell r="B25" t="str">
            <v>Flexruimte</v>
          </cell>
          <cell r="C25" t="str">
            <v>Werkkamers/Theorielokalen</v>
          </cell>
          <cell r="D25" t="str">
            <v>5/w</v>
          </cell>
          <cell r="E25">
            <v>0</v>
          </cell>
          <cell r="F25" t="str">
            <v>4/w</v>
          </cell>
          <cell r="G25">
            <v>0</v>
          </cell>
          <cell r="H25" t="str">
            <v>3/w</v>
          </cell>
          <cell r="I25">
            <v>0</v>
          </cell>
          <cell r="J25" t="str">
            <v>2/w</v>
          </cell>
          <cell r="K25">
            <v>0</v>
          </cell>
          <cell r="L25" t="str">
            <v>1/w</v>
          </cell>
          <cell r="M25">
            <v>0</v>
          </cell>
        </row>
        <row r="26">
          <cell r="A26" t="str">
            <v>2.7</v>
          </cell>
          <cell r="B26" t="str">
            <v>Les-/theorielokaal</v>
          </cell>
          <cell r="C26" t="str">
            <v>Werkkamers/Theorielokalen</v>
          </cell>
          <cell r="D26" t="str">
            <v>5/w</v>
          </cell>
          <cell r="E26">
            <v>0</v>
          </cell>
          <cell r="F26" t="str">
            <v>4/w</v>
          </cell>
          <cell r="G26">
            <v>0</v>
          </cell>
          <cell r="H26" t="str">
            <v>3/w</v>
          </cell>
          <cell r="I26">
            <v>0</v>
          </cell>
          <cell r="J26" t="str">
            <v>2/w</v>
          </cell>
          <cell r="K26">
            <v>0</v>
          </cell>
          <cell r="L26" t="str">
            <v>1/w</v>
          </cell>
          <cell r="M26">
            <v>0</v>
          </cell>
        </row>
        <row r="27">
          <cell r="A27" t="str">
            <v>2.8</v>
          </cell>
          <cell r="B27" t="str">
            <v>Receptieruimte</v>
          </cell>
          <cell r="C27" t="str">
            <v>Werkkamers/Theorielokalen</v>
          </cell>
          <cell r="D27" t="str">
            <v>5/w</v>
          </cell>
          <cell r="E27">
            <v>0</v>
          </cell>
          <cell r="F27" t="str">
            <v>4/w</v>
          </cell>
          <cell r="G27">
            <v>0</v>
          </cell>
          <cell r="H27" t="str">
            <v>3/w</v>
          </cell>
          <cell r="I27">
            <v>0</v>
          </cell>
          <cell r="J27" t="str">
            <v>2/w</v>
          </cell>
          <cell r="K27">
            <v>0</v>
          </cell>
          <cell r="L27" t="str">
            <v>1/w</v>
          </cell>
          <cell r="M27">
            <v>0</v>
          </cell>
        </row>
        <row r="28">
          <cell r="A28" t="str">
            <v>2.9</v>
          </cell>
          <cell r="B28" t="str">
            <v>Spreekkamer</v>
          </cell>
          <cell r="C28" t="str">
            <v>Werkkamers/Theorielokalen</v>
          </cell>
          <cell r="D28" t="str">
            <v>5/w</v>
          </cell>
          <cell r="E28">
            <v>0</v>
          </cell>
          <cell r="F28" t="str">
            <v>4/w</v>
          </cell>
          <cell r="G28">
            <v>0</v>
          </cell>
          <cell r="H28" t="str">
            <v>3/w</v>
          </cell>
          <cell r="I28">
            <v>0</v>
          </cell>
          <cell r="J28" t="str">
            <v>2/w</v>
          </cell>
          <cell r="K28">
            <v>0</v>
          </cell>
          <cell r="L28" t="str">
            <v>1/w</v>
          </cell>
          <cell r="M28">
            <v>0</v>
          </cell>
        </row>
        <row r="29">
          <cell r="A29" t="str">
            <v>2.10</v>
          </cell>
          <cell r="B29" t="str">
            <v>Studieruimte</v>
          </cell>
          <cell r="C29" t="str">
            <v>Werkkamers/Theorielokalen</v>
          </cell>
          <cell r="D29" t="str">
            <v>5/w</v>
          </cell>
          <cell r="E29">
            <v>0</v>
          </cell>
          <cell r="F29" t="str">
            <v>4/w</v>
          </cell>
          <cell r="G29">
            <v>0</v>
          </cell>
          <cell r="H29" t="str">
            <v>3/w</v>
          </cell>
          <cell r="I29">
            <v>0</v>
          </cell>
          <cell r="J29" t="str">
            <v>2/w</v>
          </cell>
          <cell r="K29">
            <v>0</v>
          </cell>
          <cell r="L29" t="str">
            <v>1/w</v>
          </cell>
          <cell r="M29">
            <v>0</v>
          </cell>
        </row>
        <row r="30">
          <cell r="A30" t="str">
            <v>2.11</v>
          </cell>
          <cell r="B30" t="str">
            <v>Studio</v>
          </cell>
          <cell r="C30" t="str">
            <v>Werkkamers/Theorielokalen</v>
          </cell>
          <cell r="D30" t="str">
            <v>5/w</v>
          </cell>
          <cell r="E30">
            <v>0</v>
          </cell>
          <cell r="F30" t="str">
            <v>4/w</v>
          </cell>
          <cell r="G30">
            <v>0</v>
          </cell>
          <cell r="H30" t="str">
            <v>3/w</v>
          </cell>
          <cell r="I30">
            <v>0</v>
          </cell>
          <cell r="J30" t="str">
            <v>2/w</v>
          </cell>
          <cell r="K30">
            <v>0</v>
          </cell>
          <cell r="L30" t="str">
            <v>1/w</v>
          </cell>
          <cell r="M30">
            <v>0</v>
          </cell>
        </row>
        <row r="31">
          <cell r="A31" t="str">
            <v>2.12</v>
          </cell>
          <cell r="B31" t="str">
            <v>Vergaderruimte</v>
          </cell>
          <cell r="C31" t="str">
            <v>Werkkamers/Theorielokalen</v>
          </cell>
          <cell r="D31" t="str">
            <v>5/w</v>
          </cell>
          <cell r="E31">
            <v>0</v>
          </cell>
          <cell r="F31" t="str">
            <v>4/w</v>
          </cell>
          <cell r="G31">
            <v>0</v>
          </cell>
          <cell r="H31" t="str">
            <v>3/w</v>
          </cell>
          <cell r="I31">
            <v>0</v>
          </cell>
          <cell r="J31" t="str">
            <v>2/w</v>
          </cell>
          <cell r="K31">
            <v>0</v>
          </cell>
          <cell r="L31" t="str">
            <v>1/w</v>
          </cell>
          <cell r="M31">
            <v>0</v>
          </cell>
        </row>
        <row r="32">
          <cell r="A32" t="str">
            <v>3.1</v>
          </cell>
          <cell r="B32" t="str">
            <v>Dramalokaal</v>
          </cell>
          <cell r="C32" t="str">
            <v>Vakspecifieke lokalen</v>
          </cell>
          <cell r="D32" t="str">
            <v>5/w</v>
          </cell>
          <cell r="E32">
            <v>0</v>
          </cell>
          <cell r="F32" t="str">
            <v>4/w</v>
          </cell>
          <cell r="G32">
            <v>0</v>
          </cell>
          <cell r="H32" t="str">
            <v>3/w</v>
          </cell>
          <cell r="I32">
            <v>0</v>
          </cell>
          <cell r="J32" t="str">
            <v>2/w</v>
          </cell>
          <cell r="K32">
            <v>0</v>
          </cell>
          <cell r="L32" t="str">
            <v>1/w</v>
          </cell>
          <cell r="M32">
            <v>0</v>
          </cell>
        </row>
        <row r="33">
          <cell r="A33" t="str">
            <v>3.2</v>
          </cell>
          <cell r="B33" t="str">
            <v>Gastenverblijf</v>
          </cell>
          <cell r="C33" t="str">
            <v>Vakspecifieke lokalen</v>
          </cell>
          <cell r="D33" t="str">
            <v>5/w</v>
          </cell>
          <cell r="E33">
            <v>0</v>
          </cell>
          <cell r="F33" t="str">
            <v>4/w</v>
          </cell>
          <cell r="G33">
            <v>0</v>
          </cell>
          <cell r="H33" t="str">
            <v>3/w</v>
          </cell>
          <cell r="I33">
            <v>0</v>
          </cell>
          <cell r="J33" t="str">
            <v>2/w</v>
          </cell>
          <cell r="K33">
            <v>0</v>
          </cell>
          <cell r="L33" t="str">
            <v>1/w</v>
          </cell>
          <cell r="M33">
            <v>0</v>
          </cell>
        </row>
        <row r="34">
          <cell r="A34" t="str">
            <v>3.3</v>
          </cell>
          <cell r="B34" t="str">
            <v>Lokaal Verpleegkunde</v>
          </cell>
          <cell r="C34" t="str">
            <v>Vakspecifieke lokalen</v>
          </cell>
          <cell r="D34" t="str">
            <v>5/w</v>
          </cell>
          <cell r="E34">
            <v>0</v>
          </cell>
          <cell r="F34" t="str">
            <v>4/w</v>
          </cell>
          <cell r="G34">
            <v>0</v>
          </cell>
          <cell r="H34" t="str">
            <v>3/w</v>
          </cell>
          <cell r="I34">
            <v>0</v>
          </cell>
          <cell r="J34" t="str">
            <v>2/w</v>
          </cell>
          <cell r="K34">
            <v>0</v>
          </cell>
          <cell r="L34" t="str">
            <v>1/w</v>
          </cell>
          <cell r="M34">
            <v>0</v>
          </cell>
        </row>
        <row r="35">
          <cell r="A35" t="str">
            <v>3.4</v>
          </cell>
          <cell r="B35" t="str">
            <v>Lokaal Huishoudkunde</v>
          </cell>
          <cell r="C35" t="str">
            <v>Vakspecifieke lokalen</v>
          </cell>
          <cell r="D35" t="str">
            <v>5/w</v>
          </cell>
          <cell r="E35">
            <v>0</v>
          </cell>
          <cell r="F35" t="str">
            <v>4/w</v>
          </cell>
          <cell r="G35">
            <v>0</v>
          </cell>
          <cell r="H35" t="str">
            <v>3/w</v>
          </cell>
          <cell r="I35">
            <v>0</v>
          </cell>
          <cell r="J35" t="str">
            <v>2/w</v>
          </cell>
          <cell r="K35">
            <v>0</v>
          </cell>
          <cell r="L35" t="str">
            <v>1/w</v>
          </cell>
          <cell r="M35">
            <v>0</v>
          </cell>
        </row>
        <row r="36">
          <cell r="A36" t="str">
            <v>3.5</v>
          </cell>
          <cell r="B36" t="str">
            <v>Kookleslokaal</v>
          </cell>
          <cell r="C36" t="str">
            <v>Vakspecifieke lokalen</v>
          </cell>
          <cell r="D36" t="str">
            <v>5/w</v>
          </cell>
          <cell r="E36">
            <v>0</v>
          </cell>
          <cell r="F36" t="str">
            <v>4/w</v>
          </cell>
          <cell r="G36">
            <v>0</v>
          </cell>
          <cell r="H36" t="str">
            <v>3/w</v>
          </cell>
          <cell r="I36">
            <v>0</v>
          </cell>
          <cell r="J36" t="str">
            <v>2/w</v>
          </cell>
          <cell r="K36">
            <v>0</v>
          </cell>
          <cell r="L36" t="str">
            <v>1/w</v>
          </cell>
          <cell r="M36">
            <v>0</v>
          </cell>
        </row>
        <row r="37">
          <cell r="A37" t="str">
            <v>3.6</v>
          </cell>
          <cell r="B37" t="str">
            <v>Kraamlokaal</v>
          </cell>
          <cell r="C37" t="str">
            <v>Vakspecifieke lokalen</v>
          </cell>
          <cell r="D37" t="str">
            <v>5/w</v>
          </cell>
          <cell r="E37">
            <v>0</v>
          </cell>
          <cell r="F37" t="str">
            <v>4/w</v>
          </cell>
          <cell r="G37">
            <v>0</v>
          </cell>
          <cell r="H37" t="str">
            <v>3/w</v>
          </cell>
          <cell r="I37">
            <v>0</v>
          </cell>
          <cell r="J37" t="str">
            <v>2/w</v>
          </cell>
          <cell r="K37">
            <v>0</v>
          </cell>
          <cell r="L37" t="str">
            <v>1/w</v>
          </cell>
          <cell r="M37">
            <v>0</v>
          </cell>
        </row>
        <row r="38">
          <cell r="A38" t="str">
            <v>3.7</v>
          </cell>
          <cell r="B38" t="str">
            <v>Opleidingsrestaurant</v>
          </cell>
          <cell r="C38" t="str">
            <v>Vakspecifieke lokalen</v>
          </cell>
          <cell r="D38" t="str">
            <v>5/w</v>
          </cell>
          <cell r="E38">
            <v>0</v>
          </cell>
          <cell r="F38" t="str">
            <v>4/w</v>
          </cell>
          <cell r="G38">
            <v>0</v>
          </cell>
          <cell r="H38" t="str">
            <v>3/w</v>
          </cell>
          <cell r="I38">
            <v>0</v>
          </cell>
          <cell r="J38" t="str">
            <v>2/w</v>
          </cell>
          <cell r="K38">
            <v>0</v>
          </cell>
          <cell r="L38" t="str">
            <v>1/w</v>
          </cell>
          <cell r="M38">
            <v>0</v>
          </cell>
        </row>
        <row r="39">
          <cell r="A39" t="str">
            <v>3.8</v>
          </cell>
          <cell r="B39" t="str">
            <v>Praktijklokaal</v>
          </cell>
          <cell r="C39" t="str">
            <v>Vakspecifieke lokalen</v>
          </cell>
          <cell r="D39" t="str">
            <v>5/w</v>
          </cell>
          <cell r="E39">
            <v>0</v>
          </cell>
          <cell r="F39" t="str">
            <v>4/w</v>
          </cell>
          <cell r="G39">
            <v>0</v>
          </cell>
          <cell r="H39" t="str">
            <v>3/w</v>
          </cell>
          <cell r="I39">
            <v>0</v>
          </cell>
          <cell r="J39" t="str">
            <v>2/w</v>
          </cell>
          <cell r="K39">
            <v>0</v>
          </cell>
          <cell r="L39" t="str">
            <v>1/w</v>
          </cell>
          <cell r="M39">
            <v>0</v>
          </cell>
        </row>
        <row r="40">
          <cell r="A40" t="str">
            <v>3.9</v>
          </cell>
          <cell r="B40" t="str">
            <v>Separeerruimte</v>
          </cell>
          <cell r="C40" t="str">
            <v>Vakspecifieke lokalen</v>
          </cell>
          <cell r="D40" t="str">
            <v>5/w</v>
          </cell>
          <cell r="E40">
            <v>0</v>
          </cell>
          <cell r="F40" t="str">
            <v>4/w</v>
          </cell>
          <cell r="G40">
            <v>0</v>
          </cell>
          <cell r="H40" t="str">
            <v>3/w</v>
          </cell>
          <cell r="I40">
            <v>0</v>
          </cell>
          <cell r="J40" t="str">
            <v>2/w</v>
          </cell>
          <cell r="K40">
            <v>0</v>
          </cell>
          <cell r="L40" t="str">
            <v>1/w</v>
          </cell>
          <cell r="M40">
            <v>0</v>
          </cell>
        </row>
        <row r="41">
          <cell r="A41" t="str">
            <v>3.10</v>
          </cell>
          <cell r="B41" t="str">
            <v>Technieklokaal</v>
          </cell>
          <cell r="C41" t="str">
            <v>Vakspecifieke lokalen</v>
          </cell>
          <cell r="D41" t="str">
            <v>5/w</v>
          </cell>
          <cell r="E41">
            <v>0</v>
          </cell>
          <cell r="F41" t="str">
            <v>4/w</v>
          </cell>
          <cell r="G41">
            <v>0</v>
          </cell>
          <cell r="H41" t="str">
            <v>3/w</v>
          </cell>
          <cell r="I41">
            <v>0</v>
          </cell>
          <cell r="J41" t="str">
            <v>2/w</v>
          </cell>
          <cell r="K41">
            <v>0</v>
          </cell>
          <cell r="L41" t="str">
            <v>1/w</v>
          </cell>
          <cell r="M41">
            <v>0</v>
          </cell>
        </row>
        <row r="42">
          <cell r="A42" t="str">
            <v>3.11</v>
          </cell>
          <cell r="B42" t="str">
            <v>Handvaardigheidslokaal</v>
          </cell>
          <cell r="C42" t="str">
            <v>Vakspecifieke lokalen</v>
          </cell>
          <cell r="D42" t="str">
            <v>5/w</v>
          </cell>
          <cell r="E42">
            <v>0</v>
          </cell>
          <cell r="F42" t="str">
            <v>4/w</v>
          </cell>
          <cell r="G42">
            <v>0</v>
          </cell>
          <cell r="H42" t="str">
            <v>3/w</v>
          </cell>
          <cell r="I42">
            <v>0</v>
          </cell>
          <cell r="J42" t="str">
            <v>2/w</v>
          </cell>
          <cell r="K42">
            <v>0</v>
          </cell>
          <cell r="L42" t="str">
            <v>1/w</v>
          </cell>
          <cell r="M42">
            <v>0</v>
          </cell>
        </row>
        <row r="43">
          <cell r="A43" t="str">
            <v>3.12</v>
          </cell>
          <cell r="B43" t="str">
            <v>Tekenlokaal</v>
          </cell>
          <cell r="C43" t="str">
            <v>Vakspecifieke lokalen</v>
          </cell>
          <cell r="D43" t="str">
            <v>5/w</v>
          </cell>
          <cell r="E43">
            <v>0</v>
          </cell>
          <cell r="F43" t="str">
            <v>4/w</v>
          </cell>
          <cell r="G43">
            <v>0</v>
          </cell>
          <cell r="H43" t="str">
            <v>3/w</v>
          </cell>
          <cell r="I43">
            <v>0</v>
          </cell>
          <cell r="J43" t="str">
            <v>2/w</v>
          </cell>
          <cell r="K43">
            <v>0</v>
          </cell>
          <cell r="L43" t="str">
            <v>1/w</v>
          </cell>
          <cell r="M43">
            <v>0</v>
          </cell>
        </row>
        <row r="44">
          <cell r="A44" t="str">
            <v>3.13</v>
          </cell>
          <cell r="B44" t="str">
            <v>Waskeuken</v>
          </cell>
          <cell r="C44" t="str">
            <v>Vakspecifieke lokalen</v>
          </cell>
          <cell r="D44" t="str">
            <v>5/w</v>
          </cell>
          <cell r="E44">
            <v>0</v>
          </cell>
          <cell r="F44" t="str">
            <v>4/w</v>
          </cell>
          <cell r="G44">
            <v>0</v>
          </cell>
          <cell r="H44" t="str">
            <v>3/w</v>
          </cell>
          <cell r="I44">
            <v>0</v>
          </cell>
          <cell r="J44" t="str">
            <v>2/w</v>
          </cell>
          <cell r="K44">
            <v>0</v>
          </cell>
          <cell r="L44" t="str">
            <v>1/w</v>
          </cell>
          <cell r="M44">
            <v>0</v>
          </cell>
        </row>
        <row r="45">
          <cell r="A45" t="str">
            <v>3.14</v>
          </cell>
          <cell r="B45" t="str">
            <v>Winkellokaal</v>
          </cell>
          <cell r="C45" t="str">
            <v>Vakspecifieke lokalen</v>
          </cell>
          <cell r="D45" t="str">
            <v>5/w</v>
          </cell>
          <cell r="E45">
            <v>0</v>
          </cell>
          <cell r="F45" t="str">
            <v>4/w</v>
          </cell>
          <cell r="G45">
            <v>0</v>
          </cell>
          <cell r="H45" t="str">
            <v>3/w</v>
          </cell>
          <cell r="I45">
            <v>0</v>
          </cell>
          <cell r="J45" t="str">
            <v>2/w</v>
          </cell>
          <cell r="K45">
            <v>0</v>
          </cell>
          <cell r="L45" t="str">
            <v>1/w</v>
          </cell>
          <cell r="M45">
            <v>0</v>
          </cell>
        </row>
        <row r="46">
          <cell r="A46" t="str">
            <v>3.15</v>
          </cell>
          <cell r="B46" t="str">
            <v>Laboratorium</v>
          </cell>
          <cell r="C46" t="str">
            <v>Vakspecifieke lokalen</v>
          </cell>
          <cell r="D46" t="str">
            <v>5/w</v>
          </cell>
          <cell r="E46">
            <v>0</v>
          </cell>
          <cell r="F46" t="str">
            <v>4/w</v>
          </cell>
          <cell r="G46">
            <v>0</v>
          </cell>
          <cell r="H46" t="str">
            <v>3/w</v>
          </cell>
          <cell r="I46">
            <v>0</v>
          </cell>
          <cell r="J46" t="str">
            <v>2/w</v>
          </cell>
          <cell r="K46">
            <v>0</v>
          </cell>
          <cell r="L46" t="str">
            <v>1/w</v>
          </cell>
          <cell r="M46">
            <v>0</v>
          </cell>
        </row>
        <row r="47">
          <cell r="A47" t="str">
            <v>4.1</v>
          </cell>
          <cell r="B47" t="str">
            <v>Autotechniek</v>
          </cell>
          <cell r="C47" t="str">
            <v>Praktijklokalen</v>
          </cell>
          <cell r="D47" t="str">
            <v>5/w</v>
          </cell>
          <cell r="E47">
            <v>0</v>
          </cell>
          <cell r="F47" t="str">
            <v>4/w</v>
          </cell>
          <cell r="G47">
            <v>0</v>
          </cell>
          <cell r="H47" t="str">
            <v>3/w</v>
          </cell>
          <cell r="I47">
            <v>0</v>
          </cell>
          <cell r="J47" t="str">
            <v>2/w</v>
          </cell>
          <cell r="K47">
            <v>0</v>
          </cell>
          <cell r="L47" t="str">
            <v>1/w</v>
          </cell>
          <cell r="M47">
            <v>0</v>
          </cell>
        </row>
        <row r="48">
          <cell r="A48" t="str">
            <v>4.2</v>
          </cell>
          <cell r="B48" t="str">
            <v>Bakkerij</v>
          </cell>
          <cell r="C48" t="str">
            <v>Praktijklokalen</v>
          </cell>
          <cell r="D48" t="str">
            <v>5/w</v>
          </cell>
          <cell r="E48">
            <v>0</v>
          </cell>
          <cell r="F48" t="str">
            <v>4/w</v>
          </cell>
          <cell r="G48">
            <v>0</v>
          </cell>
          <cell r="H48" t="str">
            <v>3/w</v>
          </cell>
          <cell r="I48">
            <v>0</v>
          </cell>
          <cell r="J48" t="str">
            <v>2/w</v>
          </cell>
          <cell r="K48">
            <v>0</v>
          </cell>
          <cell r="L48" t="str">
            <v>1/w</v>
          </cell>
          <cell r="M48">
            <v>0</v>
          </cell>
        </row>
        <row r="49">
          <cell r="A49" t="str">
            <v>4.3</v>
          </cell>
          <cell r="B49" t="str">
            <v>Elektrotechnieklokaal</v>
          </cell>
          <cell r="C49" t="str">
            <v>Praktijklokalen</v>
          </cell>
          <cell r="D49" t="str">
            <v>5/w</v>
          </cell>
          <cell r="E49">
            <v>0</v>
          </cell>
          <cell r="F49" t="str">
            <v>4/w</v>
          </cell>
          <cell r="G49">
            <v>0</v>
          </cell>
          <cell r="H49" t="str">
            <v>3/w</v>
          </cell>
          <cell r="I49">
            <v>0</v>
          </cell>
          <cell r="J49" t="str">
            <v>2/w</v>
          </cell>
          <cell r="K49">
            <v>0</v>
          </cell>
          <cell r="L49" t="str">
            <v>1/w</v>
          </cell>
          <cell r="M49">
            <v>0</v>
          </cell>
        </row>
        <row r="50">
          <cell r="A50" t="str">
            <v>4.4</v>
          </cell>
          <cell r="B50" t="str">
            <v>Houtbewerkingslokaal</v>
          </cell>
          <cell r="C50" t="str">
            <v>Praktijklokalen</v>
          </cell>
          <cell r="D50" t="str">
            <v>5/w</v>
          </cell>
          <cell r="E50">
            <v>0</v>
          </cell>
          <cell r="F50" t="str">
            <v>4/w</v>
          </cell>
          <cell r="G50">
            <v>0</v>
          </cell>
          <cell r="H50" t="str">
            <v>3/w</v>
          </cell>
          <cell r="I50">
            <v>0</v>
          </cell>
          <cell r="J50" t="str">
            <v>2/w</v>
          </cell>
          <cell r="K50">
            <v>0</v>
          </cell>
          <cell r="L50" t="str">
            <v>1/w</v>
          </cell>
          <cell r="M50">
            <v>0</v>
          </cell>
        </row>
        <row r="51">
          <cell r="A51" t="str">
            <v>4.5</v>
          </cell>
          <cell r="B51" t="str">
            <v>Praktijklokaal</v>
          </cell>
          <cell r="C51" t="str">
            <v>Praktijklokalen</v>
          </cell>
          <cell r="D51" t="str">
            <v>5/w</v>
          </cell>
          <cell r="E51">
            <v>0</v>
          </cell>
          <cell r="F51" t="str">
            <v>4/w</v>
          </cell>
          <cell r="G51">
            <v>0</v>
          </cell>
          <cell r="H51" t="str">
            <v>3/w</v>
          </cell>
          <cell r="I51">
            <v>0</v>
          </cell>
          <cell r="J51" t="str">
            <v>2/w</v>
          </cell>
          <cell r="K51">
            <v>0</v>
          </cell>
          <cell r="L51" t="str">
            <v>1/w</v>
          </cell>
          <cell r="M51">
            <v>0</v>
          </cell>
        </row>
        <row r="52">
          <cell r="A52" t="str">
            <v>4.6</v>
          </cell>
          <cell r="B52" t="str">
            <v>Praktijkruimte</v>
          </cell>
          <cell r="C52" t="str">
            <v>Praktijklokalen</v>
          </cell>
          <cell r="D52" t="str">
            <v>5/w</v>
          </cell>
          <cell r="E52">
            <v>0</v>
          </cell>
          <cell r="F52" t="str">
            <v>4/w</v>
          </cell>
          <cell r="G52">
            <v>0</v>
          </cell>
          <cell r="H52" t="str">
            <v>3/w</v>
          </cell>
          <cell r="I52">
            <v>0</v>
          </cell>
          <cell r="J52" t="str">
            <v>2/w</v>
          </cell>
          <cell r="K52">
            <v>0</v>
          </cell>
          <cell r="L52" t="str">
            <v>1/w</v>
          </cell>
          <cell r="M52">
            <v>0</v>
          </cell>
        </row>
        <row r="53">
          <cell r="A53" t="str">
            <v>4.7</v>
          </cell>
          <cell r="B53" t="str">
            <v>Werkplaats</v>
          </cell>
          <cell r="C53" t="str">
            <v>Praktijklokalen</v>
          </cell>
          <cell r="D53" t="str">
            <v>5/w</v>
          </cell>
          <cell r="E53">
            <v>0</v>
          </cell>
          <cell r="F53" t="str">
            <v>4/w</v>
          </cell>
          <cell r="G53">
            <v>0</v>
          </cell>
          <cell r="H53" t="str">
            <v>3/w</v>
          </cell>
          <cell r="I53">
            <v>0</v>
          </cell>
          <cell r="J53" t="str">
            <v>2/w</v>
          </cell>
          <cell r="K53">
            <v>0</v>
          </cell>
          <cell r="L53" t="str">
            <v>1/w</v>
          </cell>
          <cell r="M53">
            <v>0</v>
          </cell>
        </row>
        <row r="54">
          <cell r="A54" t="str">
            <v>5.1</v>
          </cell>
          <cell r="B54" t="str">
            <v>Archief</v>
          </cell>
          <cell r="C54" t="str">
            <v>Algemene ruimten</v>
          </cell>
          <cell r="D54" t="str">
            <v>5/w</v>
          </cell>
          <cell r="E54">
            <v>0</v>
          </cell>
          <cell r="F54" t="str">
            <v>4/w</v>
          </cell>
          <cell r="G54">
            <v>0</v>
          </cell>
          <cell r="H54" t="str">
            <v>3/w</v>
          </cell>
          <cell r="I54">
            <v>0</v>
          </cell>
          <cell r="J54" t="str">
            <v>2/w</v>
          </cell>
          <cell r="K54">
            <v>0</v>
          </cell>
          <cell r="L54" t="str">
            <v>1/w</v>
          </cell>
          <cell r="M54">
            <v>0</v>
          </cell>
        </row>
        <row r="55">
          <cell r="A55" t="str">
            <v>5.2</v>
          </cell>
          <cell r="B55" t="str">
            <v>Auditorium</v>
          </cell>
          <cell r="C55" t="str">
            <v>Algemene ruimten</v>
          </cell>
          <cell r="D55" t="str">
            <v>5/w</v>
          </cell>
          <cell r="E55">
            <v>0</v>
          </cell>
          <cell r="F55" t="str">
            <v>4/w</v>
          </cell>
          <cell r="G55">
            <v>0</v>
          </cell>
          <cell r="H55" t="str">
            <v>3/w</v>
          </cell>
          <cell r="I55">
            <v>0</v>
          </cell>
          <cell r="J55" t="str">
            <v>2/w</v>
          </cell>
          <cell r="K55">
            <v>0</v>
          </cell>
          <cell r="L55" t="str">
            <v>1/w</v>
          </cell>
          <cell r="M55">
            <v>0</v>
          </cell>
        </row>
        <row r="56">
          <cell r="A56" t="str">
            <v>5.3</v>
          </cell>
          <cell r="B56" t="str">
            <v>Aula</v>
          </cell>
          <cell r="C56" t="str">
            <v>Algemene ruimten</v>
          </cell>
          <cell r="D56" t="str">
            <v>5/w</v>
          </cell>
          <cell r="E56">
            <v>0</v>
          </cell>
          <cell r="F56" t="str">
            <v>4/w</v>
          </cell>
          <cell r="G56">
            <v>0</v>
          </cell>
          <cell r="H56" t="str">
            <v>3/w</v>
          </cell>
          <cell r="I56">
            <v>0</v>
          </cell>
          <cell r="J56" t="str">
            <v>2/w</v>
          </cell>
          <cell r="K56">
            <v>0</v>
          </cell>
          <cell r="L56" t="str">
            <v>1/w</v>
          </cell>
          <cell r="M56">
            <v>0</v>
          </cell>
        </row>
        <row r="57">
          <cell r="A57" t="str">
            <v>5.4</v>
          </cell>
          <cell r="B57" t="str">
            <v>Berging</v>
          </cell>
          <cell r="C57" t="str">
            <v>Algemene ruimten</v>
          </cell>
          <cell r="D57" t="str">
            <v>5/w</v>
          </cell>
          <cell r="E57">
            <v>0</v>
          </cell>
          <cell r="F57" t="str">
            <v>4/w</v>
          </cell>
          <cell r="G57">
            <v>0</v>
          </cell>
          <cell r="H57" t="str">
            <v>3/w</v>
          </cell>
          <cell r="I57">
            <v>0</v>
          </cell>
          <cell r="J57" t="str">
            <v>2/w</v>
          </cell>
          <cell r="K57">
            <v>0</v>
          </cell>
          <cell r="L57" t="str">
            <v>1/w</v>
          </cell>
          <cell r="M57">
            <v>0</v>
          </cell>
        </row>
        <row r="58">
          <cell r="A58" t="str">
            <v>5.5</v>
          </cell>
          <cell r="B58" t="str">
            <v>Bibliotheek</v>
          </cell>
          <cell r="C58" t="str">
            <v>Algemene ruimten</v>
          </cell>
          <cell r="D58" t="str">
            <v>5/w</v>
          </cell>
          <cell r="E58">
            <v>0</v>
          </cell>
          <cell r="F58" t="str">
            <v>4/w</v>
          </cell>
          <cell r="G58">
            <v>0</v>
          </cell>
          <cell r="H58" t="str">
            <v>3/w</v>
          </cell>
          <cell r="I58">
            <v>0</v>
          </cell>
          <cell r="J58" t="str">
            <v>2/w</v>
          </cell>
          <cell r="K58">
            <v>0</v>
          </cell>
          <cell r="L58" t="str">
            <v>1/w</v>
          </cell>
          <cell r="M58">
            <v>0</v>
          </cell>
        </row>
        <row r="59">
          <cell r="A59" t="str">
            <v>5.6</v>
          </cell>
          <cell r="B59" t="str">
            <v>Containerruimte</v>
          </cell>
          <cell r="C59" t="str">
            <v>Algemene ruimten</v>
          </cell>
          <cell r="D59" t="str">
            <v>5/w</v>
          </cell>
          <cell r="E59">
            <v>0</v>
          </cell>
          <cell r="F59" t="str">
            <v>4/w</v>
          </cell>
          <cell r="G59">
            <v>0</v>
          </cell>
          <cell r="H59" t="str">
            <v>3/w</v>
          </cell>
          <cell r="I59">
            <v>0</v>
          </cell>
          <cell r="J59" t="str">
            <v>2/w</v>
          </cell>
          <cell r="K59">
            <v>0</v>
          </cell>
          <cell r="L59" t="str">
            <v>1/w</v>
          </cell>
          <cell r="M59">
            <v>0</v>
          </cell>
        </row>
        <row r="60">
          <cell r="A60" t="str">
            <v>5.7</v>
          </cell>
          <cell r="B60" t="str">
            <v>Kopieerruimte</v>
          </cell>
          <cell r="C60" t="str">
            <v>Algemene ruimten</v>
          </cell>
          <cell r="D60" t="str">
            <v>5/w</v>
          </cell>
          <cell r="E60">
            <v>0</v>
          </cell>
          <cell r="F60" t="str">
            <v>4/w</v>
          </cell>
          <cell r="G60">
            <v>0</v>
          </cell>
          <cell r="H60" t="str">
            <v>3/w</v>
          </cell>
          <cell r="I60">
            <v>0</v>
          </cell>
          <cell r="J60" t="str">
            <v>2/w</v>
          </cell>
          <cell r="K60">
            <v>0</v>
          </cell>
          <cell r="L60" t="str">
            <v>1/w</v>
          </cell>
          <cell r="M60">
            <v>0</v>
          </cell>
        </row>
        <row r="61">
          <cell r="A61" t="str">
            <v>5.8</v>
          </cell>
          <cell r="B61" t="str">
            <v>Fitnessruimte</v>
          </cell>
          <cell r="C61" t="str">
            <v>Algemene ruimten</v>
          </cell>
          <cell r="D61" t="str">
            <v>5/w</v>
          </cell>
          <cell r="E61">
            <v>0</v>
          </cell>
          <cell r="F61" t="str">
            <v>4/w</v>
          </cell>
          <cell r="G61">
            <v>0</v>
          </cell>
          <cell r="H61" t="str">
            <v>3/w</v>
          </cell>
          <cell r="I61">
            <v>0</v>
          </cell>
          <cell r="J61" t="str">
            <v>2/w</v>
          </cell>
          <cell r="K61">
            <v>0</v>
          </cell>
          <cell r="L61" t="str">
            <v>1/w</v>
          </cell>
          <cell r="M61">
            <v>0</v>
          </cell>
        </row>
        <row r="62">
          <cell r="A62" t="str">
            <v>5.9</v>
          </cell>
          <cell r="B62" t="str">
            <v>Forum</v>
          </cell>
          <cell r="C62" t="str">
            <v>Algemene ruimten</v>
          </cell>
          <cell r="D62" t="str">
            <v>5/w</v>
          </cell>
          <cell r="E62">
            <v>0</v>
          </cell>
          <cell r="F62" t="str">
            <v>4/w</v>
          </cell>
          <cell r="G62">
            <v>0</v>
          </cell>
          <cell r="H62" t="str">
            <v>3/w</v>
          </cell>
          <cell r="I62">
            <v>0</v>
          </cell>
          <cell r="J62" t="str">
            <v>2/w</v>
          </cell>
          <cell r="K62">
            <v>0</v>
          </cell>
          <cell r="L62" t="str">
            <v>1/w</v>
          </cell>
          <cell r="M62">
            <v>0</v>
          </cell>
        </row>
        <row r="63">
          <cell r="A63" t="str">
            <v>5.10</v>
          </cell>
          <cell r="B63" t="str">
            <v>Groepsruimte</v>
          </cell>
          <cell r="C63" t="str">
            <v>Algemene ruimten</v>
          </cell>
          <cell r="D63" t="str">
            <v>5/w</v>
          </cell>
          <cell r="E63">
            <v>0</v>
          </cell>
          <cell r="F63" t="str">
            <v>4/w</v>
          </cell>
          <cell r="G63">
            <v>0</v>
          </cell>
          <cell r="H63" t="str">
            <v>3/w</v>
          </cell>
          <cell r="I63">
            <v>0</v>
          </cell>
          <cell r="J63" t="str">
            <v>2/w</v>
          </cell>
          <cell r="K63">
            <v>0</v>
          </cell>
          <cell r="L63" t="str">
            <v>1/w</v>
          </cell>
          <cell r="M63">
            <v>0</v>
          </cell>
        </row>
        <row r="64">
          <cell r="A64" t="str">
            <v>5.11</v>
          </cell>
          <cell r="B64" t="str">
            <v>Huiskamer</v>
          </cell>
          <cell r="C64" t="str">
            <v>Algemene ruimten</v>
          </cell>
          <cell r="D64" t="str">
            <v>5/w</v>
          </cell>
          <cell r="E64">
            <v>0</v>
          </cell>
          <cell r="F64" t="str">
            <v>4/w</v>
          </cell>
          <cell r="G64">
            <v>0</v>
          </cell>
          <cell r="H64" t="str">
            <v>3/w</v>
          </cell>
          <cell r="I64">
            <v>0</v>
          </cell>
          <cell r="J64" t="str">
            <v>2/w</v>
          </cell>
          <cell r="K64">
            <v>0</v>
          </cell>
          <cell r="L64" t="str">
            <v>1/w</v>
          </cell>
          <cell r="M64">
            <v>0</v>
          </cell>
        </row>
        <row r="65">
          <cell r="A65" t="str">
            <v>5.12</v>
          </cell>
          <cell r="B65" t="str">
            <v>Kluisruimte</v>
          </cell>
          <cell r="C65" t="str">
            <v>Algemene ruimten</v>
          </cell>
          <cell r="D65" t="str">
            <v>5/w</v>
          </cell>
          <cell r="E65">
            <v>0</v>
          </cell>
          <cell r="F65" t="str">
            <v>4/w</v>
          </cell>
          <cell r="G65">
            <v>0</v>
          </cell>
          <cell r="H65" t="str">
            <v>3/w</v>
          </cell>
          <cell r="I65">
            <v>0</v>
          </cell>
          <cell r="J65" t="str">
            <v>2/w</v>
          </cell>
          <cell r="K65">
            <v>0</v>
          </cell>
          <cell r="L65" t="str">
            <v>1/w</v>
          </cell>
          <cell r="M65">
            <v>0</v>
          </cell>
        </row>
        <row r="66">
          <cell r="A66" t="str">
            <v>5.13</v>
          </cell>
          <cell r="B66" t="str">
            <v>Magazijn</v>
          </cell>
          <cell r="C66" t="str">
            <v>Algemene ruimten</v>
          </cell>
          <cell r="D66" t="str">
            <v>5/w</v>
          </cell>
          <cell r="E66">
            <v>0</v>
          </cell>
          <cell r="F66" t="str">
            <v>4/w</v>
          </cell>
          <cell r="G66">
            <v>0</v>
          </cell>
          <cell r="H66" t="str">
            <v>3/w</v>
          </cell>
          <cell r="I66">
            <v>0</v>
          </cell>
          <cell r="J66" t="str">
            <v>2/w</v>
          </cell>
          <cell r="K66">
            <v>0</v>
          </cell>
          <cell r="L66" t="str">
            <v>1/w</v>
          </cell>
          <cell r="M66">
            <v>0</v>
          </cell>
        </row>
        <row r="67">
          <cell r="A67" t="str">
            <v>5.14</v>
          </cell>
          <cell r="B67" t="str">
            <v>Mediatheek</v>
          </cell>
          <cell r="C67" t="str">
            <v>Algemene ruimten</v>
          </cell>
          <cell r="D67" t="str">
            <v>5/w</v>
          </cell>
          <cell r="E67">
            <v>0</v>
          </cell>
          <cell r="F67" t="str">
            <v>4/w</v>
          </cell>
          <cell r="G67">
            <v>0</v>
          </cell>
          <cell r="H67" t="str">
            <v>3/w</v>
          </cell>
          <cell r="I67">
            <v>0</v>
          </cell>
          <cell r="J67" t="str">
            <v>2/w</v>
          </cell>
          <cell r="K67">
            <v>0</v>
          </cell>
          <cell r="L67" t="str">
            <v>1/w</v>
          </cell>
          <cell r="M67">
            <v>0</v>
          </cell>
        </row>
        <row r="68">
          <cell r="A68" t="str">
            <v>5.15</v>
          </cell>
          <cell r="B68" t="str">
            <v>Open leercentrum</v>
          </cell>
          <cell r="C68" t="str">
            <v>Algemene ruimten</v>
          </cell>
          <cell r="D68" t="str">
            <v>5/w</v>
          </cell>
          <cell r="E68">
            <v>0</v>
          </cell>
          <cell r="F68" t="str">
            <v>4/w</v>
          </cell>
          <cell r="G68">
            <v>0</v>
          </cell>
          <cell r="H68" t="str">
            <v>3/w</v>
          </cell>
          <cell r="I68">
            <v>0</v>
          </cell>
          <cell r="J68" t="str">
            <v>2/w</v>
          </cell>
          <cell r="K68">
            <v>0</v>
          </cell>
          <cell r="L68" t="str">
            <v>1/w</v>
          </cell>
          <cell r="M68">
            <v>0</v>
          </cell>
        </row>
        <row r="69">
          <cell r="A69" t="str">
            <v>5.16</v>
          </cell>
          <cell r="B69" t="str">
            <v>Opslag</v>
          </cell>
          <cell r="C69" t="str">
            <v>Algemene ruimten</v>
          </cell>
          <cell r="D69" t="str">
            <v>5/w</v>
          </cell>
          <cell r="E69">
            <v>0</v>
          </cell>
          <cell r="F69" t="str">
            <v>4/w</v>
          </cell>
          <cell r="G69">
            <v>0</v>
          </cell>
          <cell r="H69" t="str">
            <v>3/w</v>
          </cell>
          <cell r="I69">
            <v>0</v>
          </cell>
          <cell r="J69" t="str">
            <v>2/w</v>
          </cell>
          <cell r="K69">
            <v>0</v>
          </cell>
          <cell r="L69" t="str">
            <v>1/w</v>
          </cell>
          <cell r="M69">
            <v>0</v>
          </cell>
        </row>
        <row r="70">
          <cell r="A70" t="str">
            <v>5.17</v>
          </cell>
          <cell r="B70" t="str">
            <v>Sportzaal</v>
          </cell>
          <cell r="C70" t="str">
            <v>Algemene ruimten</v>
          </cell>
          <cell r="D70" t="str">
            <v>5/w</v>
          </cell>
          <cell r="E70">
            <v>0</v>
          </cell>
          <cell r="F70" t="str">
            <v>4/w</v>
          </cell>
          <cell r="G70">
            <v>0</v>
          </cell>
          <cell r="H70" t="str">
            <v>3/w</v>
          </cell>
          <cell r="I70">
            <v>0</v>
          </cell>
          <cell r="J70" t="str">
            <v>2/w</v>
          </cell>
          <cell r="K70">
            <v>0</v>
          </cell>
          <cell r="L70" t="str">
            <v>1/w</v>
          </cell>
          <cell r="M70">
            <v>0</v>
          </cell>
        </row>
        <row r="71">
          <cell r="A71" t="str">
            <v>5.18</v>
          </cell>
          <cell r="B71" t="str">
            <v>Voorraadruimte</v>
          </cell>
          <cell r="C71" t="str">
            <v>Algemene ruimten</v>
          </cell>
          <cell r="D71" t="str">
            <v>5/w</v>
          </cell>
          <cell r="E71">
            <v>0</v>
          </cell>
          <cell r="F71" t="str">
            <v>4/w</v>
          </cell>
          <cell r="G71">
            <v>0</v>
          </cell>
          <cell r="H71" t="str">
            <v>3/w</v>
          </cell>
          <cell r="I71">
            <v>0</v>
          </cell>
          <cell r="J71" t="str">
            <v>2/w</v>
          </cell>
          <cell r="K71">
            <v>0</v>
          </cell>
          <cell r="L71" t="str">
            <v>1/w</v>
          </cell>
          <cell r="M71">
            <v>0</v>
          </cell>
        </row>
        <row r="72">
          <cell r="A72" t="str">
            <v>5.19</v>
          </cell>
          <cell r="B72" t="str">
            <v>Wachtruimte</v>
          </cell>
          <cell r="C72" t="str">
            <v>Algemene ruimten</v>
          </cell>
          <cell r="D72" t="str">
            <v>5/w</v>
          </cell>
          <cell r="E72">
            <v>0</v>
          </cell>
          <cell r="F72" t="str">
            <v>4/w</v>
          </cell>
          <cell r="G72">
            <v>0</v>
          </cell>
          <cell r="H72" t="str">
            <v>3/w</v>
          </cell>
          <cell r="I72">
            <v>0</v>
          </cell>
          <cell r="J72" t="str">
            <v>2/w</v>
          </cell>
          <cell r="K72">
            <v>0</v>
          </cell>
          <cell r="L72" t="str">
            <v>1/w</v>
          </cell>
          <cell r="M72">
            <v>0</v>
          </cell>
        </row>
        <row r="73">
          <cell r="A73" t="str">
            <v>6.1</v>
          </cell>
          <cell r="B73" t="str">
            <v>Uitgifteruimte</v>
          </cell>
          <cell r="C73" t="str">
            <v>Restauratieve ruimten</v>
          </cell>
          <cell r="D73" t="str">
            <v>5/w</v>
          </cell>
          <cell r="E73">
            <v>0</v>
          </cell>
          <cell r="F73" t="str">
            <v>4/w</v>
          </cell>
          <cell r="G73">
            <v>0</v>
          </cell>
          <cell r="H73" t="str">
            <v>3/w</v>
          </cell>
          <cell r="I73">
            <v>0</v>
          </cell>
          <cell r="J73" t="str">
            <v>2/w</v>
          </cell>
          <cell r="K73">
            <v>0</v>
          </cell>
          <cell r="L73" t="str">
            <v>1/w</v>
          </cell>
          <cell r="M73">
            <v>0</v>
          </cell>
        </row>
        <row r="74">
          <cell r="A74" t="str">
            <v>6.2</v>
          </cell>
          <cell r="B74" t="str">
            <v>Horeca keuken</v>
          </cell>
          <cell r="C74" t="str">
            <v>Restauratieve ruimten</v>
          </cell>
          <cell r="D74" t="str">
            <v>5/w</v>
          </cell>
          <cell r="E74">
            <v>0</v>
          </cell>
          <cell r="F74" t="str">
            <v>4/w</v>
          </cell>
          <cell r="G74">
            <v>0</v>
          </cell>
          <cell r="H74" t="str">
            <v>3/w</v>
          </cell>
          <cell r="I74">
            <v>0</v>
          </cell>
          <cell r="J74" t="str">
            <v>2/w</v>
          </cell>
          <cell r="K74">
            <v>0</v>
          </cell>
          <cell r="L74" t="str">
            <v>1/w</v>
          </cell>
          <cell r="M74">
            <v>0</v>
          </cell>
        </row>
        <row r="75">
          <cell r="A75" t="str">
            <v>6.3</v>
          </cell>
          <cell r="B75" t="str">
            <v>Kantine</v>
          </cell>
          <cell r="C75" t="str">
            <v>Restauratieve ruimten</v>
          </cell>
          <cell r="D75" t="str">
            <v>5/w</v>
          </cell>
          <cell r="E75">
            <v>0</v>
          </cell>
          <cell r="F75" t="str">
            <v>4/w</v>
          </cell>
          <cell r="G75">
            <v>0</v>
          </cell>
          <cell r="H75" t="str">
            <v>3/w</v>
          </cell>
          <cell r="I75">
            <v>0</v>
          </cell>
          <cell r="J75" t="str">
            <v>2/w</v>
          </cell>
          <cell r="K75">
            <v>0</v>
          </cell>
          <cell r="L75" t="str">
            <v>1/w</v>
          </cell>
          <cell r="M75">
            <v>0</v>
          </cell>
        </row>
        <row r="76">
          <cell r="A76" t="str">
            <v>6.4</v>
          </cell>
          <cell r="B76" t="str">
            <v>Pantry</v>
          </cell>
          <cell r="C76" t="str">
            <v>Restauratieve ruimten</v>
          </cell>
          <cell r="D76" t="str">
            <v>5/w</v>
          </cell>
          <cell r="E76">
            <v>0</v>
          </cell>
          <cell r="F76" t="str">
            <v>4/w</v>
          </cell>
          <cell r="G76">
            <v>0</v>
          </cell>
          <cell r="H76" t="str">
            <v>3/w</v>
          </cell>
          <cell r="I76">
            <v>0</v>
          </cell>
          <cell r="J76" t="str">
            <v>2/w</v>
          </cell>
          <cell r="K76">
            <v>0</v>
          </cell>
          <cell r="L76" t="str">
            <v>1/w</v>
          </cell>
          <cell r="M76">
            <v>0</v>
          </cell>
        </row>
        <row r="77">
          <cell r="A77" t="str">
            <v>6.5</v>
          </cell>
          <cell r="B77" t="str">
            <v>Teamruimte</v>
          </cell>
          <cell r="C77" t="str">
            <v>Restauratieve ruimten</v>
          </cell>
          <cell r="D77" t="str">
            <v>5/w</v>
          </cell>
          <cell r="E77">
            <v>0</v>
          </cell>
          <cell r="F77" t="str">
            <v>4/w</v>
          </cell>
          <cell r="G77">
            <v>0</v>
          </cell>
          <cell r="H77" t="str">
            <v>3/w</v>
          </cell>
          <cell r="I77">
            <v>0</v>
          </cell>
          <cell r="J77" t="str">
            <v>2/w</v>
          </cell>
          <cell r="K77">
            <v>0</v>
          </cell>
          <cell r="L77" t="str">
            <v>1/w</v>
          </cell>
          <cell r="M77">
            <v>0</v>
          </cell>
        </row>
        <row r="78">
          <cell r="A78" t="str">
            <v>6.6</v>
          </cell>
          <cell r="B78" t="str">
            <v>Restaurant</v>
          </cell>
          <cell r="C78" t="str">
            <v>Restauratieve ruimten</v>
          </cell>
          <cell r="D78" t="str">
            <v>5/w</v>
          </cell>
          <cell r="E78">
            <v>0</v>
          </cell>
          <cell r="F78" t="str">
            <v>4/w</v>
          </cell>
          <cell r="G78">
            <v>0</v>
          </cell>
          <cell r="H78" t="str">
            <v>3/w</v>
          </cell>
          <cell r="I78">
            <v>0</v>
          </cell>
          <cell r="J78" t="str">
            <v>2/w</v>
          </cell>
          <cell r="K78">
            <v>0</v>
          </cell>
          <cell r="L78" t="str">
            <v>1/w</v>
          </cell>
          <cell r="M78">
            <v>0</v>
          </cell>
        </row>
        <row r="79">
          <cell r="A79" t="str">
            <v>6.7</v>
          </cell>
          <cell r="B79" t="str">
            <v>Serviesruimte</v>
          </cell>
          <cell r="C79" t="str">
            <v>Restauratieve ruimten</v>
          </cell>
          <cell r="D79" t="str">
            <v>5/w</v>
          </cell>
          <cell r="E79">
            <v>0</v>
          </cell>
          <cell r="F79" t="str">
            <v>4/w</v>
          </cell>
          <cell r="G79">
            <v>0</v>
          </cell>
          <cell r="H79" t="str">
            <v>3/w</v>
          </cell>
          <cell r="I79">
            <v>0</v>
          </cell>
          <cell r="J79" t="str">
            <v>2/w</v>
          </cell>
          <cell r="K79">
            <v>0</v>
          </cell>
          <cell r="L79" t="str">
            <v>1/w</v>
          </cell>
          <cell r="M79">
            <v>0</v>
          </cell>
        </row>
        <row r="80">
          <cell r="A80" t="str">
            <v>6.8</v>
          </cell>
          <cell r="B80" t="str">
            <v>Spoelkeuken</v>
          </cell>
          <cell r="C80" t="str">
            <v>Restauratieve ruimten</v>
          </cell>
          <cell r="D80" t="str">
            <v>5/w</v>
          </cell>
          <cell r="E80">
            <v>0</v>
          </cell>
          <cell r="F80" t="str">
            <v>4/w</v>
          </cell>
          <cell r="G80">
            <v>0</v>
          </cell>
          <cell r="H80" t="str">
            <v>3/w</v>
          </cell>
          <cell r="I80">
            <v>0</v>
          </cell>
          <cell r="J80" t="str">
            <v>2/w</v>
          </cell>
          <cell r="K80">
            <v>0</v>
          </cell>
          <cell r="L80" t="str">
            <v>1/w</v>
          </cell>
          <cell r="M80">
            <v>0</v>
          </cell>
        </row>
        <row r="81">
          <cell r="A81" t="str">
            <v>6.9</v>
          </cell>
          <cell r="B81" t="str">
            <v>Spoelruimte</v>
          </cell>
          <cell r="C81" t="str">
            <v>Restauratieve ruimten</v>
          </cell>
          <cell r="D81" t="str">
            <v>5/w</v>
          </cell>
          <cell r="E81">
            <v>0</v>
          </cell>
          <cell r="F81" t="str">
            <v>4/w</v>
          </cell>
          <cell r="G81">
            <v>0</v>
          </cell>
          <cell r="H81" t="str">
            <v>3/w</v>
          </cell>
          <cell r="I81">
            <v>0</v>
          </cell>
          <cell r="J81" t="str">
            <v>2/w</v>
          </cell>
          <cell r="K81">
            <v>0</v>
          </cell>
          <cell r="L81" t="str">
            <v>1/w</v>
          </cell>
          <cell r="M81">
            <v>0</v>
          </cell>
        </row>
        <row r="82">
          <cell r="A82" t="str">
            <v>7.1</v>
          </cell>
          <cell r="B82" t="str">
            <v>Badkamer</v>
          </cell>
          <cell r="C82" t="str">
            <v>Sanitair</v>
          </cell>
          <cell r="D82" t="str">
            <v>5/w</v>
          </cell>
          <cell r="E82">
            <v>0</v>
          </cell>
          <cell r="F82" t="str">
            <v>4/w</v>
          </cell>
          <cell r="G82">
            <v>0</v>
          </cell>
          <cell r="H82" t="str">
            <v>3/w</v>
          </cell>
          <cell r="I82">
            <v>0</v>
          </cell>
          <cell r="J82" t="str">
            <v>2/w</v>
          </cell>
          <cell r="K82">
            <v>0</v>
          </cell>
          <cell r="L82" t="str">
            <v>1/w</v>
          </cell>
          <cell r="M82">
            <v>0</v>
          </cell>
        </row>
        <row r="83">
          <cell r="A83" t="str">
            <v>7.2</v>
          </cell>
          <cell r="B83" t="str">
            <v>Toiletruimte</v>
          </cell>
          <cell r="C83" t="str">
            <v>Sanitair</v>
          </cell>
          <cell r="D83" t="str">
            <v>5/w</v>
          </cell>
          <cell r="E83">
            <v>0</v>
          </cell>
          <cell r="F83" t="str">
            <v>4/w</v>
          </cell>
          <cell r="G83">
            <v>0</v>
          </cell>
          <cell r="H83" t="str">
            <v>3/w</v>
          </cell>
          <cell r="I83">
            <v>0</v>
          </cell>
          <cell r="J83" t="str">
            <v>2/w</v>
          </cell>
          <cell r="K83">
            <v>0</v>
          </cell>
          <cell r="L83" t="str">
            <v>1/w</v>
          </cell>
          <cell r="M83">
            <v>0</v>
          </cell>
        </row>
        <row r="84">
          <cell r="A84" t="str">
            <v>7.3</v>
          </cell>
          <cell r="B84" t="str">
            <v>Douche</v>
          </cell>
          <cell r="C84" t="str">
            <v>Sanitair</v>
          </cell>
          <cell r="D84" t="str">
            <v>5/w</v>
          </cell>
          <cell r="E84">
            <v>0</v>
          </cell>
          <cell r="F84" t="str">
            <v>4/w</v>
          </cell>
          <cell r="G84">
            <v>0</v>
          </cell>
          <cell r="H84" t="str">
            <v>3/w</v>
          </cell>
          <cell r="I84">
            <v>0</v>
          </cell>
          <cell r="J84" t="str">
            <v>2/w</v>
          </cell>
          <cell r="K84">
            <v>0</v>
          </cell>
          <cell r="L84" t="str">
            <v>1/w</v>
          </cell>
          <cell r="M84">
            <v>0</v>
          </cell>
        </row>
        <row r="85">
          <cell r="A85" t="str">
            <v>7.4</v>
          </cell>
          <cell r="B85" t="str">
            <v>Kleedkamer</v>
          </cell>
          <cell r="C85" t="str">
            <v>Sanitair</v>
          </cell>
          <cell r="D85" t="str">
            <v>5/w</v>
          </cell>
          <cell r="E85">
            <v>0</v>
          </cell>
          <cell r="F85" t="str">
            <v>4/w</v>
          </cell>
          <cell r="G85">
            <v>0</v>
          </cell>
          <cell r="H85" t="str">
            <v>3/w</v>
          </cell>
          <cell r="I85">
            <v>0</v>
          </cell>
          <cell r="J85" t="str">
            <v>2/w</v>
          </cell>
          <cell r="K85">
            <v>0</v>
          </cell>
          <cell r="L85" t="str">
            <v>1/w</v>
          </cell>
          <cell r="M85">
            <v>0</v>
          </cell>
        </row>
        <row r="86">
          <cell r="A86" t="str">
            <v>7.5</v>
          </cell>
          <cell r="B86" t="str">
            <v>Toiletgroep</v>
          </cell>
          <cell r="C86" t="str">
            <v>Sanitair</v>
          </cell>
          <cell r="D86" t="str">
            <v>5/w</v>
          </cell>
          <cell r="E86">
            <v>0</v>
          </cell>
          <cell r="F86" t="str">
            <v>4/w</v>
          </cell>
          <cell r="G86">
            <v>0</v>
          </cell>
          <cell r="H86" t="str">
            <v>3/w</v>
          </cell>
          <cell r="I86">
            <v>0</v>
          </cell>
          <cell r="J86" t="str">
            <v>2/w</v>
          </cell>
          <cell r="K86">
            <v>0</v>
          </cell>
          <cell r="L86" t="str">
            <v>1/w</v>
          </cell>
          <cell r="M86">
            <v>0</v>
          </cell>
        </row>
        <row r="87">
          <cell r="A87" t="str">
            <v>7.6</v>
          </cell>
          <cell r="B87" t="str">
            <v>Miva toiletruimte</v>
          </cell>
          <cell r="C87" t="str">
            <v>Sanitair</v>
          </cell>
          <cell r="D87" t="str">
            <v>5/w</v>
          </cell>
          <cell r="E87">
            <v>0</v>
          </cell>
          <cell r="F87" t="str">
            <v>4/w</v>
          </cell>
          <cell r="G87">
            <v>0</v>
          </cell>
          <cell r="H87" t="str">
            <v>3/w</v>
          </cell>
          <cell r="I87">
            <v>0</v>
          </cell>
          <cell r="J87" t="str">
            <v>2/w</v>
          </cell>
          <cell r="K87">
            <v>0</v>
          </cell>
          <cell r="L87" t="str">
            <v>1/w</v>
          </cell>
          <cell r="M87">
            <v>0</v>
          </cell>
        </row>
        <row r="88">
          <cell r="A88" t="str">
            <v>7.7</v>
          </cell>
          <cell r="B88" t="str">
            <v>Toilet/wasruimte</v>
          </cell>
          <cell r="C88" t="str">
            <v>Sanitair</v>
          </cell>
          <cell r="D88" t="str">
            <v>5/w</v>
          </cell>
          <cell r="E88">
            <v>0</v>
          </cell>
          <cell r="F88" t="str">
            <v>4/w</v>
          </cell>
          <cell r="G88">
            <v>0</v>
          </cell>
          <cell r="H88" t="str">
            <v>3/w</v>
          </cell>
          <cell r="I88">
            <v>0</v>
          </cell>
          <cell r="J88" t="str">
            <v>2/w</v>
          </cell>
          <cell r="K88">
            <v>0</v>
          </cell>
          <cell r="L88" t="str">
            <v>1/w</v>
          </cell>
          <cell r="M88">
            <v>0</v>
          </cell>
        </row>
        <row r="89">
          <cell r="A89" t="str">
            <v>7.8</v>
          </cell>
          <cell r="B89" t="str">
            <v>Voorruimte</v>
          </cell>
          <cell r="C89" t="str">
            <v>Sanitair</v>
          </cell>
          <cell r="D89" t="str">
            <v>5/w</v>
          </cell>
          <cell r="E89">
            <v>0</v>
          </cell>
          <cell r="F89" t="str">
            <v>4/w</v>
          </cell>
          <cell r="G89">
            <v>0</v>
          </cell>
          <cell r="H89" t="str">
            <v>3/w</v>
          </cell>
          <cell r="I89">
            <v>0</v>
          </cell>
          <cell r="J89" t="str">
            <v>2/w</v>
          </cell>
          <cell r="K89">
            <v>0</v>
          </cell>
          <cell r="L89" t="str">
            <v>1/w</v>
          </cell>
          <cell r="M89">
            <v>0</v>
          </cell>
        </row>
        <row r="90">
          <cell r="A90" t="str">
            <v>7.9</v>
          </cell>
          <cell r="B90" t="str">
            <v>Wasruimte</v>
          </cell>
          <cell r="C90" t="str">
            <v>Sanitair</v>
          </cell>
          <cell r="D90" t="str">
            <v>5/w</v>
          </cell>
          <cell r="E90">
            <v>0</v>
          </cell>
          <cell r="F90" t="str">
            <v>4/w</v>
          </cell>
          <cell r="G90">
            <v>0</v>
          </cell>
          <cell r="H90" t="str">
            <v>3/w</v>
          </cell>
          <cell r="I90">
            <v>0</v>
          </cell>
          <cell r="J90" t="str">
            <v>2/w</v>
          </cell>
          <cell r="K90">
            <v>0</v>
          </cell>
          <cell r="L90" t="str">
            <v>1/w</v>
          </cell>
          <cell r="M90">
            <v>0</v>
          </cell>
        </row>
        <row r="93">
          <cell r="A93" t="str">
            <v>8.1</v>
          </cell>
          <cell r="B93" t="str">
            <v>Badkamer</v>
          </cell>
          <cell r="C93" t="str">
            <v>Sanitair</v>
          </cell>
          <cell r="D93" t="str">
            <v>10/w</v>
          </cell>
          <cell r="E93">
            <v>0</v>
          </cell>
        </row>
        <row r="94">
          <cell r="A94" t="str">
            <v>8.2</v>
          </cell>
          <cell r="B94" t="str">
            <v>Toiletruimte</v>
          </cell>
          <cell r="C94" t="str">
            <v>Sanitair</v>
          </cell>
          <cell r="D94" t="str">
            <v>10/w</v>
          </cell>
          <cell r="E94">
            <v>0</v>
          </cell>
        </row>
        <row r="95">
          <cell r="A95" t="str">
            <v>8.3</v>
          </cell>
          <cell r="B95" t="str">
            <v>Douche</v>
          </cell>
          <cell r="C95" t="str">
            <v>Sanitair</v>
          </cell>
          <cell r="D95" t="str">
            <v>10/w</v>
          </cell>
          <cell r="E95">
            <v>0</v>
          </cell>
        </row>
        <row r="96">
          <cell r="A96" t="str">
            <v>8.4</v>
          </cell>
          <cell r="B96" t="str">
            <v>Kleedkamer</v>
          </cell>
          <cell r="C96" t="str">
            <v>Sanitair</v>
          </cell>
          <cell r="D96" t="str">
            <v>10/w</v>
          </cell>
          <cell r="E96">
            <v>0</v>
          </cell>
        </row>
        <row r="97">
          <cell r="A97" t="str">
            <v>8.5</v>
          </cell>
          <cell r="B97" t="str">
            <v>Toiletgroep</v>
          </cell>
          <cell r="C97" t="str">
            <v>Sanitair</v>
          </cell>
          <cell r="D97" t="str">
            <v>10/w</v>
          </cell>
          <cell r="E97">
            <v>0</v>
          </cell>
        </row>
        <row r="98">
          <cell r="A98" t="str">
            <v>8.6</v>
          </cell>
          <cell r="B98" t="str">
            <v>Miva toiletruimte</v>
          </cell>
          <cell r="C98" t="str">
            <v>Sanitair</v>
          </cell>
          <cell r="D98" t="str">
            <v>10/w</v>
          </cell>
          <cell r="E98">
            <v>0</v>
          </cell>
        </row>
        <row r="99">
          <cell r="A99" t="str">
            <v>8.7</v>
          </cell>
          <cell r="B99" t="str">
            <v>Toilet/wasruimte</v>
          </cell>
          <cell r="C99" t="str">
            <v>Sanitair</v>
          </cell>
          <cell r="D99" t="str">
            <v>10/w</v>
          </cell>
          <cell r="E99">
            <v>0</v>
          </cell>
        </row>
        <row r="100">
          <cell r="A100" t="str">
            <v>8.8</v>
          </cell>
          <cell r="B100" t="str">
            <v>Voorruimte</v>
          </cell>
          <cell r="C100" t="str">
            <v>Sanitair</v>
          </cell>
          <cell r="D100" t="str">
            <v>10/w</v>
          </cell>
          <cell r="E100">
            <v>0</v>
          </cell>
        </row>
        <row r="101">
          <cell r="A101" t="str">
            <v>8.9</v>
          </cell>
          <cell r="B101" t="str">
            <v>Wasruimte</v>
          </cell>
          <cell r="C101" t="str">
            <v>Sanitair</v>
          </cell>
          <cell r="D101" t="str">
            <v>10/w</v>
          </cell>
          <cell r="E101">
            <v>0</v>
          </cell>
        </row>
        <row r="104">
          <cell r="A104" t="str">
            <v>9.1</v>
          </cell>
          <cell r="B104" t="str">
            <v>Kookleslokalen</v>
          </cell>
          <cell r="C104" t="str">
            <v>Grootkeukens</v>
          </cell>
          <cell r="D104">
            <v>10</v>
          </cell>
          <cell r="E104">
            <v>0</v>
          </cell>
        </row>
      </sheetData>
      <sheetData sheetId="1">
        <row r="10">
          <cell r="A10" t="str">
            <v>1.1</v>
          </cell>
          <cell r="B10" t="str">
            <v>Gang</v>
          </cell>
          <cell r="C10" t="str">
            <v>Verkeersruimten</v>
          </cell>
          <cell r="D10" t="str">
            <v>5/w</v>
          </cell>
          <cell r="E10">
            <v>0</v>
          </cell>
          <cell r="F10" t="str">
            <v>4/w</v>
          </cell>
          <cell r="G10">
            <v>0</v>
          </cell>
          <cell r="H10" t="str">
            <v>3/w</v>
          </cell>
          <cell r="I10">
            <v>0</v>
          </cell>
          <cell r="J10" t="str">
            <v>2/w</v>
          </cell>
          <cell r="K10">
            <v>0</v>
          </cell>
          <cell r="L10" t="str">
            <v>1/w</v>
          </cell>
          <cell r="M10">
            <v>0</v>
          </cell>
        </row>
        <row r="11">
          <cell r="A11" t="str">
            <v>1.2</v>
          </cell>
          <cell r="B11" t="str">
            <v>Entree</v>
          </cell>
          <cell r="C11" t="str">
            <v>Verkeersruimten</v>
          </cell>
          <cell r="D11" t="str">
            <v>5/w</v>
          </cell>
          <cell r="E11">
            <v>0</v>
          </cell>
          <cell r="F11" t="str">
            <v>4/w</v>
          </cell>
          <cell r="G11">
            <v>0</v>
          </cell>
          <cell r="H11" t="str">
            <v>3/w</v>
          </cell>
          <cell r="I11">
            <v>0</v>
          </cell>
          <cell r="J11" t="str">
            <v>2/w</v>
          </cell>
          <cell r="K11">
            <v>0</v>
          </cell>
          <cell r="L11" t="str">
            <v>1/w</v>
          </cell>
          <cell r="M11">
            <v>0</v>
          </cell>
        </row>
        <row r="12">
          <cell r="A12" t="str">
            <v>1.3</v>
          </cell>
          <cell r="B12" t="str">
            <v>(Lift)hal</v>
          </cell>
          <cell r="C12" t="str">
            <v>Verkeersruimten</v>
          </cell>
          <cell r="D12" t="str">
            <v>5/w</v>
          </cell>
          <cell r="E12">
            <v>0</v>
          </cell>
          <cell r="F12" t="str">
            <v>4/w</v>
          </cell>
          <cell r="G12">
            <v>0</v>
          </cell>
          <cell r="H12" t="str">
            <v>3/w</v>
          </cell>
          <cell r="I12">
            <v>0</v>
          </cell>
          <cell r="J12" t="str">
            <v>2/w</v>
          </cell>
          <cell r="K12">
            <v>0</v>
          </cell>
          <cell r="L12" t="str">
            <v>1/w</v>
          </cell>
          <cell r="M12">
            <v>0</v>
          </cell>
        </row>
        <row r="13">
          <cell r="A13" t="str">
            <v>1.4</v>
          </cell>
          <cell r="B13" t="str">
            <v>Garderobe</v>
          </cell>
          <cell r="C13" t="str">
            <v>Verkeersruimten</v>
          </cell>
          <cell r="D13" t="str">
            <v>5/w</v>
          </cell>
          <cell r="E13">
            <v>0</v>
          </cell>
          <cell r="F13" t="str">
            <v>4/w</v>
          </cell>
          <cell r="G13">
            <v>0</v>
          </cell>
          <cell r="H13" t="str">
            <v>3/w</v>
          </cell>
          <cell r="I13">
            <v>0</v>
          </cell>
          <cell r="J13" t="str">
            <v>2/w</v>
          </cell>
          <cell r="K13">
            <v>0</v>
          </cell>
          <cell r="L13" t="str">
            <v>1/w</v>
          </cell>
          <cell r="M13">
            <v>0</v>
          </cell>
        </row>
        <row r="14">
          <cell r="A14" t="str">
            <v>1.5</v>
          </cell>
          <cell r="B14" t="str">
            <v>Lift</v>
          </cell>
          <cell r="C14" t="str">
            <v>Verkeersruimten</v>
          </cell>
          <cell r="D14" t="str">
            <v>5/w</v>
          </cell>
          <cell r="E14">
            <v>0</v>
          </cell>
          <cell r="F14" t="str">
            <v>4/w</v>
          </cell>
          <cell r="G14">
            <v>0</v>
          </cell>
          <cell r="H14" t="str">
            <v>3/w</v>
          </cell>
          <cell r="I14">
            <v>0</v>
          </cell>
          <cell r="J14" t="str">
            <v>2/w</v>
          </cell>
          <cell r="K14">
            <v>0</v>
          </cell>
          <cell r="L14" t="str">
            <v>1/w</v>
          </cell>
          <cell r="M14">
            <v>0</v>
          </cell>
        </row>
        <row r="15">
          <cell r="A15" t="str">
            <v>1.6</v>
          </cell>
          <cell r="B15" t="str">
            <v>Trap</v>
          </cell>
          <cell r="C15" t="str">
            <v>Verkeersruimten</v>
          </cell>
          <cell r="D15" t="str">
            <v>5/w</v>
          </cell>
          <cell r="E15">
            <v>0</v>
          </cell>
          <cell r="F15" t="str">
            <v>4/w</v>
          </cell>
          <cell r="G15">
            <v>0</v>
          </cell>
          <cell r="H15" t="str">
            <v>3/w</v>
          </cell>
          <cell r="I15">
            <v>0</v>
          </cell>
          <cell r="J15" t="str">
            <v>2/w</v>
          </cell>
          <cell r="K15">
            <v>0</v>
          </cell>
          <cell r="L15" t="str">
            <v>1/w</v>
          </cell>
          <cell r="M15">
            <v>0</v>
          </cell>
        </row>
        <row r="16">
          <cell r="A16" t="str">
            <v>1.7</v>
          </cell>
          <cell r="B16" t="str">
            <v>Trappenhuis</v>
          </cell>
          <cell r="C16" t="str">
            <v>Verkeersruimten</v>
          </cell>
          <cell r="D16" t="str">
            <v>5/w</v>
          </cell>
          <cell r="E16">
            <v>0</v>
          </cell>
          <cell r="F16" t="str">
            <v>4/w</v>
          </cell>
          <cell r="G16">
            <v>0</v>
          </cell>
          <cell r="H16" t="str">
            <v>3/w</v>
          </cell>
          <cell r="I16">
            <v>0</v>
          </cell>
          <cell r="J16" t="str">
            <v>2/w</v>
          </cell>
          <cell r="K16">
            <v>0</v>
          </cell>
          <cell r="L16" t="str">
            <v>1/w</v>
          </cell>
          <cell r="M16">
            <v>0</v>
          </cell>
        </row>
        <row r="17">
          <cell r="A17" t="str">
            <v>1.8</v>
          </cell>
          <cell r="B17" t="str">
            <v>Noodtrappenhuis</v>
          </cell>
          <cell r="C17" t="str">
            <v>Verkeersruimten</v>
          </cell>
          <cell r="D17" t="str">
            <v>5/w</v>
          </cell>
          <cell r="E17">
            <v>0</v>
          </cell>
          <cell r="F17" t="str">
            <v>4/w</v>
          </cell>
          <cell r="G17">
            <v>0</v>
          </cell>
          <cell r="H17" t="str">
            <v>3/w</v>
          </cell>
          <cell r="I17">
            <v>0</v>
          </cell>
          <cell r="J17" t="str">
            <v>2/w</v>
          </cell>
          <cell r="K17">
            <v>0</v>
          </cell>
          <cell r="L17" t="str">
            <v>1/w</v>
          </cell>
          <cell r="M17">
            <v>0</v>
          </cell>
        </row>
        <row r="18">
          <cell r="A18" t="str">
            <v>2.1</v>
          </cell>
          <cell r="B18" t="str">
            <v>Kantoorruimte</v>
          </cell>
          <cell r="C18" t="str">
            <v>Administratieve ruimten</v>
          </cell>
          <cell r="D18" t="str">
            <v>5/w</v>
          </cell>
          <cell r="E18">
            <v>0</v>
          </cell>
          <cell r="F18" t="str">
            <v>4/w</v>
          </cell>
          <cell r="G18">
            <v>0</v>
          </cell>
          <cell r="H18" t="str">
            <v>3/w</v>
          </cell>
          <cell r="I18">
            <v>0</v>
          </cell>
          <cell r="J18" t="str">
            <v>2/w</v>
          </cell>
          <cell r="K18">
            <v>0</v>
          </cell>
          <cell r="L18" t="str">
            <v>1/w</v>
          </cell>
          <cell r="M18">
            <v>0</v>
          </cell>
        </row>
        <row r="19">
          <cell r="A19" t="str">
            <v>2.2</v>
          </cell>
          <cell r="B19" t="str">
            <v>Werkruimte</v>
          </cell>
          <cell r="C19" t="str">
            <v>Administratieve ruimten</v>
          </cell>
          <cell r="D19" t="str">
            <v>5/w</v>
          </cell>
          <cell r="E19">
            <v>0</v>
          </cell>
          <cell r="F19" t="str">
            <v>4/w</v>
          </cell>
          <cell r="G19">
            <v>0</v>
          </cell>
          <cell r="H19" t="str">
            <v>3/w</v>
          </cell>
          <cell r="I19">
            <v>0</v>
          </cell>
          <cell r="J19" t="str">
            <v>2/w</v>
          </cell>
          <cell r="K19">
            <v>0</v>
          </cell>
          <cell r="L19" t="str">
            <v>1/w</v>
          </cell>
          <cell r="M19">
            <v>0</v>
          </cell>
        </row>
        <row r="20">
          <cell r="A20" t="str">
            <v>2.3</v>
          </cell>
          <cell r="B20" t="str">
            <v>Receptieruimte</v>
          </cell>
          <cell r="C20" t="str">
            <v>Administratieve ruimten</v>
          </cell>
          <cell r="D20" t="str">
            <v>5/w</v>
          </cell>
          <cell r="E20">
            <v>0</v>
          </cell>
          <cell r="F20" t="str">
            <v>4/w</v>
          </cell>
          <cell r="G20">
            <v>0</v>
          </cell>
          <cell r="H20" t="str">
            <v>3/w</v>
          </cell>
          <cell r="I20">
            <v>0</v>
          </cell>
          <cell r="J20" t="str">
            <v>2/w</v>
          </cell>
          <cell r="K20">
            <v>0</v>
          </cell>
          <cell r="L20" t="str">
            <v>1/w</v>
          </cell>
          <cell r="M20">
            <v>0</v>
          </cell>
        </row>
        <row r="21">
          <cell r="A21" t="str">
            <v>2.4</v>
          </cell>
          <cell r="B21" t="str">
            <v>Spreekkamer</v>
          </cell>
          <cell r="C21" t="str">
            <v>Administratieve ruimten</v>
          </cell>
          <cell r="D21" t="str">
            <v>5/w</v>
          </cell>
          <cell r="E21">
            <v>0</v>
          </cell>
          <cell r="F21" t="str">
            <v>4/w</v>
          </cell>
          <cell r="G21">
            <v>0</v>
          </cell>
          <cell r="H21" t="str">
            <v>3/w</v>
          </cell>
          <cell r="I21">
            <v>0</v>
          </cell>
          <cell r="J21" t="str">
            <v>2/w</v>
          </cell>
          <cell r="K21">
            <v>0</v>
          </cell>
          <cell r="L21" t="str">
            <v>1/w</v>
          </cell>
          <cell r="M21">
            <v>0</v>
          </cell>
        </row>
        <row r="22">
          <cell r="A22" t="str">
            <v>2.5</v>
          </cell>
          <cell r="B22" t="str">
            <v>Vergaderruimte</v>
          </cell>
          <cell r="C22" t="str">
            <v>Administratieve ruimten</v>
          </cell>
          <cell r="D22" t="str">
            <v>5/w</v>
          </cell>
          <cell r="E22">
            <v>0</v>
          </cell>
          <cell r="F22" t="str">
            <v>4/w</v>
          </cell>
          <cell r="G22">
            <v>0</v>
          </cell>
          <cell r="H22" t="str">
            <v>3/w</v>
          </cell>
          <cell r="I22">
            <v>0</v>
          </cell>
          <cell r="J22" t="str">
            <v>2/w</v>
          </cell>
          <cell r="K22">
            <v>0</v>
          </cell>
          <cell r="L22" t="str">
            <v>1/w</v>
          </cell>
          <cell r="M22">
            <v>0</v>
          </cell>
        </row>
        <row r="23">
          <cell r="A23" t="str">
            <v>3.1</v>
          </cell>
          <cell r="B23" t="str">
            <v>Archief</v>
          </cell>
          <cell r="C23" t="str">
            <v>Algemene ruimten</v>
          </cell>
          <cell r="D23" t="str">
            <v>5/w</v>
          </cell>
          <cell r="E23">
            <v>0</v>
          </cell>
          <cell r="F23" t="str">
            <v>4/w</v>
          </cell>
          <cell r="G23">
            <v>0</v>
          </cell>
          <cell r="H23" t="str">
            <v>3/w</v>
          </cell>
          <cell r="I23">
            <v>0</v>
          </cell>
          <cell r="J23" t="str">
            <v>2/w</v>
          </cell>
          <cell r="K23">
            <v>0</v>
          </cell>
          <cell r="L23" t="str">
            <v>1/w</v>
          </cell>
          <cell r="M23">
            <v>0</v>
          </cell>
        </row>
        <row r="24">
          <cell r="A24" t="str">
            <v>3.2</v>
          </cell>
          <cell r="B24" t="str">
            <v>Kopieerruimte</v>
          </cell>
          <cell r="C24" t="str">
            <v>Algemene ruimten</v>
          </cell>
          <cell r="D24" t="str">
            <v>5/w</v>
          </cell>
          <cell r="E24">
            <v>0</v>
          </cell>
          <cell r="F24" t="str">
            <v>4/w</v>
          </cell>
          <cell r="G24">
            <v>0</v>
          </cell>
          <cell r="H24" t="str">
            <v>3/w</v>
          </cell>
          <cell r="I24">
            <v>0</v>
          </cell>
          <cell r="J24" t="str">
            <v>2/w</v>
          </cell>
          <cell r="K24">
            <v>0</v>
          </cell>
          <cell r="L24" t="str">
            <v>1/w</v>
          </cell>
          <cell r="M24">
            <v>0</v>
          </cell>
        </row>
        <row r="25">
          <cell r="A25" t="str">
            <v>3.3</v>
          </cell>
          <cell r="B25" t="str">
            <v>Forum</v>
          </cell>
          <cell r="C25" t="str">
            <v>Algemene ruimten</v>
          </cell>
          <cell r="D25" t="str">
            <v>5/w</v>
          </cell>
          <cell r="E25">
            <v>0</v>
          </cell>
          <cell r="F25" t="str">
            <v>4/w</v>
          </cell>
          <cell r="G25">
            <v>0</v>
          </cell>
          <cell r="H25" t="str">
            <v>3/w</v>
          </cell>
          <cell r="I25">
            <v>0</v>
          </cell>
          <cell r="J25" t="str">
            <v>2/w</v>
          </cell>
          <cell r="K25">
            <v>0</v>
          </cell>
          <cell r="L25" t="str">
            <v>1/w</v>
          </cell>
          <cell r="M25">
            <v>0</v>
          </cell>
        </row>
        <row r="26">
          <cell r="A26" t="str">
            <v>3.4</v>
          </cell>
          <cell r="B26" t="str">
            <v>Groepsruimte</v>
          </cell>
          <cell r="C26" t="str">
            <v>Algemene ruimten</v>
          </cell>
          <cell r="D26" t="str">
            <v>5/w</v>
          </cell>
          <cell r="E26">
            <v>0</v>
          </cell>
          <cell r="F26" t="str">
            <v>4/w</v>
          </cell>
          <cell r="G26">
            <v>0</v>
          </cell>
          <cell r="H26" t="str">
            <v>3/w</v>
          </cell>
          <cell r="I26">
            <v>0</v>
          </cell>
          <cell r="J26" t="str">
            <v>2/w</v>
          </cell>
          <cell r="K26">
            <v>0</v>
          </cell>
          <cell r="L26" t="str">
            <v>1/w</v>
          </cell>
          <cell r="M26">
            <v>0</v>
          </cell>
        </row>
        <row r="27">
          <cell r="A27" t="str">
            <v>3.5</v>
          </cell>
          <cell r="B27" t="str">
            <v>Wachtruimte</v>
          </cell>
          <cell r="C27" t="str">
            <v>Algemene ruimten</v>
          </cell>
          <cell r="D27" t="str">
            <v>5/w</v>
          </cell>
          <cell r="E27">
            <v>0</v>
          </cell>
          <cell r="F27" t="str">
            <v>4/w</v>
          </cell>
          <cell r="G27">
            <v>0</v>
          </cell>
          <cell r="H27" t="str">
            <v>3/w</v>
          </cell>
          <cell r="I27">
            <v>0</v>
          </cell>
          <cell r="J27" t="str">
            <v>2/w</v>
          </cell>
          <cell r="K27">
            <v>0</v>
          </cell>
          <cell r="L27" t="str">
            <v>1/w</v>
          </cell>
          <cell r="M27">
            <v>0</v>
          </cell>
        </row>
        <row r="28">
          <cell r="A28" t="str">
            <v>3.6</v>
          </cell>
          <cell r="B28" t="str">
            <v>Slaapkamer</v>
          </cell>
          <cell r="C28" t="str">
            <v>Algemene ruimten</v>
          </cell>
          <cell r="D28" t="str">
            <v>5/w</v>
          </cell>
          <cell r="E28">
            <v>0</v>
          </cell>
          <cell r="F28" t="str">
            <v>4/w</v>
          </cell>
          <cell r="G28">
            <v>0</v>
          </cell>
          <cell r="H28" t="str">
            <v>3/w</v>
          </cell>
          <cell r="I28">
            <v>0</v>
          </cell>
          <cell r="J28" t="str">
            <v>2/w</v>
          </cell>
          <cell r="K28">
            <v>0</v>
          </cell>
          <cell r="L28" t="str">
            <v>1/w</v>
          </cell>
          <cell r="M28">
            <v>0</v>
          </cell>
        </row>
        <row r="29">
          <cell r="A29" t="str">
            <v>4.1</v>
          </cell>
          <cell r="B29" t="str">
            <v>Kantine</v>
          </cell>
          <cell r="C29" t="str">
            <v>Restauratieve ruimten</v>
          </cell>
          <cell r="D29" t="str">
            <v>5/w</v>
          </cell>
          <cell r="E29">
            <v>0</v>
          </cell>
          <cell r="F29" t="str">
            <v>4/w</v>
          </cell>
          <cell r="G29">
            <v>0</v>
          </cell>
          <cell r="H29" t="str">
            <v>3/w</v>
          </cell>
          <cell r="I29">
            <v>0</v>
          </cell>
          <cell r="J29" t="str">
            <v>2/w</v>
          </cell>
          <cell r="K29">
            <v>0</v>
          </cell>
          <cell r="L29" t="str">
            <v>1/w</v>
          </cell>
          <cell r="M29">
            <v>0</v>
          </cell>
        </row>
        <row r="30">
          <cell r="A30" t="str">
            <v>4.2</v>
          </cell>
          <cell r="B30" t="str">
            <v>Pantry</v>
          </cell>
          <cell r="C30" t="str">
            <v>Restauratieve ruimten</v>
          </cell>
          <cell r="D30" t="str">
            <v>5/w</v>
          </cell>
          <cell r="E30">
            <v>0</v>
          </cell>
          <cell r="F30" t="str">
            <v>4/w</v>
          </cell>
          <cell r="G30">
            <v>0</v>
          </cell>
          <cell r="H30" t="str">
            <v>3/w</v>
          </cell>
          <cell r="I30">
            <v>0</v>
          </cell>
          <cell r="J30" t="str">
            <v>2/w</v>
          </cell>
          <cell r="K30">
            <v>0</v>
          </cell>
          <cell r="L30" t="str">
            <v>1/w</v>
          </cell>
          <cell r="M30">
            <v>0</v>
          </cell>
        </row>
        <row r="31">
          <cell r="A31" t="str">
            <v>4.3</v>
          </cell>
          <cell r="B31" t="str">
            <v>Restaurant</v>
          </cell>
          <cell r="C31" t="str">
            <v>Restauratieve ruimten</v>
          </cell>
          <cell r="D31" t="str">
            <v>5/w</v>
          </cell>
          <cell r="E31">
            <v>0</v>
          </cell>
          <cell r="F31" t="str">
            <v>4/w</v>
          </cell>
          <cell r="G31">
            <v>0</v>
          </cell>
          <cell r="H31" t="str">
            <v>3/w</v>
          </cell>
          <cell r="I31">
            <v>0</v>
          </cell>
          <cell r="J31" t="str">
            <v>2/w</v>
          </cell>
          <cell r="K31">
            <v>0</v>
          </cell>
          <cell r="L31" t="str">
            <v>1/w</v>
          </cell>
          <cell r="M31">
            <v>0</v>
          </cell>
        </row>
        <row r="32">
          <cell r="A32" t="str">
            <v>4.4</v>
          </cell>
          <cell r="B32" t="str">
            <v>Keuken</v>
          </cell>
          <cell r="C32" t="str">
            <v>Restauratieve ruimten</v>
          </cell>
          <cell r="D32" t="str">
            <v>5/w</v>
          </cell>
          <cell r="E32">
            <v>0</v>
          </cell>
          <cell r="F32" t="str">
            <v>4/w</v>
          </cell>
          <cell r="G32">
            <v>0</v>
          </cell>
          <cell r="H32" t="str">
            <v>3/w</v>
          </cell>
          <cell r="I32">
            <v>0</v>
          </cell>
          <cell r="J32" t="str">
            <v>2/w</v>
          </cell>
          <cell r="K32">
            <v>0</v>
          </cell>
          <cell r="L32" t="str">
            <v>1/w</v>
          </cell>
          <cell r="M32">
            <v>0</v>
          </cell>
        </row>
        <row r="33">
          <cell r="A33" t="str">
            <v>5.1</v>
          </cell>
          <cell r="B33" t="str">
            <v>Badkamer</v>
          </cell>
          <cell r="C33" t="str">
            <v>Sanitair</v>
          </cell>
          <cell r="D33" t="str">
            <v>5/w</v>
          </cell>
          <cell r="E33">
            <v>0</v>
          </cell>
          <cell r="F33" t="str">
            <v>4/w</v>
          </cell>
          <cell r="G33">
            <v>0</v>
          </cell>
          <cell r="H33" t="str">
            <v>3/w</v>
          </cell>
          <cell r="I33">
            <v>0</v>
          </cell>
          <cell r="J33" t="str">
            <v>2/w</v>
          </cell>
          <cell r="K33">
            <v>0</v>
          </cell>
          <cell r="L33" t="str">
            <v>1/w</v>
          </cell>
          <cell r="M33">
            <v>0</v>
          </cell>
        </row>
        <row r="34">
          <cell r="A34" t="str">
            <v>5.2</v>
          </cell>
          <cell r="B34" t="str">
            <v>Toiletruimte</v>
          </cell>
          <cell r="C34" t="str">
            <v>Sanitair</v>
          </cell>
          <cell r="D34" t="str">
            <v>5/w</v>
          </cell>
          <cell r="E34">
            <v>0</v>
          </cell>
          <cell r="F34" t="str">
            <v>4/w</v>
          </cell>
          <cell r="G34">
            <v>0</v>
          </cell>
          <cell r="H34" t="str">
            <v>3/w</v>
          </cell>
          <cell r="I34">
            <v>0</v>
          </cell>
          <cell r="J34" t="str">
            <v>2/w</v>
          </cell>
          <cell r="K34">
            <v>0</v>
          </cell>
          <cell r="L34" t="str">
            <v>1/w</v>
          </cell>
          <cell r="M34">
            <v>0</v>
          </cell>
        </row>
        <row r="35">
          <cell r="A35" t="str">
            <v>5.3</v>
          </cell>
          <cell r="B35" t="str">
            <v>Douche</v>
          </cell>
          <cell r="C35" t="str">
            <v>Sanitair</v>
          </cell>
          <cell r="D35" t="str">
            <v>5/w</v>
          </cell>
          <cell r="E35">
            <v>0</v>
          </cell>
          <cell r="F35" t="str">
            <v>4/w</v>
          </cell>
          <cell r="G35">
            <v>0</v>
          </cell>
          <cell r="H35" t="str">
            <v>3/w</v>
          </cell>
          <cell r="I35">
            <v>0</v>
          </cell>
          <cell r="J35" t="str">
            <v>2/w</v>
          </cell>
          <cell r="K35">
            <v>0</v>
          </cell>
          <cell r="L35" t="str">
            <v>1/w</v>
          </cell>
          <cell r="M35">
            <v>0</v>
          </cell>
        </row>
        <row r="36">
          <cell r="A36" t="str">
            <v>5.4</v>
          </cell>
          <cell r="B36" t="str">
            <v>Kleedkamer</v>
          </cell>
          <cell r="C36" t="str">
            <v>Sanitair</v>
          </cell>
          <cell r="D36" t="str">
            <v>5/w</v>
          </cell>
          <cell r="E36">
            <v>0</v>
          </cell>
          <cell r="F36" t="str">
            <v>4/w</v>
          </cell>
          <cell r="G36">
            <v>0</v>
          </cell>
          <cell r="H36" t="str">
            <v>3/w</v>
          </cell>
          <cell r="I36">
            <v>0</v>
          </cell>
          <cell r="J36" t="str">
            <v>2/w</v>
          </cell>
          <cell r="K36">
            <v>0</v>
          </cell>
          <cell r="L36" t="str">
            <v>1/w</v>
          </cell>
          <cell r="M36">
            <v>0</v>
          </cell>
        </row>
        <row r="37">
          <cell r="A37" t="str">
            <v>5.5</v>
          </cell>
          <cell r="B37" t="str">
            <v>Toiletgroep</v>
          </cell>
          <cell r="C37" t="str">
            <v>Sanitair</v>
          </cell>
          <cell r="D37" t="str">
            <v>5/w</v>
          </cell>
          <cell r="E37">
            <v>0</v>
          </cell>
          <cell r="F37" t="str">
            <v>4/w</v>
          </cell>
          <cell r="G37">
            <v>0</v>
          </cell>
          <cell r="H37" t="str">
            <v>3/w</v>
          </cell>
          <cell r="I37">
            <v>0</v>
          </cell>
          <cell r="J37" t="str">
            <v>2/w</v>
          </cell>
          <cell r="K37">
            <v>0</v>
          </cell>
          <cell r="L37" t="str">
            <v>1/w</v>
          </cell>
          <cell r="M37">
            <v>0</v>
          </cell>
        </row>
        <row r="38">
          <cell r="A38" t="str">
            <v>5.6</v>
          </cell>
          <cell r="B38" t="str">
            <v>Miva toiletruimte</v>
          </cell>
          <cell r="C38" t="str">
            <v>Sanitair</v>
          </cell>
          <cell r="D38" t="str">
            <v>5/w</v>
          </cell>
          <cell r="E38">
            <v>0</v>
          </cell>
          <cell r="F38" t="str">
            <v>4/w</v>
          </cell>
          <cell r="G38">
            <v>0</v>
          </cell>
          <cell r="H38" t="str">
            <v>3/w</v>
          </cell>
          <cell r="I38">
            <v>0</v>
          </cell>
          <cell r="J38" t="str">
            <v>2/w</v>
          </cell>
          <cell r="K38">
            <v>0</v>
          </cell>
          <cell r="L38" t="str">
            <v>1/w</v>
          </cell>
          <cell r="M38">
            <v>0</v>
          </cell>
        </row>
        <row r="39">
          <cell r="A39" t="str">
            <v>5.7</v>
          </cell>
          <cell r="B39" t="str">
            <v>Toilet/wasruimte</v>
          </cell>
          <cell r="C39" t="str">
            <v>Sanitair</v>
          </cell>
          <cell r="D39" t="str">
            <v>5/w</v>
          </cell>
          <cell r="E39">
            <v>0</v>
          </cell>
          <cell r="F39" t="str">
            <v>4/w</v>
          </cell>
          <cell r="G39">
            <v>0</v>
          </cell>
          <cell r="H39" t="str">
            <v>3/w</v>
          </cell>
          <cell r="I39">
            <v>0</v>
          </cell>
          <cell r="J39" t="str">
            <v>2/w</v>
          </cell>
          <cell r="K39">
            <v>0</v>
          </cell>
          <cell r="L39" t="str">
            <v>1/w</v>
          </cell>
          <cell r="M39">
            <v>0</v>
          </cell>
        </row>
        <row r="40">
          <cell r="A40" t="str">
            <v>5.8</v>
          </cell>
          <cell r="B40" t="str">
            <v>Voorruimte</v>
          </cell>
          <cell r="C40" t="str">
            <v>Sanitair</v>
          </cell>
          <cell r="D40" t="str">
            <v>5/w</v>
          </cell>
          <cell r="E40">
            <v>0</v>
          </cell>
          <cell r="F40" t="str">
            <v>4/w</v>
          </cell>
          <cell r="G40">
            <v>0</v>
          </cell>
          <cell r="H40" t="str">
            <v>3/w</v>
          </cell>
          <cell r="I40">
            <v>0</v>
          </cell>
          <cell r="J40" t="str">
            <v>2/w</v>
          </cell>
          <cell r="K40">
            <v>0</v>
          </cell>
          <cell r="L40" t="str">
            <v>1/w</v>
          </cell>
          <cell r="M40">
            <v>0</v>
          </cell>
        </row>
        <row r="41">
          <cell r="A41" t="str">
            <v>5.9</v>
          </cell>
          <cell r="B41" t="str">
            <v>Wasruimte</v>
          </cell>
          <cell r="C41" t="str">
            <v>Sanitair</v>
          </cell>
          <cell r="D41" t="str">
            <v>5/w</v>
          </cell>
          <cell r="E41">
            <v>0</v>
          </cell>
          <cell r="F41" t="str">
            <v>4/w</v>
          </cell>
          <cell r="G41">
            <v>0</v>
          </cell>
          <cell r="H41" t="str">
            <v>3/w</v>
          </cell>
          <cell r="I41">
            <v>0</v>
          </cell>
          <cell r="J41" t="str">
            <v>2/w</v>
          </cell>
          <cell r="K41">
            <v>0</v>
          </cell>
          <cell r="L41" t="str">
            <v>1/w</v>
          </cell>
          <cell r="M41">
            <v>0</v>
          </cell>
        </row>
        <row r="44">
          <cell r="A44" t="str">
            <v>6.1</v>
          </cell>
          <cell r="B44" t="str">
            <v>Badkamer</v>
          </cell>
          <cell r="C44" t="str">
            <v>Sanitair</v>
          </cell>
          <cell r="D44" t="str">
            <v>10/w</v>
          </cell>
          <cell r="E44">
            <v>0</v>
          </cell>
        </row>
        <row r="45">
          <cell r="A45" t="str">
            <v>6.2</v>
          </cell>
          <cell r="B45" t="str">
            <v>Toiletruimte</v>
          </cell>
          <cell r="C45" t="str">
            <v>Sanitair</v>
          </cell>
          <cell r="D45" t="str">
            <v>10/w</v>
          </cell>
          <cell r="E45">
            <v>0</v>
          </cell>
        </row>
        <row r="46">
          <cell r="A46" t="str">
            <v>6.3</v>
          </cell>
          <cell r="B46" t="str">
            <v>Douche</v>
          </cell>
          <cell r="C46" t="str">
            <v>Sanitair</v>
          </cell>
          <cell r="D46" t="str">
            <v>10/w</v>
          </cell>
          <cell r="E46">
            <v>0</v>
          </cell>
        </row>
        <row r="47">
          <cell r="A47" t="str">
            <v>6.4</v>
          </cell>
          <cell r="B47" t="str">
            <v>Kleedkamer</v>
          </cell>
          <cell r="C47" t="str">
            <v>Sanitair</v>
          </cell>
          <cell r="D47" t="str">
            <v>10/w</v>
          </cell>
          <cell r="E47">
            <v>0</v>
          </cell>
        </row>
        <row r="48">
          <cell r="A48" t="str">
            <v>6.5</v>
          </cell>
          <cell r="B48" t="str">
            <v>Toiletgroep</v>
          </cell>
          <cell r="C48" t="str">
            <v>Sanitair</v>
          </cell>
          <cell r="D48" t="str">
            <v>10/w</v>
          </cell>
          <cell r="E48">
            <v>0</v>
          </cell>
        </row>
        <row r="49">
          <cell r="A49" t="str">
            <v>6.6</v>
          </cell>
          <cell r="B49" t="str">
            <v>Miva toiletruimte</v>
          </cell>
          <cell r="C49" t="str">
            <v>Sanitair</v>
          </cell>
          <cell r="D49" t="str">
            <v>10/w</v>
          </cell>
          <cell r="E49">
            <v>0</v>
          </cell>
        </row>
        <row r="50">
          <cell r="A50" t="str">
            <v>6.7</v>
          </cell>
          <cell r="B50" t="str">
            <v>Toilet/wasruimte</v>
          </cell>
          <cell r="C50" t="str">
            <v>Sanitair</v>
          </cell>
          <cell r="D50" t="str">
            <v>10/w</v>
          </cell>
          <cell r="E50">
            <v>0</v>
          </cell>
        </row>
        <row r="51">
          <cell r="A51" t="str">
            <v>6.8</v>
          </cell>
          <cell r="B51" t="str">
            <v>Voorruimte</v>
          </cell>
          <cell r="C51" t="str">
            <v>Sanitair</v>
          </cell>
          <cell r="D51" t="str">
            <v>10/w</v>
          </cell>
          <cell r="E51">
            <v>0</v>
          </cell>
        </row>
        <row r="52">
          <cell r="A52" t="str">
            <v>6.9</v>
          </cell>
          <cell r="B52" t="str">
            <v>Wasruimte</v>
          </cell>
          <cell r="C52" t="str">
            <v>Sanitair</v>
          </cell>
          <cell r="D52" t="str">
            <v>10/w</v>
          </cell>
          <cell r="E5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B6" t="str">
            <v>Anna Palownalaan 1-3</v>
          </cell>
          <cell r="C6" t="str">
            <v>Emmen</v>
          </cell>
          <cell r="D6">
            <v>200</v>
          </cell>
          <cell r="E6">
            <v>160</v>
          </cell>
          <cell r="F6">
            <v>120</v>
          </cell>
          <cell r="G6">
            <v>80</v>
          </cell>
          <cell r="H6">
            <v>40</v>
          </cell>
          <cell r="I6">
            <v>400</v>
          </cell>
          <cell r="J6">
            <v>10</v>
          </cell>
        </row>
        <row r="7">
          <cell r="B7" t="str">
            <v>Flintstraat 29</v>
          </cell>
          <cell r="C7" t="str">
            <v>Emmen</v>
          </cell>
          <cell r="D7">
            <v>200</v>
          </cell>
          <cell r="E7">
            <v>160</v>
          </cell>
          <cell r="F7">
            <v>120</v>
          </cell>
          <cell r="G7">
            <v>80</v>
          </cell>
          <cell r="H7">
            <v>40</v>
          </cell>
          <cell r="I7">
            <v>400</v>
          </cell>
          <cell r="J7">
            <v>10</v>
          </cell>
        </row>
        <row r="8">
          <cell r="B8" t="str">
            <v>Van Schaikweg 98</v>
          </cell>
          <cell r="C8" t="str">
            <v>Emmen</v>
          </cell>
          <cell r="D8">
            <v>200</v>
          </cell>
          <cell r="E8">
            <v>160</v>
          </cell>
          <cell r="F8">
            <v>120</v>
          </cell>
          <cell r="G8">
            <v>80</v>
          </cell>
          <cell r="H8">
            <v>40</v>
          </cell>
          <cell r="I8">
            <v>400</v>
          </cell>
          <cell r="J8">
            <v>10</v>
          </cell>
        </row>
        <row r="9">
          <cell r="B9" t="str">
            <v>Veldlaan 2</v>
          </cell>
          <cell r="C9" t="str">
            <v>Emmen</v>
          </cell>
          <cell r="D9">
            <v>200</v>
          </cell>
          <cell r="E9">
            <v>160</v>
          </cell>
          <cell r="F9">
            <v>120</v>
          </cell>
          <cell r="G9">
            <v>80</v>
          </cell>
          <cell r="H9">
            <v>40</v>
          </cell>
          <cell r="I9">
            <v>400</v>
          </cell>
          <cell r="J9">
            <v>10</v>
          </cell>
        </row>
        <row r="10">
          <cell r="B10" t="str">
            <v>Stadionplein 5</v>
          </cell>
          <cell r="C10" t="str">
            <v>Emmen</v>
          </cell>
          <cell r="D10">
            <v>210</v>
          </cell>
          <cell r="E10">
            <v>168</v>
          </cell>
          <cell r="F10">
            <v>126</v>
          </cell>
          <cell r="G10">
            <v>84</v>
          </cell>
          <cell r="H10">
            <v>42</v>
          </cell>
          <cell r="I10">
            <v>420</v>
          </cell>
          <cell r="J10">
            <v>10</v>
          </cell>
        </row>
        <row r="12">
          <cell r="B12" t="str">
            <v>Perceel 2:</v>
          </cell>
          <cell r="C12" t="str">
            <v>Plaats</v>
          </cell>
          <cell r="D12" t="str">
            <v>5/w</v>
          </cell>
          <cell r="E12" t="str">
            <v>4/w</v>
          </cell>
          <cell r="F12" t="str">
            <v>3/w</v>
          </cell>
          <cell r="G12" t="str">
            <v>2/w</v>
          </cell>
          <cell r="H12" t="str">
            <v>1/w</v>
          </cell>
          <cell r="I12" t="str">
            <v>10/w</v>
          </cell>
          <cell r="J12" t="str">
            <v>1/mnd</v>
          </cell>
        </row>
        <row r="13">
          <cell r="B13" t="str">
            <v>Aska (KDO)</v>
          </cell>
          <cell r="C13" t="str">
            <v>Assen</v>
          </cell>
          <cell r="D13">
            <v>255</v>
          </cell>
          <cell r="E13">
            <v>208</v>
          </cell>
          <cell r="F13">
            <v>156</v>
          </cell>
          <cell r="G13">
            <v>104</v>
          </cell>
          <cell r="H13">
            <v>52</v>
          </cell>
          <cell r="I13">
            <v>510</v>
          </cell>
          <cell r="J13">
            <v>12</v>
          </cell>
        </row>
        <row r="14">
          <cell r="B14" t="str">
            <v>Idee ICT</v>
          </cell>
          <cell r="C14" t="str">
            <v>Assen</v>
          </cell>
          <cell r="D14">
            <v>255</v>
          </cell>
          <cell r="E14">
            <v>208</v>
          </cell>
          <cell r="F14">
            <v>156</v>
          </cell>
          <cell r="G14">
            <v>104</v>
          </cell>
          <cell r="H14">
            <v>52</v>
          </cell>
          <cell r="I14">
            <v>510</v>
          </cell>
          <cell r="J14">
            <v>12</v>
          </cell>
        </row>
        <row r="15">
          <cell r="B15" t="str">
            <v>Cicero</v>
          </cell>
          <cell r="C15" t="str">
            <v>Assen</v>
          </cell>
          <cell r="D15">
            <v>200</v>
          </cell>
          <cell r="E15">
            <v>160</v>
          </cell>
          <cell r="F15">
            <v>120</v>
          </cell>
          <cell r="G15">
            <v>80</v>
          </cell>
          <cell r="H15">
            <v>40</v>
          </cell>
          <cell r="I15">
            <v>400</v>
          </cell>
          <cell r="J15">
            <v>10</v>
          </cell>
        </row>
        <row r="16">
          <cell r="B16" t="str">
            <v>A.H.G. Fokkerstraat 7-9</v>
          </cell>
          <cell r="C16" t="str">
            <v>Assen</v>
          </cell>
          <cell r="D16">
            <v>200</v>
          </cell>
          <cell r="E16">
            <v>160</v>
          </cell>
          <cell r="F16">
            <v>120</v>
          </cell>
          <cell r="G16">
            <v>80</v>
          </cell>
          <cell r="H16">
            <v>40</v>
          </cell>
          <cell r="I16">
            <v>400</v>
          </cell>
          <cell r="J16">
            <v>10</v>
          </cell>
        </row>
        <row r="17">
          <cell r="B17" t="str">
            <v>Stuifzandseweg 40</v>
          </cell>
          <cell r="C17" t="str">
            <v>Hoogeveen</v>
          </cell>
          <cell r="D17">
            <v>200</v>
          </cell>
          <cell r="E17">
            <v>160</v>
          </cell>
          <cell r="F17">
            <v>120</v>
          </cell>
          <cell r="G17">
            <v>80</v>
          </cell>
          <cell r="H17">
            <v>40</v>
          </cell>
          <cell r="I17">
            <v>400</v>
          </cell>
          <cell r="J17">
            <v>10</v>
          </cell>
        </row>
        <row r="18">
          <cell r="B18" t="str">
            <v>Werkhorst 30</v>
          </cell>
          <cell r="C18" t="str">
            <v>Meppel</v>
          </cell>
          <cell r="D18">
            <v>200</v>
          </cell>
          <cell r="E18">
            <v>160</v>
          </cell>
          <cell r="F18">
            <v>120</v>
          </cell>
          <cell r="G18">
            <v>80</v>
          </cell>
          <cell r="H18">
            <v>40</v>
          </cell>
          <cell r="I18">
            <v>400</v>
          </cell>
          <cell r="J18">
            <v>10</v>
          </cell>
        </row>
      </sheetData>
      <sheetData sheetId="16" refreshError="1"/>
      <sheetData sheetId="17" refreshError="1"/>
      <sheetData sheetId="18">
        <row r="16">
          <cell r="F16" t="str">
            <v>Perceel 1EmmenAnna Palownalaan 1-3</v>
          </cell>
          <cell r="G16">
            <v>0</v>
          </cell>
        </row>
        <row r="17">
          <cell r="F17" t="str">
            <v>Perceel 1EmmenFlintstraat 29</v>
          </cell>
          <cell r="G17">
            <v>0</v>
          </cell>
        </row>
        <row r="18">
          <cell r="F18" t="str">
            <v>Perceel 1EmmenVan Schaikweg 98</v>
          </cell>
          <cell r="G18">
            <v>0</v>
          </cell>
        </row>
        <row r="19">
          <cell r="F19" t="str">
            <v>Perceel 1EmmenVeldlaan 2</v>
          </cell>
          <cell r="G19">
            <v>0</v>
          </cell>
        </row>
        <row r="20">
          <cell r="F20" t="str">
            <v>Perceel 1EmmenStadionplein 5</v>
          </cell>
          <cell r="G20">
            <v>0</v>
          </cell>
        </row>
        <row r="21">
          <cell r="F21">
            <v>0</v>
          </cell>
        </row>
        <row r="22">
          <cell r="F22" t="str">
            <v>Perceel 2AssenAska (KDO)A. de Vriesstraat 70</v>
          </cell>
          <cell r="G22">
            <v>0</v>
          </cell>
        </row>
        <row r="23">
          <cell r="F23" t="str">
            <v>Perceel 2AssenIdee ICTA. de Vriesstraat 70</v>
          </cell>
          <cell r="G23">
            <v>0</v>
          </cell>
        </row>
        <row r="24">
          <cell r="F24" t="str">
            <v>Perceel 2AssenCiceroA. de Vriesstraat 70</v>
          </cell>
          <cell r="G24">
            <v>0</v>
          </cell>
        </row>
        <row r="25">
          <cell r="F25" t="str">
            <v>Perceel 2AssenA.H.G. Fokkerstraat 7-9</v>
          </cell>
          <cell r="G25">
            <v>0</v>
          </cell>
        </row>
        <row r="26">
          <cell r="F26" t="str">
            <v>Perceel 2HoogeveenStuifzandseweg 40</v>
          </cell>
          <cell r="G26">
            <v>0</v>
          </cell>
        </row>
        <row r="27">
          <cell r="F27" t="str">
            <v>Perceel 2MeppelWerkhorst 30</v>
          </cell>
          <cell r="G27">
            <v>0</v>
          </cell>
        </row>
      </sheetData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Omreken"/>
      <sheetName val="Tabell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  <sheetName val="Offerteformulie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tatieblad"/>
      <sheetName val="Norm"/>
      <sheetName val="Ruimtestaat 52"/>
      <sheetName val="Glasbewassing"/>
    </sheetNames>
    <sheetDataSet>
      <sheetData sheetId="0"/>
      <sheetData sheetId="1">
        <row r="30">
          <cell r="A30" t="str">
            <v>Normcode:</v>
          </cell>
          <cell r="B30" t="str">
            <v>Totaal</v>
          </cell>
          <cell r="C30" t="str">
            <v>% geheel</v>
          </cell>
          <cell r="D30" t="str">
            <v>Norm</v>
          </cell>
          <cell r="E30" t="str">
            <v>Correctie</v>
          </cell>
        </row>
        <row r="31">
          <cell r="A31" t="str">
            <v>BerghokTapijt12</v>
          </cell>
          <cell r="B31">
            <v>5.5560491700000005</v>
          </cell>
          <cell r="C31">
            <v>1.2321515221772175E-2</v>
          </cell>
          <cell r="D31">
            <v>550</v>
          </cell>
          <cell r="E31">
            <v>550</v>
          </cell>
        </row>
        <row r="32">
          <cell r="A32" t="str">
            <v>Kantoor incl. print- en zithoekTapijt52</v>
          </cell>
          <cell r="B32">
            <v>321.31924296</v>
          </cell>
          <cell r="C32">
            <v>0.71258187644511994</v>
          </cell>
          <cell r="D32">
            <v>330</v>
          </cell>
          <cell r="E32">
            <v>330</v>
          </cell>
        </row>
        <row r="33">
          <cell r="A33" t="str">
            <v>KantoorGietvloer52</v>
          </cell>
          <cell r="B33">
            <v>34.175548210000002</v>
          </cell>
          <cell r="C33">
            <v>7.5790282734651132E-2</v>
          </cell>
          <cell r="D33">
            <v>375</v>
          </cell>
          <cell r="E33">
            <v>375</v>
          </cell>
        </row>
        <row r="34">
          <cell r="A34" t="str">
            <v>KantoorTapijt52</v>
          </cell>
          <cell r="B34">
            <v>59.465386979999998</v>
          </cell>
          <cell r="C34">
            <v>0.13187494358381333</v>
          </cell>
          <cell r="D34">
            <v>375</v>
          </cell>
          <cell r="E34">
            <v>375</v>
          </cell>
        </row>
        <row r="35">
          <cell r="A35" t="str">
            <v>VergaderruimteTapijt52</v>
          </cell>
          <cell r="B35">
            <v>30.406331309999999</v>
          </cell>
          <cell r="C35">
            <v>6.7431382014643479E-2</v>
          </cell>
          <cell r="D35">
            <v>385</v>
          </cell>
          <cell r="E35">
            <v>385</v>
          </cell>
        </row>
        <row r="36">
          <cell r="A36" t="str">
            <v>Totaal:</v>
          </cell>
          <cell r="B36">
            <v>450.92255862999997</v>
          </cell>
          <cell r="C36">
            <v>1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yce" refreshedDate="44137.59481736111" createdVersion="4" refreshedVersion="6" minRefreshableVersion="3" recordCount="318" xr:uid="{00000000-000A-0000-FFFF-FFFF00000000}">
  <cacheSource type="worksheet">
    <worksheetSource ref="A1:P319" sheet="Ruimtestaat Almelo"/>
  </cacheSource>
  <cacheFields count="16">
    <cacheField name="St." numFmtId="0">
      <sharedItems/>
    </cacheField>
    <cacheField name="Nr." numFmtId="0">
      <sharedItems/>
    </cacheField>
    <cacheField name="Schoolnaam" numFmtId="0">
      <sharedItems count="6">
        <s v="De Noorderborch"/>
        <s v="Montessorischool"/>
        <s v="De Compaan"/>
        <s v="De Wereldboom"/>
        <s v="st. Egbertus"/>
        <s v="Antoniusschool"/>
      </sharedItems>
    </cacheField>
    <cacheField name="Locatie" numFmtId="0">
      <sharedItems count="8">
        <s v="De Noorderborch, Welgelegen 6"/>
        <s v="De Noorderborch, Havezathe 99"/>
        <s v="Montessorischool"/>
        <s v="De Compaan, Maardijk 83"/>
        <s v="De Compaan, De Kolibrie 26"/>
        <s v="De Wereldboom"/>
        <s v="st. Egbertus"/>
        <s v="Antoniusschool"/>
      </sharedItems>
    </cacheField>
    <cacheField name="Adres" numFmtId="0">
      <sharedItems/>
    </cacheField>
    <cacheField name="Plaats" numFmtId="0">
      <sharedItems/>
    </cacheField>
    <cacheField name="Verdieping" numFmtId="0">
      <sharedItems/>
    </cacheField>
    <cacheField name="Beschrijving ruimte/Ruimtenummer" numFmtId="0">
      <sharedItems containsBlank="1" containsMixedTypes="1" containsNumber="1" containsInteger="1" minValue="3" maxValue="111"/>
    </cacheField>
    <cacheField name="Ruimte soort" numFmtId="0">
      <sharedItems/>
    </cacheField>
    <cacheField name="Programma" numFmtId="0">
      <sharedItems/>
    </cacheField>
    <cacheField name="Vloer afwerking" numFmtId="0">
      <sharedItems/>
    </cacheField>
    <cacheField name="Opp.m²" numFmtId="2">
      <sharedItems containsSemiMixedTypes="0" containsString="0" containsNumber="1" minValue="1" maxValue="253.71"/>
    </cacheField>
    <cacheField name="norm" numFmtId="0">
      <sharedItems containsSemiMixedTypes="0" containsString="0" containsNumber="1" containsInteger="1" minValue="0" maxValue="0"/>
    </cacheField>
    <cacheField name="Factor" numFmtId="0">
      <sharedItems containsSemiMixedTypes="0" containsString="0" containsNumber="1" containsInteger="1" minValue="1" maxValue="1"/>
    </cacheField>
    <cacheField name="uren per jaar" numFmtId="0">
      <sharedItems containsSemiMixedTypes="0" containsString="0" containsNumber="1" containsInteger="1" minValue="0" maxValue="0"/>
    </cacheField>
    <cacheField name="kosten per jaar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yce" refreshedDate="44137.594842592589" createdVersion="6" refreshedVersion="6" minRefreshableVersion="3" recordCount="307" xr:uid="{4DCD31BD-705D-499A-99B8-CA8E08E7597F}">
  <cacheSource type="worksheet">
    <worksheetSource ref="A1:P308" sheet="Ruimtestaat Deventer"/>
  </cacheSource>
  <cacheFields count="16">
    <cacheField name="St." numFmtId="0">
      <sharedItems/>
    </cacheField>
    <cacheField name="Nr." numFmtId="0">
      <sharedItems/>
    </cacheField>
    <cacheField name="Schoolnaam" numFmtId="0">
      <sharedItems count="7">
        <s v="ICB WereldWijzer "/>
        <s v="R.K. Basisschool Adwaita "/>
        <s v="ICB De Windroos"/>
        <s v="Christelijke Daltonschool De Rank"/>
        <s v="ICB De Zonnewijze "/>
        <s v="Joppeschool"/>
        <s v="R.K. Basisschool De Vijf-er"/>
      </sharedItems>
    </cacheField>
    <cacheField name="Locatie" numFmtId="0">
      <sharedItems count="11">
        <s v="Locatie Okkenbroek"/>
        <s v="Locatie Sinthenstraat 79"/>
        <s v="Locatie J. van Deventerstraat"/>
        <s v="Locatie Kerkstraat"/>
        <s v="ICB De Windroos"/>
        <s v="Christelijke Daltonschool De Rank"/>
        <s v="Locatie Noord (Groep 1-5)"/>
        <s v="Locatie Noord (Groep 6-8)"/>
        <s v="Locatie Deventer"/>
        <s v="Joppeschool"/>
        <s v="R.K. Basisschool De Vijf-er"/>
      </sharedItems>
    </cacheField>
    <cacheField name="Adres" numFmtId="0">
      <sharedItems/>
    </cacheField>
    <cacheField name="Plaats" numFmtId="0">
      <sharedItems/>
    </cacheField>
    <cacheField name="Verdieping" numFmtId="0">
      <sharedItems/>
    </cacheField>
    <cacheField name="Beschrijving ruimte/Ruimtenummer" numFmtId="0">
      <sharedItems containsBlank="1"/>
    </cacheField>
    <cacheField name="Ruimte soort" numFmtId="0">
      <sharedItems/>
    </cacheField>
    <cacheField name="Programma" numFmtId="0">
      <sharedItems/>
    </cacheField>
    <cacheField name="Vloer afwerking" numFmtId="0">
      <sharedItems containsBlank="1"/>
    </cacheField>
    <cacheField name="Opp.m²" numFmtId="2">
      <sharedItems containsSemiMixedTypes="0" containsString="0" containsNumber="1" minValue="0" maxValue="312"/>
    </cacheField>
    <cacheField name="norm" numFmtId="0">
      <sharedItems containsSemiMixedTypes="0" containsString="0" containsNumber="1" containsInteger="1" minValue="0" maxValue="0"/>
    </cacheField>
    <cacheField name="Factor " numFmtId="0">
      <sharedItems containsSemiMixedTypes="0" containsString="0" containsNumber="1" containsInteger="1" minValue="1" maxValue="1"/>
    </cacheField>
    <cacheField name="uren per jaar" numFmtId="0">
      <sharedItems containsSemiMixedTypes="0" containsString="0" containsNumber="1" containsInteger="1" minValue="0" maxValue="0"/>
    </cacheField>
    <cacheField name="kosten per jaar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">
  <r>
    <s v="Varietas Almelo"/>
    <s v="21CX 01"/>
    <x v="0"/>
    <x v="0"/>
    <s v="Welgelegen 6"/>
    <s v="Almelo"/>
    <s v="Begane grond"/>
    <s v="0.36"/>
    <s v="Lokaal onderbouw"/>
    <s v="lokaal onderbouw"/>
    <s v="linoleum"/>
    <n v="56"/>
    <n v="0"/>
    <n v="1"/>
    <n v="0"/>
    <n v="0"/>
  </r>
  <r>
    <s v="Varietas Almelo"/>
    <s v="21CX 01"/>
    <x v="0"/>
    <x v="0"/>
    <s v="Welgelegen 6"/>
    <s v="Almelo"/>
    <s v="Begane grond"/>
    <s v="0.37"/>
    <s v="Lokaal onderbouw"/>
    <s v="lokaal onderbouw"/>
    <s v="linoleum"/>
    <n v="56"/>
    <n v="0"/>
    <n v="1"/>
    <n v="0"/>
    <n v="0"/>
  </r>
  <r>
    <s v="Varietas Almelo"/>
    <s v="21CX 01"/>
    <x v="0"/>
    <x v="0"/>
    <s v="Welgelegen 6"/>
    <s v="Almelo"/>
    <s v="Begane grond"/>
    <s v="0.38"/>
    <s v="Lokaal onderbouw"/>
    <s v="lokaal onderbouw"/>
    <s v="linoleum"/>
    <n v="56"/>
    <n v="0"/>
    <n v="1"/>
    <n v="0"/>
    <n v="0"/>
  </r>
  <r>
    <s v="Varietas Almelo"/>
    <s v="21CX 01"/>
    <x v="0"/>
    <x v="0"/>
    <s v="Welgelegen 6"/>
    <s v="Almelo"/>
    <s v="Begane grond"/>
    <s v="0.39"/>
    <s v="Lokaal onderbouw"/>
    <s v="lokaal onderbouw"/>
    <s v="linoleum"/>
    <n v="64.400000000000006"/>
    <n v="0"/>
    <n v="1"/>
    <n v="0"/>
    <n v="0"/>
  </r>
  <r>
    <s v="Varietas Almelo"/>
    <s v="21CX 01"/>
    <x v="0"/>
    <x v="0"/>
    <s v="Welgelegen 6"/>
    <s v="Almelo"/>
    <s v="Begane grond"/>
    <s v="0.35"/>
    <s v="Toilet"/>
    <s v="sanitaire ruimte"/>
    <s v="harde vloer"/>
    <n v="5.54"/>
    <n v="0"/>
    <n v="1"/>
    <n v="0"/>
    <n v="0"/>
  </r>
  <r>
    <s v="Varietas Almelo"/>
    <s v="21CX 01"/>
    <x v="0"/>
    <x v="0"/>
    <s v="Welgelegen 6"/>
    <s v="Almelo"/>
    <s v="Begane grond"/>
    <s v="0.33"/>
    <s v="Entree"/>
    <s v="verkeersruimte"/>
    <s v="Schoonloopmat"/>
    <n v="4"/>
    <n v="0"/>
    <n v="1"/>
    <n v="0"/>
    <n v="0"/>
  </r>
  <r>
    <s v="Varietas Almelo"/>
    <s v="21CX 01"/>
    <x v="0"/>
    <x v="0"/>
    <s v="Welgelegen 6"/>
    <s v="Almelo"/>
    <s v="Begane grond"/>
    <s v="0.32"/>
    <s v="Lokaal onderbouw"/>
    <s v="lokaal onderbouw"/>
    <s v="linoleum"/>
    <n v="87.92"/>
    <n v="0"/>
    <n v="1"/>
    <n v="0"/>
    <n v="0"/>
  </r>
  <r>
    <s v="Varietas Almelo"/>
    <s v="21CX 01"/>
    <x v="0"/>
    <x v="0"/>
    <s v="Welgelegen 6"/>
    <s v="Almelo"/>
    <s v="Begane grond"/>
    <s v="0.30"/>
    <s v="Berging"/>
    <s v="verkeersruimte"/>
    <s v="linoleum"/>
    <n v="7.56"/>
    <n v="0"/>
    <n v="1"/>
    <n v="0"/>
    <n v="0"/>
  </r>
  <r>
    <s v="Varietas Almelo"/>
    <s v="21CX 01"/>
    <x v="0"/>
    <x v="0"/>
    <s v="Welgelegen 6"/>
    <s v="Almelo"/>
    <s v="Begane grond"/>
    <s v="0.31"/>
    <s v="Berging"/>
    <s v="verkeersruimte"/>
    <s v="linoleum"/>
    <n v="2.61"/>
    <n v="0"/>
    <n v="1"/>
    <n v="0"/>
    <n v="0"/>
  </r>
  <r>
    <s v="Varietas Almelo"/>
    <s v="21CX 01"/>
    <x v="0"/>
    <x v="0"/>
    <s v="Welgelegen 6"/>
    <s v="Almelo"/>
    <s v="Begane grond"/>
    <s v="0.29"/>
    <s v="Gang"/>
    <s v="verkeersruimte"/>
    <s v="linoleum"/>
    <n v="82.5"/>
    <n v="0"/>
    <n v="1"/>
    <n v="0"/>
    <n v="0"/>
  </r>
  <r>
    <s v="Varietas Almelo"/>
    <s v="21CX 01"/>
    <x v="0"/>
    <x v="0"/>
    <s v="Welgelegen 6"/>
    <s v="Almelo"/>
    <s v="Begane grond"/>
    <s v="0.28"/>
    <s v="Toilet"/>
    <s v="sanitaire ruimte"/>
    <s v="harde vloer"/>
    <n v="7.48"/>
    <n v="0"/>
    <n v="1"/>
    <n v="0"/>
    <n v="0"/>
  </r>
  <r>
    <s v="Varietas Almelo"/>
    <s v="21CX 01"/>
    <x v="0"/>
    <x v="0"/>
    <s v="Welgelegen 6"/>
    <s v="Almelo"/>
    <s v="Begane grond"/>
    <s v="0.27"/>
    <s v="Toilet"/>
    <s v="sanitaire ruimte"/>
    <s v="harde vloer"/>
    <n v="7.48"/>
    <n v="0"/>
    <n v="1"/>
    <n v="0"/>
    <n v="0"/>
  </r>
  <r>
    <s v="Varietas Almelo"/>
    <s v="21CX 01"/>
    <x v="0"/>
    <x v="0"/>
    <s v="Welgelegen 6"/>
    <s v="Almelo"/>
    <s v="Begane grond"/>
    <s v="0.26"/>
    <s v="Patio"/>
    <s v="verkeersruimte"/>
    <s v="harde vloer"/>
    <n v="59.1"/>
    <n v="0"/>
    <n v="1"/>
    <n v="0"/>
    <n v="0"/>
  </r>
  <r>
    <s v="Varietas Almelo"/>
    <s v="21CX 01"/>
    <x v="0"/>
    <x v="0"/>
    <s v="Welgelegen 6"/>
    <s v="Almelo"/>
    <s v="Begane grond"/>
    <s v="0.13"/>
    <s v="Kantoor"/>
    <s v="kantoor"/>
    <s v="tapijt"/>
    <n v="11.9"/>
    <n v="0"/>
    <n v="1"/>
    <n v="0"/>
    <n v="0"/>
  </r>
  <r>
    <s v="Varietas Almelo"/>
    <s v="21CX 01"/>
    <x v="0"/>
    <x v="0"/>
    <s v="Welgelegen 6"/>
    <s v="Almelo"/>
    <s v="Begane grond"/>
    <s v="0.11"/>
    <s v="Personeelsruimte"/>
    <s v="restauratieve ruimte"/>
    <s v="tapijt"/>
    <n v="60.45"/>
    <n v="0"/>
    <n v="1"/>
    <n v="0"/>
    <n v="0"/>
  </r>
  <r>
    <s v="Varietas Almelo"/>
    <s v="21CX 01"/>
    <x v="0"/>
    <x v="0"/>
    <s v="Welgelegen 6"/>
    <s v="Almelo"/>
    <s v="Begane grond"/>
    <s v="0.09"/>
    <s v="Lokaal bovenbouw"/>
    <s v="lokaal bovenbouw"/>
    <s v="tapijt"/>
    <n v="56"/>
    <n v="0"/>
    <n v="1"/>
    <n v="0"/>
    <n v="0"/>
  </r>
  <r>
    <s v="Varietas Almelo"/>
    <s v="21CX 01"/>
    <x v="0"/>
    <x v="0"/>
    <s v="Welgelegen 6"/>
    <s v="Almelo"/>
    <s v="Begane grond"/>
    <s v="0.08"/>
    <s v="Lokaal bovenbouw"/>
    <s v="lokaal bovenbouw"/>
    <s v="tapijt"/>
    <n v="56"/>
    <n v="0"/>
    <n v="1"/>
    <n v="0"/>
    <n v="0"/>
  </r>
  <r>
    <s v="Varietas Almelo"/>
    <s v="21CX 01"/>
    <x v="0"/>
    <x v="0"/>
    <s v="Welgelegen 6"/>
    <s v="Almelo"/>
    <s v="Begane grond"/>
    <s v="0.12"/>
    <s v="Berging"/>
    <s v="verkeersruimte"/>
    <s v="linoleum"/>
    <n v="12"/>
    <n v="0"/>
    <n v="1"/>
    <n v="0"/>
    <n v="0"/>
  </r>
  <r>
    <s v="Varietas Almelo"/>
    <s v="21CX 01"/>
    <x v="0"/>
    <x v="0"/>
    <s v="Welgelegen 6"/>
    <s v="Almelo"/>
    <s v="Begane grond"/>
    <s v="0.14"/>
    <s v="Kantoor"/>
    <s v="kantoor"/>
    <s v="tapijt"/>
    <n v="27.45"/>
    <n v="0"/>
    <n v="1"/>
    <n v="0"/>
    <n v="0"/>
  </r>
  <r>
    <s v="Varietas Almelo"/>
    <s v="21CX 01"/>
    <x v="0"/>
    <x v="0"/>
    <s v="Welgelegen 6"/>
    <s v="Almelo"/>
    <s v="Begane grond"/>
    <s v="0.07a"/>
    <s v="Berging"/>
    <s v="verkeersruimte"/>
    <s v="linoleum"/>
    <n v="5.7"/>
    <n v="0"/>
    <n v="1"/>
    <n v="0"/>
    <n v="0"/>
  </r>
  <r>
    <s v="Varietas Almelo"/>
    <s v="21CX 01"/>
    <x v="0"/>
    <x v="0"/>
    <s v="Welgelegen 6"/>
    <s v="Almelo"/>
    <s v="Begane grond"/>
    <s v="0.07b"/>
    <s v="Berging"/>
    <s v="verkeersruimte"/>
    <s v="linoleum"/>
    <n v="5.7"/>
    <n v="0"/>
    <n v="1"/>
    <n v="0"/>
    <n v="0"/>
  </r>
  <r>
    <s v="Varietas Almelo"/>
    <s v="21CX 01"/>
    <x v="0"/>
    <x v="0"/>
    <s v="Welgelegen 6"/>
    <s v="Almelo"/>
    <s v="Begane grond"/>
    <s v="0.07"/>
    <s v="Hal"/>
    <s v="verkeersruimte"/>
    <s v="tapijt"/>
    <n v="140"/>
    <n v="0"/>
    <n v="1"/>
    <n v="0"/>
    <n v="0"/>
  </r>
  <r>
    <s v="Varietas Almelo"/>
    <s v="21CX 01"/>
    <x v="0"/>
    <x v="0"/>
    <s v="Welgelegen 6"/>
    <s v="Almelo"/>
    <s v="Begane grond"/>
    <s v="0.06"/>
    <s v="Lokaal bovenbouw"/>
    <s v="lokaal bovenbouw"/>
    <s v="tapijt"/>
    <n v="62.7"/>
    <n v="0"/>
    <n v="1"/>
    <n v="0"/>
    <n v="0"/>
  </r>
  <r>
    <s v="Varietas Almelo"/>
    <s v="21CX 01"/>
    <x v="0"/>
    <x v="0"/>
    <s v="Welgelegen 6"/>
    <s v="Almelo"/>
    <s v="Begane grond"/>
    <s v="0.25"/>
    <s v="Berging"/>
    <s v="verkeersruimte"/>
    <s v="linoleum"/>
    <n v="1.2"/>
    <n v="0"/>
    <n v="1"/>
    <n v="0"/>
    <n v="0"/>
  </r>
  <r>
    <s v="Varietas Almelo"/>
    <s v="21CX 01"/>
    <x v="0"/>
    <x v="0"/>
    <s v="Welgelegen 6"/>
    <s v="Almelo"/>
    <s v="Begane grond"/>
    <s v="0.23"/>
    <s v="Toilet"/>
    <s v="sanitaire ruimte"/>
    <s v="harde vloer"/>
    <n v="7.4"/>
    <n v="0"/>
    <n v="1"/>
    <n v="0"/>
    <n v="0"/>
  </r>
  <r>
    <s v="Varietas Almelo"/>
    <s v="21CX 01"/>
    <x v="0"/>
    <x v="0"/>
    <s v="Welgelegen 6"/>
    <s v="Almelo"/>
    <s v="Begane grond"/>
    <s v="0.17"/>
    <s v="Gang"/>
    <s v="verkeersruimte"/>
    <s v="linoleum"/>
    <n v="109"/>
    <n v="0"/>
    <n v="1"/>
    <n v="0"/>
    <n v="0"/>
  </r>
  <r>
    <s v="Varietas Almelo"/>
    <s v="21CX 01"/>
    <x v="0"/>
    <x v="0"/>
    <s v="Welgelegen 6"/>
    <s v="Almelo"/>
    <s v="Begane grond"/>
    <s v="0.15"/>
    <s v="Toilet"/>
    <s v="sanitaire ruimte"/>
    <s v="harde vloer"/>
    <n v="1.5"/>
    <n v="0"/>
    <n v="1"/>
    <n v="0"/>
    <n v="0"/>
  </r>
  <r>
    <s v="Varietas Almelo"/>
    <s v="21CX 01"/>
    <x v="0"/>
    <x v="0"/>
    <s v="Welgelegen 6"/>
    <s v="Almelo"/>
    <s v="Begane grond"/>
    <s v="0.16"/>
    <s v="Toilet"/>
    <s v="sanitaire ruimte"/>
    <s v="harde vloer"/>
    <n v="8.5"/>
    <n v="0"/>
    <n v="1"/>
    <n v="0"/>
    <n v="0"/>
  </r>
  <r>
    <s v="Varietas Almelo"/>
    <s v="21CX 01"/>
    <x v="0"/>
    <x v="0"/>
    <s v="Welgelegen 6"/>
    <s v="Almelo"/>
    <s v="Begane grond"/>
    <s v="0.21"/>
    <s v="Entree"/>
    <s v="verkeersruimte"/>
    <s v="Schoonloopmat"/>
    <n v="4"/>
    <n v="0"/>
    <n v="1"/>
    <n v="0"/>
    <n v="0"/>
  </r>
  <r>
    <s v="Varietas Almelo"/>
    <s v="21CX 01"/>
    <x v="0"/>
    <x v="0"/>
    <s v="Welgelegen 6"/>
    <s v="Almelo"/>
    <s v="Begane grond"/>
    <s v="0.22"/>
    <s v="Toilet"/>
    <s v="sanitaire ruimte"/>
    <s v="harde vloer"/>
    <n v="6.76"/>
    <n v="0"/>
    <n v="1"/>
    <n v="0"/>
    <n v="0"/>
  </r>
  <r>
    <s v="Varietas Almelo"/>
    <s v="21CX 01"/>
    <x v="0"/>
    <x v="0"/>
    <s v="Welgelegen 6"/>
    <s v="Almelo"/>
    <s v="Begane grond"/>
    <s v="0.19"/>
    <s v="Lokaal bovenbouw"/>
    <s v="lokaal bovenbouw"/>
    <s v="linoleum"/>
    <n v="56"/>
    <n v="0"/>
    <n v="1"/>
    <n v="0"/>
    <n v="0"/>
  </r>
  <r>
    <s v="Varietas Almelo"/>
    <s v="21CX 01"/>
    <x v="0"/>
    <x v="0"/>
    <s v="Welgelegen 6"/>
    <s v="Almelo"/>
    <s v="Begane grond"/>
    <s v="0.18"/>
    <s v="Lokaal bovenbouw"/>
    <s v="lokaal bovenbouw"/>
    <s v="linoleum"/>
    <n v="56"/>
    <n v="0"/>
    <n v="1"/>
    <n v="0"/>
    <n v="0"/>
  </r>
  <r>
    <s v="Varietas Almelo"/>
    <s v="21CX 01"/>
    <x v="0"/>
    <x v="0"/>
    <s v="Welgelegen 6"/>
    <s v="Almelo"/>
    <s v="Begane grond"/>
    <s v="0.01"/>
    <s v="Entree"/>
    <s v="verkeersruimte"/>
    <s v="Schoonloopmat"/>
    <n v="4"/>
    <n v="0"/>
    <n v="1"/>
    <n v="0"/>
    <n v="0"/>
  </r>
  <r>
    <s v="Varietas Almelo"/>
    <s v="21CX 01"/>
    <x v="0"/>
    <x v="0"/>
    <s v="Welgelegen 6"/>
    <s v="Almelo"/>
    <s v="Begane grond"/>
    <s v="0.03"/>
    <s v="Toilet"/>
    <s v="sanitaire ruimte"/>
    <s v="harde vloer"/>
    <n v="8.8000000000000007"/>
    <n v="0"/>
    <n v="1"/>
    <n v="0"/>
    <n v="0"/>
  </r>
  <r>
    <s v="Varietas Almelo"/>
    <s v="21CX 01"/>
    <x v="0"/>
    <x v="0"/>
    <s v="Welgelegen 6"/>
    <s v="Almelo"/>
    <s v="Begane grond"/>
    <s v="0.04"/>
    <s v="Lokaal bovenbouw"/>
    <s v="lokaal bovenbouw"/>
    <s v="tapijt"/>
    <n v="56"/>
    <n v="0"/>
    <n v="1"/>
    <n v="0"/>
    <n v="0"/>
  </r>
  <r>
    <s v="Varietas Almelo"/>
    <s v="21CX 01"/>
    <x v="0"/>
    <x v="0"/>
    <s v="Welgelegen 6"/>
    <s v="Almelo"/>
    <s v="Begane grond"/>
    <s v="0.05"/>
    <s v="Lokaal bovenbouw"/>
    <s v="lokaal bovenbouw"/>
    <s v="tapijt"/>
    <n v="56"/>
    <n v="0"/>
    <n v="1"/>
    <n v="0"/>
    <n v="0"/>
  </r>
  <r>
    <s v="Varietas Almelo"/>
    <s v="21CX 00"/>
    <x v="0"/>
    <x v="1"/>
    <s v="Havezathe 99"/>
    <s v="Almelo"/>
    <s v="Begane grond"/>
    <s v="0.37"/>
    <s v="Lokaal onderbouw"/>
    <s v="lokaal onderbouw"/>
    <s v="linoleum"/>
    <n v="56"/>
    <n v="0"/>
    <n v="1"/>
    <n v="0"/>
    <n v="0"/>
  </r>
  <r>
    <s v="Varietas Almelo"/>
    <s v="21CX 00"/>
    <x v="0"/>
    <x v="1"/>
    <s v="Havezathe 99"/>
    <s v="Almelo"/>
    <s v="Begane grond"/>
    <s v="0.38"/>
    <s v="Lokaal onderbouw"/>
    <s v="lokaal onderbouw"/>
    <s v="linoleum"/>
    <n v="56"/>
    <n v="0"/>
    <n v="1"/>
    <n v="0"/>
    <n v="0"/>
  </r>
  <r>
    <s v="Varietas Almelo"/>
    <s v="21CX 00"/>
    <x v="0"/>
    <x v="1"/>
    <s v="Havezathe 99"/>
    <s v="Almelo"/>
    <s v="Begane grond"/>
    <s v="0.39"/>
    <s v="Lokaal onderbouw"/>
    <s v="lokaal onderbouw"/>
    <s v="linoleum"/>
    <n v="56"/>
    <n v="0"/>
    <n v="1"/>
    <n v="0"/>
    <n v="0"/>
  </r>
  <r>
    <s v="Varietas Almelo"/>
    <s v="21CX 00"/>
    <x v="0"/>
    <x v="1"/>
    <s v="Havezathe 99"/>
    <s v="Almelo"/>
    <s v="Begane grond"/>
    <s v="0.40"/>
    <s v="Lokaal onderbouw"/>
    <s v="lokaal onderbouw"/>
    <s v="linoleum"/>
    <n v="64.400000000000006"/>
    <n v="0"/>
    <n v="1"/>
    <n v="0"/>
    <n v="0"/>
  </r>
  <r>
    <s v="Varietas Almelo"/>
    <s v="21CX 00"/>
    <x v="0"/>
    <x v="1"/>
    <s v="Havezathe 99"/>
    <s v="Almelo"/>
    <s v="Begane grond"/>
    <s v="0.36"/>
    <s v="Toilet"/>
    <s v="sanitaire ruimte"/>
    <s v="harde vloer"/>
    <n v="5.54"/>
    <n v="0"/>
    <n v="1"/>
    <n v="0"/>
    <n v="0"/>
  </r>
  <r>
    <s v="Varietas Almelo"/>
    <s v="21CX 00"/>
    <x v="0"/>
    <x v="1"/>
    <s v="Havezathe 99"/>
    <s v="Almelo"/>
    <s v="Begane grond"/>
    <s v="0.34"/>
    <s v="Entree"/>
    <s v="verkeersruimte"/>
    <s v="tapijt"/>
    <n v="4"/>
    <n v="0"/>
    <n v="1"/>
    <n v="0"/>
    <n v="0"/>
  </r>
  <r>
    <s v="Varietas Almelo"/>
    <s v="21CX 00"/>
    <x v="0"/>
    <x v="1"/>
    <s v="Havezathe 99"/>
    <s v="Almelo"/>
    <s v="Begane grond"/>
    <s v="0.33"/>
    <s v="Lokaal onderbouw"/>
    <s v="lokaal onderbouw"/>
    <s v="linoleum"/>
    <n v="87.92"/>
    <n v="0"/>
    <n v="1"/>
    <n v="0"/>
    <n v="0"/>
  </r>
  <r>
    <s v="Varietas Almelo"/>
    <s v="21CX 00"/>
    <x v="0"/>
    <x v="1"/>
    <s v="Havezathe 99"/>
    <s v="Almelo"/>
    <s v="Begane grond"/>
    <s v="0.31"/>
    <s v="Berging"/>
    <s v="verkeersruimte"/>
    <s v="linoleum"/>
    <n v="7.56"/>
    <n v="0"/>
    <n v="1"/>
    <n v="0"/>
    <n v="0"/>
  </r>
  <r>
    <s v="Varietas Almelo"/>
    <s v="21CX 00"/>
    <x v="0"/>
    <x v="1"/>
    <s v="Havezathe 99"/>
    <s v="Almelo"/>
    <s v="Begane grond"/>
    <s v="0.32"/>
    <s v="Berging"/>
    <s v="verkeersruimte"/>
    <s v="linoleum"/>
    <n v="2.61"/>
    <n v="0"/>
    <n v="1"/>
    <n v="0"/>
    <n v="0"/>
  </r>
  <r>
    <s v="Varietas Almelo"/>
    <s v="21CX 00"/>
    <x v="0"/>
    <x v="1"/>
    <s v="Havezathe 99"/>
    <s v="Almelo"/>
    <s v="Begane grond"/>
    <s v="0.30"/>
    <s v="Gang"/>
    <s v="verkeersruimte"/>
    <s v="tapijt"/>
    <n v="74.62"/>
    <n v="0"/>
    <n v="1"/>
    <n v="0"/>
    <n v="0"/>
  </r>
  <r>
    <s v="Varietas Almelo"/>
    <s v="21CX 00"/>
    <x v="0"/>
    <x v="1"/>
    <s v="Havezathe 99"/>
    <s v="Almelo"/>
    <s v="Begane grond"/>
    <s v="0.13a"/>
    <s v="Kantoor"/>
    <s v="kantoor"/>
    <s v="tapijt"/>
    <n v="7.88"/>
    <n v="0"/>
    <n v="1"/>
    <n v="0"/>
    <n v="0"/>
  </r>
  <r>
    <s v="Varietas Almelo"/>
    <s v="21CX 00"/>
    <x v="0"/>
    <x v="1"/>
    <s v="Havezathe 99"/>
    <s v="Almelo"/>
    <s v="Begane grond"/>
    <s v="0.11"/>
    <s v="Personeelsruimte"/>
    <s v="restauratieve ruimte"/>
    <s v="tapijt"/>
    <n v="60.45"/>
    <n v="0"/>
    <n v="1"/>
    <n v="0"/>
    <n v="0"/>
  </r>
  <r>
    <s v="Varietas Almelo"/>
    <s v="21CX 00"/>
    <x v="0"/>
    <x v="1"/>
    <s v="Havezathe 99"/>
    <s v="Almelo"/>
    <s v="Begane grond"/>
    <s v="0.10"/>
    <s v="Berging"/>
    <s v="verkeersruimte"/>
    <s v="linoleum"/>
    <n v="6.38"/>
    <n v="0"/>
    <n v="1"/>
    <n v="0"/>
    <n v="0"/>
  </r>
  <r>
    <s v="Varietas Almelo"/>
    <s v="21CX 00"/>
    <x v="0"/>
    <x v="1"/>
    <s v="Havezathe 99"/>
    <s v="Almelo"/>
    <s v="Begane grond"/>
    <s v="0.09"/>
    <s v="Lokaal bovenbouw"/>
    <s v="lokaal bovenbouw"/>
    <s v="linoleum"/>
    <n v="56"/>
    <n v="0"/>
    <n v="1"/>
    <n v="0"/>
    <n v="0"/>
  </r>
  <r>
    <s v="Varietas Almelo"/>
    <s v="21CX 00"/>
    <x v="0"/>
    <x v="1"/>
    <s v="Havezathe 99"/>
    <s v="Almelo"/>
    <s v="Begane grond"/>
    <s v="0.08"/>
    <s v="Lokaal bovenbouw"/>
    <s v="lokaal bovenbouw"/>
    <s v="tapijt"/>
    <n v="56"/>
    <n v="0"/>
    <n v="1"/>
    <n v="0"/>
    <n v="0"/>
  </r>
  <r>
    <s v="Varietas Almelo"/>
    <s v="21CX 00"/>
    <x v="0"/>
    <x v="1"/>
    <s v="Havezathe 99"/>
    <s v="Almelo"/>
    <s v="Begane grond"/>
    <s v="0.13"/>
    <s v="Kantoor"/>
    <s v="kantoor"/>
    <s v="tapijt"/>
    <n v="11.9"/>
    <n v="0"/>
    <n v="1"/>
    <n v="0"/>
    <n v="0"/>
  </r>
  <r>
    <s v="Varietas Almelo"/>
    <s v="21CX 00"/>
    <x v="0"/>
    <x v="1"/>
    <s v="Havezathe 99"/>
    <s v="Almelo"/>
    <s v="Begane grond"/>
    <s v="0.12"/>
    <s v="Berging"/>
    <s v="verkeersruimte"/>
    <s v="linoleum"/>
    <n v="12"/>
    <n v="0"/>
    <n v="1"/>
    <n v="0"/>
    <n v="0"/>
  </r>
  <r>
    <s v="Varietas Almelo"/>
    <s v="21CX 00"/>
    <x v="0"/>
    <x v="1"/>
    <s v="Havezathe 99"/>
    <s v="Almelo"/>
    <s v="Begane grond"/>
    <s v="0.29"/>
    <s v="Toilet"/>
    <s v="sanitaire ruimte"/>
    <s v="harde vloer"/>
    <n v="4.16"/>
    <n v="0"/>
    <n v="1"/>
    <n v="0"/>
    <n v="0"/>
  </r>
  <r>
    <s v="Varietas Almelo"/>
    <s v="21CX 00"/>
    <x v="0"/>
    <x v="1"/>
    <s v="Havezathe 99"/>
    <s v="Almelo"/>
    <s v="Begane grond"/>
    <s v="0.28"/>
    <s v="Toilet"/>
    <s v="sanitaire ruimte"/>
    <s v="harde vloer"/>
    <n v="5.2"/>
    <n v="0"/>
    <n v="1"/>
    <n v="0"/>
    <n v="0"/>
  </r>
  <r>
    <s v="Varietas Almelo"/>
    <s v="21CX 00"/>
    <x v="0"/>
    <x v="1"/>
    <s v="Havezathe 99"/>
    <s v="Almelo"/>
    <s v="Begane grond"/>
    <s v="0.27"/>
    <s v="Toilet"/>
    <s v="sanitaire ruimte"/>
    <s v="harde vloer"/>
    <n v="5.2"/>
    <n v="0"/>
    <n v="1"/>
    <n v="0"/>
    <n v="0"/>
  </r>
  <r>
    <s v="Varietas Almelo"/>
    <s v="21CX 00"/>
    <x v="0"/>
    <x v="1"/>
    <s v="Havezathe 99"/>
    <s v="Almelo"/>
    <s v="Begane grond"/>
    <s v="0.26"/>
    <s v="Patio"/>
    <s v="verkeersruimte"/>
    <s v="harde vloer"/>
    <n v="59.1"/>
    <n v="0"/>
    <n v="1"/>
    <n v="0"/>
    <n v="0"/>
  </r>
  <r>
    <s v="Varietas Almelo"/>
    <s v="21CX 00"/>
    <x v="0"/>
    <x v="1"/>
    <s v="Havezathe 99"/>
    <s v="Almelo"/>
    <s v="Begane grond"/>
    <s v="0.14"/>
    <s v="Kantoor"/>
    <s v="kantoor"/>
    <s v="tapijt"/>
    <n v="27.45"/>
    <n v="0"/>
    <n v="1"/>
    <n v="0"/>
    <n v="0"/>
  </r>
  <r>
    <s v="Varietas Almelo"/>
    <s v="21CX 00"/>
    <x v="0"/>
    <x v="1"/>
    <s v="Havezathe 99"/>
    <s v="Almelo"/>
    <s v="Begane grond"/>
    <s v="0.07a"/>
    <s v="Nevenruimte"/>
    <s v="verkeersruimte"/>
    <s v="linoleum"/>
    <n v="5.7"/>
    <n v="0"/>
    <n v="1"/>
    <n v="0"/>
    <n v="0"/>
  </r>
  <r>
    <s v="Varietas Almelo"/>
    <s v="21CX 00"/>
    <x v="0"/>
    <x v="1"/>
    <s v="Havezathe 99"/>
    <s v="Almelo"/>
    <s v="Begane grond"/>
    <s v="0.07b"/>
    <s v="Nevenruimte"/>
    <s v="verkeersruimte"/>
    <s v="linoleum"/>
    <n v="5.7"/>
    <n v="0"/>
    <n v="1"/>
    <n v="0"/>
    <n v="0"/>
  </r>
  <r>
    <s v="Varietas Almelo"/>
    <s v="21CX 00"/>
    <x v="0"/>
    <x v="1"/>
    <s v="Havezathe 99"/>
    <s v="Almelo"/>
    <s v="Begane grond"/>
    <s v="0.07"/>
    <s v="Hal"/>
    <s v="verkeersruimte"/>
    <s v="tapijt"/>
    <n v="140"/>
    <n v="0"/>
    <n v="1"/>
    <n v="0"/>
    <n v="0"/>
  </r>
  <r>
    <s v="Varietas Almelo"/>
    <s v="21CX 00"/>
    <x v="0"/>
    <x v="1"/>
    <s v="Havezathe 99"/>
    <s v="Almelo"/>
    <s v="Begane grond"/>
    <s v="0.06"/>
    <s v="Lokaal bovenbouw"/>
    <s v="lokaal bovenbouw"/>
    <s v="tapijt"/>
    <n v="62.7"/>
    <n v="0"/>
    <n v="1"/>
    <n v="0"/>
    <n v="0"/>
  </r>
  <r>
    <s v="Varietas Almelo"/>
    <s v="21CX 00"/>
    <x v="0"/>
    <x v="1"/>
    <s v="Havezathe 99"/>
    <s v="Almelo"/>
    <s v="Begane grond"/>
    <s v="0.25"/>
    <s v="Berging"/>
    <s v="verkeersruimte"/>
    <s v="linoleum"/>
    <n v="1.2"/>
    <n v="0"/>
    <n v="1"/>
    <n v="0"/>
    <n v="0"/>
  </r>
  <r>
    <s v="Varietas Almelo"/>
    <s v="21CX 00"/>
    <x v="0"/>
    <x v="1"/>
    <s v="Havezathe 99"/>
    <s v="Almelo"/>
    <s v="Begane grond"/>
    <s v="0.23"/>
    <s v="Toilet"/>
    <s v="sanitaire ruimte"/>
    <s v="harde vloer"/>
    <n v="7.4"/>
    <n v="0"/>
    <n v="1"/>
    <n v="0"/>
    <n v="0"/>
  </r>
  <r>
    <s v="Varietas Almelo"/>
    <s v="21CX 00"/>
    <x v="0"/>
    <x v="1"/>
    <s v="Havezathe 99"/>
    <s v="Almelo"/>
    <s v="Begane grond"/>
    <s v="0.17"/>
    <s v="Gang"/>
    <s v="verkeersruimte"/>
    <s v="linoleum"/>
    <n v="109"/>
    <n v="0"/>
    <n v="1"/>
    <n v="0"/>
    <n v="0"/>
  </r>
  <r>
    <s v="Varietas Almelo"/>
    <s v="21CX 00"/>
    <x v="0"/>
    <x v="1"/>
    <s v="Havezathe 99"/>
    <s v="Almelo"/>
    <s v="Begane grond"/>
    <s v="0.15"/>
    <s v="Toilet"/>
    <s v="sanitaire ruimte"/>
    <s v="harde vloer"/>
    <n v="1.5"/>
    <n v="0"/>
    <n v="1"/>
    <n v="0"/>
    <n v="0"/>
  </r>
  <r>
    <s v="Varietas Almelo"/>
    <s v="21CX 00"/>
    <x v="0"/>
    <x v="1"/>
    <s v="Havezathe 99"/>
    <s v="Almelo"/>
    <s v="Begane grond"/>
    <s v="0.16"/>
    <s v="Toilet"/>
    <s v="sanitaire ruimte"/>
    <s v="harde vloer"/>
    <n v="8.5"/>
    <n v="0"/>
    <n v="1"/>
    <n v="0"/>
    <n v="0"/>
  </r>
  <r>
    <s v="Varietas Almelo"/>
    <s v="21CX 00"/>
    <x v="0"/>
    <x v="1"/>
    <s v="Havezathe 99"/>
    <s v="Almelo"/>
    <s v="Begane grond"/>
    <s v="0.21"/>
    <s v="Entree"/>
    <s v="verkeersruimte"/>
    <s v="Schoonloopmat"/>
    <n v="4"/>
    <n v="0"/>
    <n v="1"/>
    <n v="0"/>
    <n v="0"/>
  </r>
  <r>
    <s v="Varietas Almelo"/>
    <s v="21CX 00"/>
    <x v="0"/>
    <x v="1"/>
    <s v="Havezathe 99"/>
    <s v="Almelo"/>
    <s v="Begane grond"/>
    <s v="0.22"/>
    <s v="Toilet"/>
    <s v="sanitaire ruimte"/>
    <s v="harde vloer"/>
    <n v="6.76"/>
    <n v="0"/>
    <n v="1"/>
    <n v="0"/>
    <n v="0"/>
  </r>
  <r>
    <s v="Varietas Almelo"/>
    <s v="21CX 00"/>
    <x v="0"/>
    <x v="1"/>
    <s v="Havezathe 99"/>
    <s v="Almelo"/>
    <s v="Begane grond"/>
    <s v="0.20"/>
    <s v="Berging"/>
    <s v="verkeersruimte"/>
    <s v="linoleum"/>
    <n v="5.87"/>
    <n v="0"/>
    <n v="1"/>
    <n v="0"/>
    <n v="0"/>
  </r>
  <r>
    <s v="Varietas Almelo"/>
    <s v="21CX 00"/>
    <x v="0"/>
    <x v="1"/>
    <s v="Havezathe 99"/>
    <s v="Almelo"/>
    <s v="Begane grond"/>
    <s v="0.19"/>
    <s v="Lokaal bovenbouw"/>
    <s v="lokaal bovenbouw"/>
    <s v="linoleum"/>
    <n v="56"/>
    <n v="0"/>
    <n v="1"/>
    <n v="0"/>
    <n v="0"/>
  </r>
  <r>
    <s v="Varietas Almelo"/>
    <s v="21CX 00"/>
    <x v="0"/>
    <x v="1"/>
    <s v="Havezathe 99"/>
    <s v="Almelo"/>
    <s v="Begane grond"/>
    <s v="0.18"/>
    <s v="Lokaal bovenbouw"/>
    <s v="lokaal bovenbouw"/>
    <s v="linoleum"/>
    <n v="56"/>
    <n v="0"/>
    <n v="1"/>
    <n v="0"/>
    <n v="0"/>
  </r>
  <r>
    <s v="Varietas Almelo"/>
    <s v="21CX 00"/>
    <x v="0"/>
    <x v="1"/>
    <s v="Havezathe 99"/>
    <s v="Almelo"/>
    <s v="Begane grond"/>
    <s v="0.01"/>
    <s v="Entree"/>
    <s v="verkeersruimte"/>
    <s v="Schoonloopmat"/>
    <n v="4"/>
    <n v="0"/>
    <n v="1"/>
    <n v="0"/>
    <n v="0"/>
  </r>
  <r>
    <s v="Varietas Almelo"/>
    <s v="21CX 00"/>
    <x v="0"/>
    <x v="1"/>
    <s v="Havezathe 99"/>
    <s v="Almelo"/>
    <s v="Begane grond"/>
    <s v="0.03"/>
    <s v="Toilet"/>
    <s v="sanitaire ruimte"/>
    <s v="harde vloer"/>
    <n v="8.8000000000000007"/>
    <n v="0"/>
    <n v="1"/>
    <n v="0"/>
    <n v="0"/>
  </r>
  <r>
    <s v="Varietas Almelo"/>
    <s v="21CX 00"/>
    <x v="0"/>
    <x v="1"/>
    <s v="Havezathe 99"/>
    <s v="Almelo"/>
    <s v="Begane grond"/>
    <s v="0.04"/>
    <s v="Lokaal bovenbouw"/>
    <s v="lokaal bovenbouw"/>
    <s v="tapijt"/>
    <n v="56"/>
    <n v="0"/>
    <n v="1"/>
    <n v="0"/>
    <n v="0"/>
  </r>
  <r>
    <s v="Varietas Almelo"/>
    <s v="21CX 00"/>
    <x v="0"/>
    <x v="1"/>
    <s v="Havezathe 99"/>
    <s v="Almelo"/>
    <s v="Begane grond"/>
    <s v="0.05"/>
    <s v="Lokaal bovenbouw"/>
    <s v="lokaal bovenbouw"/>
    <s v="tapijt"/>
    <n v="56"/>
    <n v="0"/>
    <n v="1"/>
    <n v="0"/>
    <n v="0"/>
  </r>
  <r>
    <s v="Varietas Almelo"/>
    <s v="07AI"/>
    <x v="1"/>
    <x v="2"/>
    <s v="Jan Janslaan 4"/>
    <s v="Almelo"/>
    <s v="Begane grond"/>
    <s v="0.11"/>
    <s v="Lokaal onderbouw"/>
    <s v="lokaal onderbouw"/>
    <s v="linoleum"/>
    <n v="51.36"/>
    <n v="0"/>
    <n v="1"/>
    <n v="0"/>
    <n v="0"/>
  </r>
  <r>
    <s v="Varietas Almelo"/>
    <s v="07AI"/>
    <x v="1"/>
    <x v="2"/>
    <s v="Jan Janslaan 4"/>
    <s v="Almelo"/>
    <s v="Begane grond"/>
    <s v="0.10"/>
    <s v="Algemene ruimte"/>
    <s v="verkeersruimte"/>
    <s v="linoleum"/>
    <n v="51.36"/>
    <n v="0"/>
    <n v="1"/>
    <n v="0"/>
    <n v="0"/>
  </r>
  <r>
    <s v="Varietas Almelo"/>
    <s v="07AI"/>
    <x v="1"/>
    <x v="2"/>
    <s v="Jan Janslaan 4"/>
    <s v="Almelo"/>
    <s v="Begane grond"/>
    <s v="0.13"/>
    <s v="Berging"/>
    <s v="verkeersruimte"/>
    <s v="linoleum"/>
    <n v="20.420000000000002"/>
    <n v="0"/>
    <n v="1"/>
    <n v="0"/>
    <n v="0"/>
  </r>
  <r>
    <s v="Varietas Almelo"/>
    <s v="07AI"/>
    <x v="1"/>
    <x v="2"/>
    <s v="Jan Janslaan 4"/>
    <s v="Almelo"/>
    <s v="Begane grond"/>
    <s v="0.14"/>
    <s v="Gang"/>
    <s v="verkeersruimte"/>
    <s v="linoleum"/>
    <n v="17.489999999999998"/>
    <n v="0"/>
    <n v="1"/>
    <n v="0"/>
    <n v="0"/>
  </r>
  <r>
    <s v="Varietas Almelo"/>
    <s v="07AI"/>
    <x v="1"/>
    <x v="2"/>
    <s v="Jan Janslaan 4"/>
    <s v="Almelo"/>
    <s v="Begane grond"/>
    <s v="0.09"/>
    <s v="Toilet"/>
    <s v="sanitaire ruimte"/>
    <s v="Gietvloer"/>
    <n v="6.39"/>
    <n v="0"/>
    <n v="1"/>
    <n v="0"/>
    <n v="0"/>
  </r>
  <r>
    <s v="Varietas Almelo"/>
    <s v="07AI"/>
    <x v="1"/>
    <x v="2"/>
    <s v="Jan Janslaan 4"/>
    <s v="Almelo"/>
    <s v="Begane grond"/>
    <s v="0.08"/>
    <s v="SpeelLokaal"/>
    <s v="gymruimte"/>
    <s v="linoleum"/>
    <n v="89.87"/>
    <n v="0"/>
    <n v="1"/>
    <n v="0"/>
    <n v="0"/>
  </r>
  <r>
    <s v="Varietas Almelo"/>
    <s v="07AI"/>
    <x v="1"/>
    <x v="2"/>
    <s v="Jan Janslaan 4"/>
    <s v="Almelo"/>
    <s v="Begane grond"/>
    <s v="0.15"/>
    <s v="Gang"/>
    <s v="verkeersruimte"/>
    <s v="linoleum"/>
    <n v="42.02"/>
    <n v="0"/>
    <n v="1"/>
    <n v="0"/>
    <n v="0"/>
  </r>
  <r>
    <s v="Varietas Almelo"/>
    <s v="07AI"/>
    <x v="1"/>
    <x v="2"/>
    <s v="Jan Janslaan 4"/>
    <s v="Almelo"/>
    <s v="Begane grond"/>
    <s v="0.02"/>
    <s v="Centrale hal"/>
    <s v="verkeersruimte"/>
    <s v="linoleum"/>
    <n v="152.83000000000001"/>
    <n v="0"/>
    <n v="1"/>
    <n v="0"/>
    <n v="0"/>
  </r>
  <r>
    <s v="Varietas Almelo"/>
    <s v="07AI"/>
    <x v="1"/>
    <x v="2"/>
    <s v="Jan Janslaan 4"/>
    <s v="Almelo"/>
    <s v="Begane grond"/>
    <s v="0.17"/>
    <s v="Nevenruimte"/>
    <s v="verkeersruimte"/>
    <s v="linoleum"/>
    <n v="23.75"/>
    <n v="0"/>
    <n v="1"/>
    <n v="0"/>
    <n v="0"/>
  </r>
  <r>
    <s v="Varietas Almelo"/>
    <s v="07AI"/>
    <x v="1"/>
    <x v="2"/>
    <s v="Jan Janslaan 4"/>
    <s v="Almelo"/>
    <s v="Begane grond"/>
    <s v="0.19"/>
    <s v="Kantoor"/>
    <s v="kantoor"/>
    <s v="tapijt"/>
    <n v="10.14"/>
    <n v="0"/>
    <n v="1"/>
    <n v="0"/>
    <n v="0"/>
  </r>
  <r>
    <s v="Varietas Almelo"/>
    <s v="07AI"/>
    <x v="1"/>
    <x v="2"/>
    <s v="Jan Janslaan 4"/>
    <s v="Almelo"/>
    <s v="Begane grond"/>
    <s v="0.20"/>
    <s v="Pantry"/>
    <s v="restauratieve ruimte"/>
    <s v="linoleum"/>
    <n v="4.1500000000000004"/>
    <n v="0"/>
    <n v="1"/>
    <n v="0"/>
    <n v="0"/>
  </r>
  <r>
    <s v="Varietas Almelo"/>
    <s v="07AI"/>
    <x v="1"/>
    <x v="2"/>
    <s v="Jan Janslaan 4"/>
    <s v="Almelo"/>
    <s v="Begane grond"/>
    <s v="0.23"/>
    <s v="Personeelskamer"/>
    <s v="restauratieve ruimte"/>
    <s v="tapijt"/>
    <n v="22.9"/>
    <n v="0"/>
    <n v="1"/>
    <n v="0"/>
    <n v="0"/>
  </r>
  <r>
    <s v="Varietas Almelo"/>
    <s v="07AI"/>
    <x v="1"/>
    <x v="2"/>
    <s v="Jan Janslaan 4"/>
    <s v="Almelo"/>
    <s v="Begane grond"/>
    <s v="0.18"/>
    <s v="Gang"/>
    <s v="verkeersruimte"/>
    <s v="tegels"/>
    <n v="42.56"/>
    <n v="0"/>
    <n v="1"/>
    <n v="0"/>
    <n v="0"/>
  </r>
  <r>
    <s v="Varietas Almelo"/>
    <s v="07AI"/>
    <x v="1"/>
    <x v="2"/>
    <s v="Jan Janslaan 4"/>
    <s v="Almelo"/>
    <s v="Begane grond"/>
    <s v="0.24"/>
    <s v="Lokaal onderbouw"/>
    <s v="lokaal onderbouw"/>
    <s v="linoleum"/>
    <n v="57.21"/>
    <n v="0"/>
    <n v="1"/>
    <n v="0"/>
    <n v="0"/>
  </r>
  <r>
    <s v="Varietas Almelo"/>
    <s v="07AI"/>
    <x v="1"/>
    <x v="2"/>
    <s v="Jan Janslaan 4"/>
    <s v="Almelo"/>
    <s v="Begane grond"/>
    <s v="0.06"/>
    <s v="Toilet"/>
    <s v="sanitaire ruimte"/>
    <s v="Gietvloer"/>
    <n v="1"/>
    <n v="0"/>
    <n v="1"/>
    <n v="0"/>
    <n v="0"/>
  </r>
  <r>
    <s v="Varietas Almelo"/>
    <s v="07AI"/>
    <x v="1"/>
    <x v="2"/>
    <s v="Jan Janslaan 4"/>
    <s v="Almelo"/>
    <s v="Begane grond"/>
    <s v="0.07"/>
    <s v="Toilet"/>
    <s v="sanitaire ruimte"/>
    <s v="Gietvloer"/>
    <n v="10.69"/>
    <n v="0"/>
    <n v="1"/>
    <n v="0"/>
    <n v="0"/>
  </r>
  <r>
    <s v="Varietas Almelo"/>
    <s v="07AI"/>
    <x v="1"/>
    <x v="2"/>
    <s v="Jan Janslaan 4"/>
    <s v="Almelo"/>
    <s v="Begane grond"/>
    <s v="0.05"/>
    <s v="Toilet"/>
    <s v="sanitaire ruimte"/>
    <s v="Gietvloer"/>
    <n v="1"/>
    <n v="0"/>
    <n v="1"/>
    <n v="0"/>
    <n v="0"/>
  </r>
  <r>
    <s v="Varietas Almelo"/>
    <s v="07AI"/>
    <x v="1"/>
    <x v="2"/>
    <s v="Jan Janslaan 4"/>
    <s v="Almelo"/>
    <s v="Begane grond"/>
    <s v="0.04"/>
    <s v="Toilet"/>
    <s v="sanitaire ruimte"/>
    <s v="Gietvloer"/>
    <n v="10.69"/>
    <n v="0"/>
    <n v="1"/>
    <n v="0"/>
    <n v="0"/>
  </r>
  <r>
    <s v="Varietas Almelo"/>
    <s v="07AI"/>
    <x v="1"/>
    <x v="2"/>
    <s v="Jan Janslaan 4"/>
    <s v="Almelo"/>
    <s v="Begane grond"/>
    <s v="0.03"/>
    <s v="Berging"/>
    <s v="verkeersruimte"/>
    <s v="linoleum"/>
    <n v="11.9"/>
    <n v="0"/>
    <n v="1"/>
    <n v="0"/>
    <n v="0"/>
  </r>
  <r>
    <s v="Varietas Almelo"/>
    <s v="07AI"/>
    <x v="1"/>
    <x v="2"/>
    <s v="Jan Janslaan 4"/>
    <s v="Almelo"/>
    <s v="Begane grond"/>
    <s v="0.01"/>
    <s v="Entree"/>
    <s v="verkeersruimte"/>
    <s v="Schoonloopmat"/>
    <n v="7.4"/>
    <n v="0"/>
    <n v="1"/>
    <n v="0"/>
    <n v="0"/>
  </r>
  <r>
    <s v="Varietas Almelo"/>
    <s v="07AI"/>
    <x v="1"/>
    <x v="2"/>
    <s v="Jan Janslaan 4"/>
    <s v="Almelo"/>
    <s v="Begane grond"/>
    <s v="0.29"/>
    <s v="Berging"/>
    <s v="verkeersruimte"/>
    <s v="linoleum"/>
    <n v="10.69"/>
    <n v="0"/>
    <n v="1"/>
    <n v="0"/>
    <n v="0"/>
  </r>
  <r>
    <s v="Varietas Almelo"/>
    <s v="07AI"/>
    <x v="1"/>
    <x v="2"/>
    <s v="Jan Janslaan 4"/>
    <s v="Almelo"/>
    <s v="Begane grond"/>
    <s v="0.26"/>
    <s v="Toiletten"/>
    <s v="sanitaire ruimte"/>
    <s v="tegels"/>
    <n v="10.69"/>
    <n v="0"/>
    <n v="1"/>
    <n v="0"/>
    <n v="0"/>
  </r>
  <r>
    <s v="Varietas Almelo"/>
    <s v="07AI"/>
    <x v="1"/>
    <x v="2"/>
    <s v="Jan Janslaan 4"/>
    <s v="Almelo"/>
    <s v="Begane grond"/>
    <s v="0.25"/>
    <s v="Lokaal onderbouw"/>
    <s v="lokaal onderbouw"/>
    <s v="linoleum"/>
    <n v="55.77"/>
    <n v="0"/>
    <n v="1"/>
    <n v="0"/>
    <n v="0"/>
  </r>
  <r>
    <s v="Varietas Almelo"/>
    <s v="07AI"/>
    <x v="1"/>
    <x v="2"/>
    <s v="Jan Janslaan 4"/>
    <s v="Almelo"/>
    <s v="Begane grond"/>
    <m/>
    <s v="Trappenhuis"/>
    <s v="verkeersruimte"/>
    <s v="linoleum"/>
    <n v="12"/>
    <n v="0"/>
    <n v="1"/>
    <n v="0"/>
    <n v="0"/>
  </r>
  <r>
    <s v="Varietas Almelo"/>
    <s v="07AI"/>
    <x v="1"/>
    <x v="2"/>
    <s v="Jan Janslaan 4"/>
    <s v="Almelo"/>
    <s v="1e verdieping"/>
    <s v="1.03"/>
    <s v="Lokaal bovenbouw"/>
    <s v="lokaal bovenbouw"/>
    <s v="linoleum"/>
    <n v="54.42"/>
    <n v="0"/>
    <n v="1"/>
    <n v="0"/>
    <n v="0"/>
  </r>
  <r>
    <s v="Varietas Almelo"/>
    <s v="07AI"/>
    <x v="1"/>
    <x v="2"/>
    <s v="Jan Janslaan 4"/>
    <s v="Almelo"/>
    <s v="1e verdieping"/>
    <s v="1.04"/>
    <s v="Gang"/>
    <s v="verkeersruimte"/>
    <s v="linoleum"/>
    <n v="21.22"/>
    <n v="0"/>
    <n v="1"/>
    <n v="0"/>
    <n v="0"/>
  </r>
  <r>
    <s v="Varietas Almelo"/>
    <s v="07AI"/>
    <x v="1"/>
    <x v="2"/>
    <s v="Jan Janslaan 4"/>
    <s v="Almelo"/>
    <s v="1e verdieping"/>
    <s v="1.05"/>
    <s v="Lokaal bovenbouw"/>
    <s v="lokaal bovenbouw"/>
    <s v="linoleum"/>
    <n v="61.74"/>
    <n v="0"/>
    <n v="1"/>
    <n v="0"/>
    <n v="0"/>
  </r>
  <r>
    <s v="Varietas Almelo"/>
    <s v="07AI"/>
    <x v="1"/>
    <x v="2"/>
    <s v="Jan Janslaan 4"/>
    <s v="Almelo"/>
    <s v="1e verdieping"/>
    <s v="1.02"/>
    <s v="Lokaal bovenbouw"/>
    <s v="lokaal bovenbouw"/>
    <s v="linoleum"/>
    <n v="54.42"/>
    <n v="0"/>
    <n v="1"/>
    <n v="0"/>
    <n v="0"/>
  </r>
  <r>
    <s v="Varietas Almelo"/>
    <s v="07AI"/>
    <x v="1"/>
    <x v="2"/>
    <s v="Jan Janslaan 4"/>
    <s v="Almelo"/>
    <s v="1e verdieping"/>
    <s v="1.01"/>
    <s v="Lokaal bovenbouw"/>
    <s v="lokaal bovenbouw"/>
    <s v="linoleum"/>
    <n v="54.42"/>
    <n v="0"/>
    <n v="1"/>
    <n v="0"/>
    <n v="0"/>
  </r>
  <r>
    <s v="Varietas Almelo"/>
    <s v="21EI 01"/>
    <x v="2"/>
    <x v="3"/>
    <s v="Maardijk 83a"/>
    <s v="Almelo"/>
    <s v="Begane grond"/>
    <s v="0.10"/>
    <s v="Berging"/>
    <s v="verkeersruimte"/>
    <s v="linoleum"/>
    <n v="19.75"/>
    <n v="0"/>
    <n v="1"/>
    <n v="0"/>
    <n v="0"/>
  </r>
  <r>
    <s v="Varietas Almelo"/>
    <s v="21EI 01"/>
    <x v="2"/>
    <x v="3"/>
    <s v="Maardijk 83a"/>
    <s v="Almelo"/>
    <s v="Begane grond"/>
    <s v="0.08"/>
    <s v="Lokaal onderbouw"/>
    <s v="lokaal onderbouw"/>
    <s v="linoleum"/>
    <n v="56.35"/>
    <n v="0"/>
    <n v="1"/>
    <n v="0"/>
    <n v="0"/>
  </r>
  <r>
    <s v="Varietas Almelo"/>
    <s v="21EI 01"/>
    <x v="2"/>
    <x v="3"/>
    <s v="Maardijk 83a"/>
    <s v="Almelo"/>
    <s v="Begane grond"/>
    <s v="0.07"/>
    <s v="Lokaal onderbouw"/>
    <s v="lokaal onderbouw"/>
    <s v="linoleum"/>
    <n v="55.68"/>
    <n v="0"/>
    <n v="1"/>
    <n v="0"/>
    <n v="0"/>
  </r>
  <r>
    <s v="Varietas Almelo"/>
    <s v="21EI 01"/>
    <x v="2"/>
    <x v="3"/>
    <s v="Maardijk 83a"/>
    <s v="Almelo"/>
    <s v="Begane grond"/>
    <s v="0.11"/>
    <s v="Entree"/>
    <s v="verkeersruimte"/>
    <s v="mat"/>
    <n v="10"/>
    <n v="0"/>
    <n v="1"/>
    <n v="0"/>
    <n v="0"/>
  </r>
  <r>
    <s v="Varietas Almelo"/>
    <s v="21EI 01"/>
    <x v="2"/>
    <x v="3"/>
    <s v="Maardijk 83a"/>
    <s v="Almelo"/>
    <s v="Begane grond"/>
    <s v="0.14"/>
    <s v="SpeelLokaal"/>
    <s v="gymruimte"/>
    <s v="Sportvloer"/>
    <n v="80.88"/>
    <n v="0"/>
    <n v="1"/>
    <n v="0"/>
    <n v="0"/>
  </r>
  <r>
    <s v="Varietas Almelo"/>
    <s v="21EI 01"/>
    <x v="2"/>
    <x v="3"/>
    <s v="Maardijk 83a"/>
    <s v="Almelo"/>
    <s v="Begane grond"/>
    <s v="0.15"/>
    <s v="Bibliotheek bovenbouw"/>
    <s v="lokaal bovenbouw"/>
    <s v="Sportvloer"/>
    <n v="80.88"/>
    <n v="0"/>
    <n v="1"/>
    <n v="0"/>
    <n v="0"/>
  </r>
  <r>
    <s v="Varietas Almelo"/>
    <s v="21EI 01"/>
    <x v="2"/>
    <x v="3"/>
    <s v="Maardijk 83a"/>
    <s v="Almelo"/>
    <s v="Begane grond"/>
    <s v="0.13"/>
    <s v="Berging"/>
    <s v="verkeersruimte"/>
    <s v="Sportvloer"/>
    <n v="6.02"/>
    <n v="0"/>
    <n v="1"/>
    <n v="0"/>
    <n v="0"/>
  </r>
  <r>
    <s v="Varietas Almelo"/>
    <s v="21EI 01"/>
    <x v="2"/>
    <x v="3"/>
    <s v="Maardijk 83a"/>
    <s v="Almelo"/>
    <s v="Begane grond"/>
    <s v="0.16"/>
    <s v="Berging"/>
    <s v="verkeersruimte"/>
    <s v="Sportvloer"/>
    <n v="6.02"/>
    <n v="0"/>
    <n v="1"/>
    <n v="0"/>
    <n v="0"/>
  </r>
  <r>
    <s v="Varietas Almelo"/>
    <s v="21EI 01"/>
    <x v="2"/>
    <x v="3"/>
    <s v="Maardijk 83a"/>
    <s v="Almelo"/>
    <s v="Begane grond"/>
    <s v="0.18"/>
    <s v="Entree"/>
    <s v="verkeersruimte"/>
    <s v="linoleum"/>
    <n v="16.03"/>
    <n v="0"/>
    <n v="1"/>
    <n v="0"/>
    <n v="0"/>
  </r>
  <r>
    <s v="Varietas Almelo"/>
    <s v="21EI 01"/>
    <x v="2"/>
    <x v="3"/>
    <s v="Maardijk 83a"/>
    <s v="Almelo"/>
    <s v="Begane grond"/>
    <s v="0.21"/>
    <s v="Personeelsruimte"/>
    <s v="restauratieve ruimte"/>
    <s v="linoleum"/>
    <n v="52.2"/>
    <n v="0"/>
    <n v="1"/>
    <n v="0"/>
    <n v="0"/>
  </r>
  <r>
    <s v="Varietas Almelo"/>
    <s v="21EI 01"/>
    <x v="2"/>
    <x v="3"/>
    <s v="Maardijk 83a"/>
    <s v="Almelo"/>
    <s v="Begane grond"/>
    <s v="0.20"/>
    <s v="MIVA"/>
    <s v="sanitaire ruimte"/>
    <s v="harde vloer"/>
    <n v="3.51"/>
    <n v="0"/>
    <n v="1"/>
    <n v="0"/>
    <n v="0"/>
  </r>
  <r>
    <s v="Varietas Almelo"/>
    <s v="21EI 01"/>
    <x v="2"/>
    <x v="3"/>
    <s v="Maardijk 83a"/>
    <s v="Almelo"/>
    <s v="Begane grond"/>
    <s v="0.19"/>
    <s v="Toilet"/>
    <s v="sanitaire ruimte"/>
    <s v="harde vloer"/>
    <n v="2.29"/>
    <n v="0"/>
    <n v="1"/>
    <n v="0"/>
    <n v="0"/>
  </r>
  <r>
    <s v="Varietas Almelo"/>
    <s v="21EI 01"/>
    <x v="2"/>
    <x v="3"/>
    <s v="Maardijk 83a"/>
    <s v="Almelo"/>
    <s v="Begane grond"/>
    <s v="0.22"/>
    <s v="Kantoor"/>
    <s v="kantoor"/>
    <s v="linoleum"/>
    <n v="18.48"/>
    <n v="0"/>
    <n v="1"/>
    <n v="0"/>
    <n v="0"/>
  </r>
  <r>
    <s v="Varietas Almelo"/>
    <s v="21EI 01"/>
    <x v="2"/>
    <x v="3"/>
    <s v="Maardijk 83a"/>
    <s v="Almelo"/>
    <s v="Begane grond"/>
    <s v="0.12"/>
    <s v="Gang"/>
    <s v="verkeersruimte"/>
    <s v="steen"/>
    <n v="39.35"/>
    <n v="0"/>
    <n v="1"/>
    <n v="0"/>
    <n v="0"/>
  </r>
  <r>
    <s v="Varietas Almelo"/>
    <s v="21EI 01"/>
    <x v="2"/>
    <x v="3"/>
    <s v="Maardijk 83a"/>
    <s v="Almelo"/>
    <s v="Begane grond"/>
    <s v="0.17"/>
    <s v="Gang"/>
    <s v="verkeersruimte"/>
    <s v="steen"/>
    <n v="42.43"/>
    <n v="0"/>
    <n v="1"/>
    <n v="0"/>
    <n v="0"/>
  </r>
  <r>
    <s v="Varietas Almelo"/>
    <s v="21EI 01"/>
    <x v="2"/>
    <x v="3"/>
    <s v="Maardijk 83a"/>
    <s v="Almelo"/>
    <s v="Begane grond"/>
    <s v="0.23"/>
    <s v="Lokaal onderbouw"/>
    <s v="lokaal onderbouw"/>
    <s v="linoleum"/>
    <n v="56.35"/>
    <n v="0"/>
    <n v="1"/>
    <n v="0"/>
    <n v="0"/>
  </r>
  <r>
    <s v="Varietas Almelo"/>
    <s v="21EI 01"/>
    <x v="2"/>
    <x v="3"/>
    <s v="Maardijk 83a"/>
    <s v="Almelo"/>
    <s v="Begane grond"/>
    <s v="0.06"/>
    <s v="Berging"/>
    <s v="verkeersruimte"/>
    <s v="linoleum"/>
    <n v="4.45"/>
    <n v="0"/>
    <n v="1"/>
    <n v="0"/>
    <n v="0"/>
  </r>
  <r>
    <s v="Varietas Almelo"/>
    <s v="21EI 01"/>
    <x v="2"/>
    <x v="3"/>
    <s v="Maardijk 83a"/>
    <s v="Almelo"/>
    <s v="Begane grond"/>
    <s v="0.25"/>
    <s v="Berging"/>
    <s v="verkeersruimte"/>
    <s v="linoleum"/>
    <n v="4.45"/>
    <n v="0"/>
    <n v="1"/>
    <n v="0"/>
    <n v="0"/>
  </r>
  <r>
    <s v="Varietas Almelo"/>
    <s v="21EI 01"/>
    <x v="2"/>
    <x v="3"/>
    <s v="Maardijk 83a"/>
    <s v="Almelo"/>
    <s v="Begane grond"/>
    <s v="0.02"/>
    <s v="Centrale hal"/>
    <s v="verkeersruimte"/>
    <s v="linoleum"/>
    <n v="102.93"/>
    <n v="0"/>
    <n v="1"/>
    <n v="0"/>
    <n v="0"/>
  </r>
  <r>
    <s v="Varietas Almelo"/>
    <s v="21EI 01"/>
    <x v="2"/>
    <x v="3"/>
    <s v="Maardijk 83a"/>
    <s v="Almelo"/>
    <s v="Begane grond"/>
    <s v="0.05"/>
    <s v="Toiletten"/>
    <s v="sanitaire ruimte"/>
    <s v="harde vloer"/>
    <n v="11.9"/>
    <n v="0"/>
    <n v="1"/>
    <n v="0"/>
    <n v="0"/>
  </r>
  <r>
    <s v="Varietas Almelo"/>
    <s v="21EI 01"/>
    <x v="2"/>
    <x v="3"/>
    <s v="Maardijk 83a"/>
    <s v="Almelo"/>
    <s v="Begane grond"/>
    <s v="0.04"/>
    <s v="Toiletten"/>
    <s v="sanitaire ruimte"/>
    <s v="harde vloer"/>
    <n v="11.9"/>
    <n v="0"/>
    <n v="1"/>
    <n v="0"/>
    <n v="0"/>
  </r>
  <r>
    <s v="Varietas Almelo"/>
    <s v="21EI 01"/>
    <x v="2"/>
    <x v="3"/>
    <s v="Maardijk 83a"/>
    <s v="Almelo"/>
    <s v="Begane grond"/>
    <s v="0.03"/>
    <s v="Berging"/>
    <s v="verkeersruimte"/>
    <s v="linoleum"/>
    <n v="11.07"/>
    <n v="0"/>
    <n v="1"/>
    <n v="0"/>
    <n v="0"/>
  </r>
  <r>
    <s v="Varietas Almelo"/>
    <s v="21EI 01"/>
    <x v="2"/>
    <x v="3"/>
    <s v="Maardijk 83a"/>
    <s v="Almelo"/>
    <s v="Begane grond"/>
    <s v="0.01"/>
    <s v="Entree"/>
    <s v="verkeersruimte"/>
    <s v="linoleum"/>
    <n v="7.4"/>
    <n v="0"/>
    <n v="1"/>
    <n v="0"/>
    <n v="0"/>
  </r>
  <r>
    <s v="Varietas Almelo"/>
    <s v="21EI 01"/>
    <x v="2"/>
    <x v="3"/>
    <s v="Maardijk 83a"/>
    <s v="Almelo"/>
    <s v="Begane grond"/>
    <s v="0.27"/>
    <s v="Toiletten"/>
    <s v="sanitaire ruimte"/>
    <s v="harde vloer"/>
    <n v="11.9"/>
    <n v="0"/>
    <n v="1"/>
    <n v="0"/>
    <n v="0"/>
  </r>
  <r>
    <s v="Varietas Almelo"/>
    <s v="21EI 01"/>
    <x v="2"/>
    <x v="3"/>
    <s v="Maardijk 83a"/>
    <s v="Almelo"/>
    <s v="Begane grond"/>
    <s v="0.26"/>
    <s v="Toiletten"/>
    <s v="sanitaire ruimte"/>
    <s v="harde vloer"/>
    <n v="11.9"/>
    <n v="0"/>
    <n v="1"/>
    <n v="0"/>
    <n v="0"/>
  </r>
  <r>
    <s v="Varietas Almelo"/>
    <s v="21EI 01"/>
    <x v="2"/>
    <x v="3"/>
    <s v="Maardijk 83a"/>
    <s v="Almelo"/>
    <s v="Begane grond"/>
    <s v="0.24"/>
    <s v="Lokaal bovenbouw"/>
    <s v="lokaal bovenbouw"/>
    <s v="linoleum"/>
    <n v="55.21"/>
    <n v="0"/>
    <n v="1"/>
    <n v="0"/>
    <n v="0"/>
  </r>
  <r>
    <s v="Varietas Almelo"/>
    <s v="21EI 01"/>
    <x v="2"/>
    <x v="3"/>
    <s v="Maardijk 83a"/>
    <s v="Almelo"/>
    <s v="Begane grond"/>
    <m/>
    <s v="Trappenhuis"/>
    <s v="verkeersruimte"/>
    <s v="hout"/>
    <n v="15"/>
    <n v="0"/>
    <n v="1"/>
    <n v="0"/>
    <n v="0"/>
  </r>
  <r>
    <s v="Varietas Almelo"/>
    <s v="21EI 01"/>
    <x v="2"/>
    <x v="3"/>
    <s v="Maardijk 83a"/>
    <s v="Almelo"/>
    <s v="1e verdieping"/>
    <s v="1.05"/>
    <s v="Kantoor"/>
    <s v="kantoor"/>
    <s v="tapijt"/>
    <n v="19.239999999999998"/>
    <n v="0"/>
    <n v="1"/>
    <n v="0"/>
    <n v="0"/>
  </r>
  <r>
    <s v="Varietas Almelo"/>
    <s v="21EI 01"/>
    <x v="2"/>
    <x v="3"/>
    <s v="Maardijk 83a"/>
    <s v="Almelo"/>
    <s v="1e verdieping"/>
    <s v="1.06"/>
    <s v="Kantoor"/>
    <s v="kantoor"/>
    <s v="tapijt"/>
    <n v="19.239999999999998"/>
    <n v="0"/>
    <n v="1"/>
    <n v="0"/>
    <n v="0"/>
  </r>
  <r>
    <s v="Varietas Almelo"/>
    <s v="21EI 01"/>
    <x v="2"/>
    <x v="3"/>
    <s v="Maardijk 83a"/>
    <s v="Almelo"/>
    <s v="1e verdieping"/>
    <s v="1.04"/>
    <s v="Gang"/>
    <s v="verkeersruimte"/>
    <s v="linoleum"/>
    <n v="50.03"/>
    <n v="0"/>
    <n v="1"/>
    <n v="0"/>
    <n v="0"/>
  </r>
  <r>
    <s v="Varietas Almelo"/>
    <s v="21EI 01"/>
    <x v="2"/>
    <x v="3"/>
    <s v="Maardijk 83a"/>
    <s v="Almelo"/>
    <s v="1e verdieping"/>
    <s v="1.03"/>
    <s v="Lokaal bovenbouw"/>
    <s v="lokaal bovenbouw"/>
    <s v="linoleum"/>
    <n v="54.42"/>
    <n v="0"/>
    <n v="1"/>
    <n v="0"/>
    <n v="0"/>
  </r>
  <r>
    <s v="Varietas Almelo"/>
    <s v="21EI 01"/>
    <x v="2"/>
    <x v="3"/>
    <s v="Maardijk 83a"/>
    <s v="Almelo"/>
    <s v="1e verdieping"/>
    <s v="1.02"/>
    <s v="Lokaal bovenbouw"/>
    <s v="lokaal bovenbouw"/>
    <s v="linoleum"/>
    <n v="54.42"/>
    <n v="0"/>
    <n v="1"/>
    <n v="0"/>
    <n v="0"/>
  </r>
  <r>
    <s v="Varietas Almelo"/>
    <s v="21EI 01"/>
    <x v="2"/>
    <x v="3"/>
    <s v="Maardijk 83a"/>
    <s v="Almelo"/>
    <s v="1e verdieping"/>
    <s v="1.01"/>
    <s v="Lokaal bovenbouw"/>
    <s v="lokaal bovenbouw"/>
    <s v="linoleum"/>
    <n v="54.42"/>
    <n v="0"/>
    <n v="1"/>
    <n v="0"/>
    <n v="0"/>
  </r>
  <r>
    <s v="Varietas Almelo"/>
    <s v="21EI 00"/>
    <x v="2"/>
    <x v="4"/>
    <s v="De Kolibrie 26"/>
    <s v="Almelo"/>
    <s v="Begane grond"/>
    <s v="014"/>
    <s v="Lokaal bovenbouw"/>
    <s v="lokaal bovenbouw"/>
    <s v="linoleum"/>
    <n v="58.67"/>
    <n v="0"/>
    <n v="1"/>
    <n v="0"/>
    <n v="0"/>
  </r>
  <r>
    <s v="Varietas Almelo"/>
    <s v="21EI 00"/>
    <x v="2"/>
    <x v="4"/>
    <s v="De Kolibrie 26"/>
    <s v="Almelo"/>
    <s v="Begane grond"/>
    <s v="013"/>
    <s v="Lokaal bovenbouw"/>
    <s v="lokaal bovenbouw"/>
    <s v="linoleum"/>
    <n v="58.67"/>
    <n v="0"/>
    <n v="1"/>
    <n v="0"/>
    <n v="0"/>
  </r>
  <r>
    <s v="Varietas Almelo"/>
    <s v="21EI 00"/>
    <x v="2"/>
    <x v="4"/>
    <s v="De Kolibrie 26"/>
    <s v="Almelo"/>
    <s v="Begane grond"/>
    <s v="015"/>
    <s v="Hal"/>
    <s v="verkeersruimte"/>
    <s v="steen"/>
    <n v="35.96"/>
    <n v="0"/>
    <n v="1"/>
    <n v="0"/>
    <n v="0"/>
  </r>
  <r>
    <s v="Varietas Almelo"/>
    <s v="21EI 00"/>
    <x v="2"/>
    <x v="4"/>
    <s v="De Kolibrie 26"/>
    <s v="Almelo"/>
    <s v="Begane grond"/>
    <s v="023"/>
    <s v="Entree"/>
    <s v="verkeersruimte"/>
    <s v="steen"/>
    <n v="4.6900000000000004"/>
    <n v="0"/>
    <n v="1"/>
    <n v="0"/>
    <n v="0"/>
  </r>
  <r>
    <s v="Varietas Almelo"/>
    <s v="21EI 00"/>
    <x v="2"/>
    <x v="4"/>
    <s v="De Kolibrie 26"/>
    <s v="Almelo"/>
    <s v="Begane grond"/>
    <s v="012"/>
    <s v="Kantoor"/>
    <s v="kantoor"/>
    <s v="tapijt"/>
    <n v="12.16"/>
    <n v="0"/>
    <n v="1"/>
    <n v="0"/>
    <n v="0"/>
  </r>
  <r>
    <s v="Varietas Almelo"/>
    <s v="21EI 00"/>
    <x v="2"/>
    <x v="4"/>
    <s v="De Kolibrie 26"/>
    <s v="Almelo"/>
    <s v="Begane grond"/>
    <s v="024"/>
    <s v="Berging"/>
    <s v="verkeersruimte"/>
    <s v="linoleum"/>
    <n v="21.9"/>
    <n v="0"/>
    <n v="1"/>
    <n v="0"/>
    <n v="0"/>
  </r>
  <r>
    <s v="Varietas Almelo"/>
    <s v="21EI 00"/>
    <x v="2"/>
    <x v="4"/>
    <s v="De Kolibrie 26"/>
    <s v="Almelo"/>
    <s v="Begane grond"/>
    <s v="025"/>
    <s v="Personeel"/>
    <s v="restauratieve ruimte"/>
    <s v="tapijt"/>
    <n v="45.91"/>
    <n v="0"/>
    <n v="1"/>
    <n v="0"/>
    <n v="0"/>
  </r>
  <r>
    <s v="Varietas Almelo"/>
    <s v="21EI 00"/>
    <x v="2"/>
    <x v="4"/>
    <s v="De Kolibrie 26"/>
    <s v="Almelo"/>
    <s v="Begane grond"/>
    <s v="021"/>
    <s v="Toilet"/>
    <s v="sanitaire ruimte"/>
    <s v="linoleum"/>
    <n v="5.7"/>
    <n v="0"/>
    <n v="1"/>
    <n v="0"/>
    <n v="0"/>
  </r>
  <r>
    <s v="Varietas Almelo"/>
    <s v="21EI 00"/>
    <x v="2"/>
    <x v="4"/>
    <s v="De Kolibrie 26"/>
    <s v="Almelo"/>
    <s v="Begane grond"/>
    <s v="020"/>
    <s v="Toilet"/>
    <s v="sanitaire ruimte"/>
    <s v="linoleum"/>
    <n v="5.7"/>
    <n v="0"/>
    <n v="1"/>
    <n v="0"/>
    <n v="0"/>
  </r>
  <r>
    <s v="Varietas Almelo"/>
    <s v="21EI 00"/>
    <x v="2"/>
    <x v="4"/>
    <s v="De Kolibrie 26"/>
    <s v="Almelo"/>
    <s v="Begane grond"/>
    <s v="019"/>
    <s v="Toilet"/>
    <s v="sanitaire ruimte"/>
    <s v="linoleum"/>
    <n v="1.95"/>
    <n v="0"/>
    <n v="1"/>
    <n v="0"/>
    <n v="0"/>
  </r>
  <r>
    <s v="Varietas Almelo"/>
    <s v="21EI 00"/>
    <x v="2"/>
    <x v="4"/>
    <s v="De Kolibrie 26"/>
    <s v="Almelo"/>
    <s v="Begane grond"/>
    <s v="018"/>
    <s v="Berging"/>
    <s v="verkeersruimte"/>
    <s v="linoleum"/>
    <n v="1.7"/>
    <n v="0"/>
    <n v="1"/>
    <n v="0"/>
    <n v="0"/>
  </r>
  <r>
    <s v="Varietas Almelo"/>
    <s v="21EI 00"/>
    <x v="2"/>
    <x v="4"/>
    <s v="De Kolibrie 26"/>
    <s v="Almelo"/>
    <s v="Begane grond"/>
    <s v="017"/>
    <s v="Berging"/>
    <s v="verkeersruimte"/>
    <s v="linoleum"/>
    <n v="1.7"/>
    <n v="0"/>
    <n v="1"/>
    <n v="0"/>
    <n v="0"/>
  </r>
  <r>
    <s v="Varietas Almelo"/>
    <s v="21EI 00"/>
    <x v="2"/>
    <x v="4"/>
    <s v="De Kolibrie 26"/>
    <s v="Almelo"/>
    <s v="Begane grond"/>
    <s v="017"/>
    <s v="Toilet"/>
    <s v="sanitaire ruimte"/>
    <s v="linoleum"/>
    <n v="1.7"/>
    <n v="0"/>
    <n v="1"/>
    <n v="0"/>
    <n v="0"/>
  </r>
  <r>
    <s v="Varietas Almelo"/>
    <s v="21EI 00"/>
    <x v="2"/>
    <x v="4"/>
    <s v="De Kolibrie 26"/>
    <s v="Almelo"/>
    <s v="Begane grond"/>
    <s v="027"/>
    <s v="Spreekkamer"/>
    <s v="kantoor"/>
    <s v="tapijt"/>
    <n v="9.15"/>
    <n v="0"/>
    <n v="1"/>
    <n v="0"/>
    <n v="0"/>
  </r>
  <r>
    <s v="Varietas Almelo"/>
    <s v="21EI 00"/>
    <x v="2"/>
    <x v="4"/>
    <s v="De Kolibrie 26"/>
    <s v="Almelo"/>
    <s v="Begane grond"/>
    <s v="026"/>
    <s v="Werkkamer"/>
    <s v="kantoor"/>
    <s v="tapijt"/>
    <n v="9.24"/>
    <n v="0"/>
    <n v="1"/>
    <n v="0"/>
    <n v="0"/>
  </r>
  <r>
    <s v="Varietas Almelo"/>
    <s v="21EI 00"/>
    <x v="2"/>
    <x v="4"/>
    <s v="De Kolibrie 26"/>
    <s v="Almelo"/>
    <s v="Begane grond"/>
    <s v="016"/>
    <s v="Gang"/>
    <s v="verkeersruimte"/>
    <s v="steen"/>
    <n v="77.97"/>
    <n v="0"/>
    <n v="1"/>
    <n v="0"/>
    <n v="0"/>
  </r>
  <r>
    <s v="Varietas Almelo"/>
    <s v="21EI 00"/>
    <x v="2"/>
    <x v="4"/>
    <s v="De Kolibrie 26"/>
    <s v="Almelo"/>
    <s v="Begane grond"/>
    <s v="029"/>
    <s v="Toiletten"/>
    <s v="sanitaire ruimte"/>
    <s v="linoleum"/>
    <n v="7.51"/>
    <n v="0"/>
    <n v="1"/>
    <n v="0"/>
    <n v="0"/>
  </r>
  <r>
    <s v="Varietas Almelo"/>
    <s v="21EI 00"/>
    <x v="2"/>
    <x v="4"/>
    <s v="De Kolibrie 26"/>
    <s v="Almelo"/>
    <s v="Begane grond"/>
    <s v="030"/>
    <s v="Toiletten"/>
    <s v="sanitaire ruimte"/>
    <s v="linoleum"/>
    <n v="7.51"/>
    <n v="0"/>
    <n v="1"/>
    <n v="0"/>
    <n v="0"/>
  </r>
  <r>
    <s v="Varietas Almelo"/>
    <s v="21EI 00"/>
    <x v="2"/>
    <x v="4"/>
    <s v="De Kolibrie 26"/>
    <s v="Almelo"/>
    <s v="Begane grond"/>
    <s v="039"/>
    <s v="SpeelLokaal"/>
    <s v="gymruimte"/>
    <s v="linoleum"/>
    <n v="87.41"/>
    <n v="0"/>
    <n v="1"/>
    <n v="0"/>
    <n v="0"/>
  </r>
  <r>
    <s v="Varietas Almelo"/>
    <s v="21EI 00"/>
    <x v="2"/>
    <x v="4"/>
    <s v="De Kolibrie 26"/>
    <s v="Almelo"/>
    <s v="Begane grond"/>
    <s v="037"/>
    <s v="Lokaal onderbouw"/>
    <s v="lokaal onderbouw"/>
    <s v="linoleum"/>
    <n v="57.92"/>
    <n v="0"/>
    <n v="1"/>
    <n v="0"/>
    <n v="0"/>
  </r>
  <r>
    <s v="Varietas Almelo"/>
    <s v="21EI 00"/>
    <x v="2"/>
    <x v="4"/>
    <s v="De Kolibrie 26"/>
    <s v="Almelo"/>
    <s v="Begane grond"/>
    <s v="038"/>
    <s v="Toiletten"/>
    <s v="sanitaire ruimte"/>
    <s v="linoleum"/>
    <n v="4.25"/>
    <n v="0"/>
    <n v="1"/>
    <n v="0"/>
    <n v="0"/>
  </r>
  <r>
    <s v="Varietas Almelo"/>
    <s v="21EI 00"/>
    <x v="2"/>
    <x v="4"/>
    <s v="De Kolibrie 26"/>
    <s v="Almelo"/>
    <s v="Begane grond"/>
    <s v="041"/>
    <s v="Toilet"/>
    <s v="sanitaire ruimte"/>
    <s v="linoleum"/>
    <n v="1.26"/>
    <n v="0"/>
    <n v="1"/>
    <n v="0"/>
    <n v="0"/>
  </r>
  <r>
    <s v="Varietas Almelo"/>
    <s v="21EI 00"/>
    <x v="2"/>
    <x v="4"/>
    <s v="De Kolibrie 26"/>
    <s v="Almelo"/>
    <s v="Begane grond"/>
    <s v="042"/>
    <s v="Berging"/>
    <s v="verkeersruimte"/>
    <s v="linoleum"/>
    <n v="9.32"/>
    <n v="0"/>
    <n v="1"/>
    <n v="0"/>
    <n v="0"/>
  </r>
  <r>
    <s v="Varietas Almelo"/>
    <s v="21EI 00"/>
    <x v="2"/>
    <x v="4"/>
    <s v="De Kolibrie 26"/>
    <s v="Almelo"/>
    <s v="Begane grond"/>
    <s v="043"/>
    <s v="Berging"/>
    <s v="verkeersruimte"/>
    <s v="linoleum"/>
    <n v="6.27"/>
    <n v="0"/>
    <n v="1"/>
    <n v="0"/>
    <n v="0"/>
  </r>
  <r>
    <s v="Varietas Almelo"/>
    <s v="21EI 00"/>
    <x v="2"/>
    <x v="4"/>
    <s v="De Kolibrie 26"/>
    <s v="Almelo"/>
    <s v="Begane grond"/>
    <s v="036"/>
    <s v="Lokaal onderbouw"/>
    <s v="lokaal onderbouw"/>
    <s v="linoleum"/>
    <n v="57.92"/>
    <n v="0"/>
    <n v="1"/>
    <n v="0"/>
    <n v="0"/>
  </r>
  <r>
    <s v="Varietas Almelo"/>
    <s v="21EI 00"/>
    <x v="2"/>
    <x v="4"/>
    <s v="De Kolibrie 26"/>
    <s v="Almelo"/>
    <s v="Begane grond"/>
    <s v="035"/>
    <s v="Toiletten"/>
    <s v="sanitaire ruimte"/>
    <s v="linoleum"/>
    <n v="4.25"/>
    <n v="0"/>
    <n v="1"/>
    <n v="0"/>
    <n v="0"/>
  </r>
  <r>
    <s v="Varietas Almelo"/>
    <s v="21EI 00"/>
    <x v="2"/>
    <x v="4"/>
    <s v="De Kolibrie 26"/>
    <s v="Almelo"/>
    <s v="Begane grond"/>
    <s v="034"/>
    <s v="Gang"/>
    <s v="verkeersruimte"/>
    <s v="steen"/>
    <n v="64.41"/>
    <n v="0"/>
    <n v="1"/>
    <n v="0"/>
    <n v="0"/>
  </r>
  <r>
    <s v="Varietas Almelo"/>
    <s v="21EI 00"/>
    <x v="2"/>
    <x v="4"/>
    <s v="De Kolibrie 26"/>
    <s v="Almelo"/>
    <s v="Begane grond"/>
    <s v="045"/>
    <s v="Kantoor"/>
    <s v="kantoor"/>
    <s v="tapijt"/>
    <n v="11.63"/>
    <n v="0"/>
    <n v="1"/>
    <n v="0"/>
    <n v="0"/>
  </r>
  <r>
    <s v="Varietas Almelo"/>
    <s v="21EI 00"/>
    <x v="2"/>
    <x v="4"/>
    <s v="De Kolibrie 26"/>
    <s v="Almelo"/>
    <s v="Begane grond"/>
    <s v="044"/>
    <s v="Entree"/>
    <s v="verkeersruimte"/>
    <s v="steen"/>
    <n v="3.95"/>
    <n v="0"/>
    <n v="1"/>
    <n v="0"/>
    <n v="0"/>
  </r>
  <r>
    <s v="Varietas Almelo"/>
    <s v="21EI 00"/>
    <x v="2"/>
    <x v="4"/>
    <s v="De Kolibrie 26"/>
    <s v="Almelo"/>
    <s v="Begane grond"/>
    <s v="031"/>
    <s v="Berging"/>
    <s v="verkeersruimte"/>
    <s v="linoleum"/>
    <n v="20.59"/>
    <n v="0"/>
    <n v="1"/>
    <n v="0"/>
    <n v="0"/>
  </r>
  <r>
    <s v="Varietas Almelo"/>
    <s v="21EI 00"/>
    <x v="2"/>
    <x v="4"/>
    <s v="De Kolibrie 26"/>
    <s v="Almelo"/>
    <s v="Begane grond"/>
    <s v="033"/>
    <s v="Toiletten"/>
    <s v="sanitaire ruimte"/>
    <s v="linoleum"/>
    <n v="4.87"/>
    <n v="0"/>
    <n v="1"/>
    <n v="0"/>
    <n v="0"/>
  </r>
  <r>
    <s v="Varietas Almelo"/>
    <s v="21EI 00"/>
    <x v="2"/>
    <x v="4"/>
    <s v="De Kolibrie 26"/>
    <s v="Almelo"/>
    <s v="Begane grond"/>
    <s v="032"/>
    <s v="Toiletten"/>
    <s v="sanitaire ruimte"/>
    <s v="linoleum"/>
    <n v="4.87"/>
    <n v="0"/>
    <n v="1"/>
    <n v="0"/>
    <n v="0"/>
  </r>
  <r>
    <s v="Varietas Almelo"/>
    <s v="21EI 00"/>
    <x v="2"/>
    <x v="4"/>
    <s v="De Kolibrie 26"/>
    <s v="Almelo"/>
    <s v="Begane grond"/>
    <s v="047"/>
    <s v="Toiletten"/>
    <s v="sanitaire ruimte"/>
    <s v="linoleum"/>
    <n v="4.25"/>
    <n v="0"/>
    <n v="1"/>
    <n v="0"/>
    <n v="0"/>
  </r>
  <r>
    <s v="Varietas Almelo"/>
    <s v="21EI 00"/>
    <x v="2"/>
    <x v="4"/>
    <s v="De Kolibrie 26"/>
    <s v="Almelo"/>
    <s v="Begane grond"/>
    <s v="046"/>
    <s v="Lokaal onderbouw"/>
    <s v="lokaal onderbouw"/>
    <s v="linoleum"/>
    <n v="56.71"/>
    <n v="0"/>
    <n v="1"/>
    <n v="0"/>
    <n v="0"/>
  </r>
  <r>
    <s v="Varietas Almelo"/>
    <s v="21EI 00"/>
    <x v="2"/>
    <x v="4"/>
    <s v="De Kolibrie 26"/>
    <s v="Almelo"/>
    <s v="Begane grond"/>
    <s v="007"/>
    <s v="Gang"/>
    <s v="verkeersruimte"/>
    <s v="steen"/>
    <n v="105.53"/>
    <n v="0"/>
    <n v="1"/>
    <n v="0"/>
    <n v="0"/>
  </r>
  <r>
    <s v="Varietas Almelo"/>
    <s v="21EI 00"/>
    <x v="2"/>
    <x v="4"/>
    <s v="De Kolibrie 26"/>
    <s v="Almelo"/>
    <s v="Begane grond"/>
    <s v="011"/>
    <s v="Lokaal bovenbouw"/>
    <s v="lokaal bovenbouw"/>
    <s v="linoleum"/>
    <n v="59.06"/>
    <n v="0"/>
    <n v="1"/>
    <n v="0"/>
    <n v="0"/>
  </r>
  <r>
    <s v="Varietas Almelo"/>
    <s v="21EI 00"/>
    <x v="2"/>
    <x v="4"/>
    <s v="De Kolibrie 26"/>
    <s v="Almelo"/>
    <s v="Begane grond"/>
    <s v="010"/>
    <s v="Lokaal bovenbouw"/>
    <s v="lokaal bovenbouw"/>
    <s v="linoleum"/>
    <n v="59.06"/>
    <n v="0"/>
    <n v="1"/>
    <n v="0"/>
    <n v="0"/>
  </r>
  <r>
    <s v="Varietas Almelo"/>
    <s v="21EI 00"/>
    <x v="2"/>
    <x v="4"/>
    <s v="De Kolibrie 26"/>
    <s v="Almelo"/>
    <s v="Begane grond"/>
    <s v="009"/>
    <s v="Lokaal bovenbouw"/>
    <s v="lokaal bovenbouw"/>
    <s v="linoleum"/>
    <n v="57.22"/>
    <n v="0"/>
    <n v="1"/>
    <n v="0"/>
    <n v="0"/>
  </r>
  <r>
    <s v="Varietas Almelo"/>
    <s v="21EI 00"/>
    <x v="2"/>
    <x v="4"/>
    <s v="De Kolibrie 26"/>
    <s v="Almelo"/>
    <s v="Begane grond"/>
    <s v="008"/>
    <s v="Lokaal bovenbouw"/>
    <s v="lokaal bovenbouw"/>
    <s v="linoleum"/>
    <n v="49.49"/>
    <n v="0"/>
    <n v="1"/>
    <n v="0"/>
    <n v="0"/>
  </r>
  <r>
    <s v="Varietas Almelo"/>
    <s v="21EI 00"/>
    <x v="2"/>
    <x v="4"/>
    <s v="De Kolibrie 26"/>
    <s v="Almelo"/>
    <s v="Begane grond"/>
    <s v="007"/>
    <s v="Gang"/>
    <s v="verkeersruimte"/>
    <s v="steen"/>
    <n v="105.53"/>
    <n v="0"/>
    <n v="1"/>
    <n v="0"/>
    <n v="0"/>
  </r>
  <r>
    <s v="Varietas Almelo"/>
    <s v="21EI 00"/>
    <x v="2"/>
    <x v="4"/>
    <s v="De Kolibrie 26"/>
    <s v="Almelo"/>
    <s v="Begane grond"/>
    <s v="049"/>
    <s v="Gemeenschapsruimte "/>
    <s v="lokaal onderbouw"/>
    <s v="steen"/>
    <n v="81.819999999999993"/>
    <n v="0"/>
    <n v="1"/>
    <n v="0"/>
    <n v="0"/>
  </r>
  <r>
    <s v="Varietas Almelo"/>
    <s v="21EI 00"/>
    <x v="2"/>
    <x v="4"/>
    <s v="De Kolibrie 26"/>
    <s v="Almelo"/>
    <s v="Begane grond"/>
    <s v="048"/>
    <s v="Lokaal bovenbouw"/>
    <s v="lokaal bovenbouw"/>
    <s v="linoleum"/>
    <n v="68.89"/>
    <n v="0"/>
    <n v="1"/>
    <n v="0"/>
    <n v="0"/>
  </r>
  <r>
    <s v="Varietas Almelo"/>
    <s v="21EI 00"/>
    <x v="2"/>
    <x v="4"/>
    <s v="De Kolibrie 26"/>
    <s v="Almelo"/>
    <s v="Begane grond"/>
    <s v="006"/>
    <s v="Lokaal bovenbouw"/>
    <s v="lokaal bovenbouw"/>
    <s v="linoleum"/>
    <n v="58.48"/>
    <n v="0"/>
    <n v="1"/>
    <n v="0"/>
    <n v="0"/>
  </r>
  <r>
    <s v="Varietas Almelo"/>
    <s v="21EI 00"/>
    <x v="2"/>
    <x v="4"/>
    <s v="De Kolibrie 26"/>
    <s v="Almelo"/>
    <s v="Begane grond"/>
    <s v="005"/>
    <s v="Lokaal bovenbouw"/>
    <s v="lokaal bovenbouw"/>
    <s v="linoleum"/>
    <n v="58.48"/>
    <n v="0"/>
    <n v="1"/>
    <n v="0"/>
    <n v="0"/>
  </r>
  <r>
    <s v="Varietas Almelo"/>
    <s v="21EI 00"/>
    <x v="2"/>
    <x v="4"/>
    <s v="De Kolibrie 26"/>
    <s v="Almelo"/>
    <s v="Begane grond"/>
    <s v="001"/>
    <s v="Entree"/>
    <s v="verkeersruimte"/>
    <s v="steen"/>
    <n v="22.85"/>
    <n v="0"/>
    <n v="1"/>
    <n v="0"/>
    <n v="0"/>
  </r>
  <r>
    <s v="Varietas Almelo"/>
    <s v="21EI 00"/>
    <x v="2"/>
    <x v="4"/>
    <s v="De Kolibrie 26"/>
    <s v="Almelo"/>
    <s v="Begane grond"/>
    <s v="002"/>
    <s v="Kantoor"/>
    <s v="kantoor"/>
    <s v="tapijt"/>
    <n v="14.96"/>
    <n v="0"/>
    <n v="1"/>
    <n v="0"/>
    <n v="0"/>
  </r>
  <r>
    <s v="Varietas Almelo"/>
    <s v="21EI 00"/>
    <x v="2"/>
    <x v="4"/>
    <s v="De Kolibrie 26"/>
    <s v="Almelo"/>
    <s v="Begane grond"/>
    <s v="003"/>
    <s v="Kantoor"/>
    <s v="kantoor"/>
    <s v="tapijt"/>
    <n v="11.95"/>
    <n v="0"/>
    <n v="1"/>
    <n v="0"/>
    <n v="0"/>
  </r>
  <r>
    <s v="Varietas Almelo"/>
    <s v="21EI 00"/>
    <x v="2"/>
    <x v="4"/>
    <s v="De Kolibrie 26"/>
    <s v="Almelo"/>
    <s v="Begane grond"/>
    <s v="004"/>
    <s v="Kantoor"/>
    <s v="kantoor"/>
    <s v="tapijt"/>
    <n v="16.77"/>
    <n v="0"/>
    <n v="1"/>
    <n v="0"/>
    <n v="0"/>
  </r>
  <r>
    <s v="Varietas Almelo"/>
    <s v="21DZ"/>
    <x v="3"/>
    <x v="5"/>
    <s v="Bosrand 6"/>
    <s v="Almelo"/>
    <s v="Begane grond"/>
    <n v="111"/>
    <s v="Lokaal onderbouw"/>
    <s v="lokaal onderbouw"/>
    <s v="linoleum"/>
    <n v="48.77"/>
    <n v="0"/>
    <n v="1"/>
    <n v="0"/>
    <n v="0"/>
  </r>
  <r>
    <s v="Varietas Almelo"/>
    <s v="21DZ"/>
    <x v="3"/>
    <x v="5"/>
    <s v="Bosrand 6"/>
    <s v="Almelo"/>
    <s v="1e verdieping"/>
    <n v="110"/>
    <s v="Lokaal onderbouw"/>
    <s v="lokaal onderbouw"/>
    <s v="linoleum"/>
    <n v="44.76"/>
    <n v="0"/>
    <n v="1"/>
    <n v="0"/>
    <n v="0"/>
  </r>
  <r>
    <s v="Varietas Almelo"/>
    <s v="21DZ"/>
    <x v="3"/>
    <x v="5"/>
    <s v="Bosrand 6"/>
    <s v="Almelo"/>
    <s v="1e verdieping"/>
    <n v="108"/>
    <s v="Berging"/>
    <s v="verkeersruimte"/>
    <s v="linoleum"/>
    <n v="3.11"/>
    <n v="0"/>
    <n v="1"/>
    <n v="0"/>
    <n v="0"/>
  </r>
  <r>
    <s v="Varietas Almelo"/>
    <s v="21DZ"/>
    <x v="3"/>
    <x v="5"/>
    <s v="Bosrand 6"/>
    <s v="Almelo"/>
    <s v="1e verdieping"/>
    <n v="107"/>
    <s v="Toilet"/>
    <s v="sanitaire ruimte"/>
    <s v="harde vloer"/>
    <n v="4.6900000000000004"/>
    <n v="0"/>
    <n v="1"/>
    <n v="0"/>
    <n v="0"/>
  </r>
  <r>
    <s v="Varietas Almelo"/>
    <s v="21DZ"/>
    <x v="3"/>
    <x v="5"/>
    <s v="Bosrand 6"/>
    <s v="Almelo"/>
    <s v="1e verdieping"/>
    <n v="106"/>
    <s v="Toilet"/>
    <s v="sanitaire ruimte"/>
    <s v="harde vloer"/>
    <n v="4.6900000000000004"/>
    <n v="0"/>
    <n v="1"/>
    <n v="0"/>
    <n v="0"/>
  </r>
  <r>
    <s v="Varietas Almelo"/>
    <s v="21DZ"/>
    <x v="3"/>
    <x v="5"/>
    <s v="Bosrand 6"/>
    <s v="Almelo"/>
    <s v="1e verdieping"/>
    <n v="109"/>
    <s v="Lokaal onderbouw"/>
    <s v="lokaal onderbouw"/>
    <s v="linoleum"/>
    <n v="53.51"/>
    <n v="0"/>
    <n v="1"/>
    <n v="0"/>
    <n v="0"/>
  </r>
  <r>
    <s v="Varietas Almelo"/>
    <s v="21DZ"/>
    <x v="3"/>
    <x v="5"/>
    <s v="Bosrand 6"/>
    <s v="Almelo"/>
    <s v="1e verdieping"/>
    <n v="101"/>
    <s v="Gang"/>
    <s v="verkeersruimte"/>
    <s v="linoleum"/>
    <n v="58.55"/>
    <n v="0"/>
    <n v="1"/>
    <n v="0"/>
    <n v="0"/>
  </r>
  <r>
    <s v="Varietas Almelo"/>
    <s v="21DZ"/>
    <x v="3"/>
    <x v="5"/>
    <s v="Bosrand 6"/>
    <s v="Almelo"/>
    <s v="1e verdieping"/>
    <n v="105"/>
    <s v="Kantoor"/>
    <s v="kantoor"/>
    <s v="tapijt"/>
    <n v="12.35"/>
    <n v="0"/>
    <n v="1"/>
    <n v="0"/>
    <n v="0"/>
  </r>
  <r>
    <s v="Varietas Almelo"/>
    <s v="21DZ"/>
    <x v="3"/>
    <x v="5"/>
    <s v="Bosrand 6"/>
    <s v="Almelo"/>
    <s v="1e verdieping"/>
    <n v="104"/>
    <s v="Kantoor"/>
    <s v="kantoor"/>
    <s v="tapijt"/>
    <n v="12.03"/>
    <n v="0"/>
    <n v="1"/>
    <n v="0"/>
    <n v="0"/>
  </r>
  <r>
    <s v="Varietas Almelo"/>
    <s v="21DZ"/>
    <x v="3"/>
    <x v="5"/>
    <s v="Bosrand 6"/>
    <s v="Almelo"/>
    <s v="1e verdieping"/>
    <n v="103"/>
    <s v="Kantoor"/>
    <s v="kantoor"/>
    <s v="tapijt"/>
    <n v="25.73"/>
    <n v="0"/>
    <n v="1"/>
    <n v="0"/>
    <n v="0"/>
  </r>
  <r>
    <s v="Varietas Almelo"/>
    <s v="21DZ"/>
    <x v="3"/>
    <x v="5"/>
    <s v="Bosrand 6"/>
    <s v="Almelo"/>
    <s v="1e verdieping"/>
    <n v="102"/>
    <s v="Kantoor"/>
    <s v="kantoor"/>
    <s v="tapijt"/>
    <n v="16.77"/>
    <n v="0"/>
    <n v="1"/>
    <n v="0"/>
    <n v="0"/>
  </r>
  <r>
    <s v="Varietas Almelo"/>
    <s v="21DZ"/>
    <x v="3"/>
    <x v="5"/>
    <s v="Bosrand 6"/>
    <s v="Almelo"/>
    <s v="Begane grond"/>
    <m/>
    <s v="Trap"/>
    <s v="verkeersruimte"/>
    <s v="linoleum"/>
    <n v="12"/>
    <n v="0"/>
    <n v="1"/>
    <n v="0"/>
    <n v="0"/>
  </r>
  <r>
    <s v="Varietas Almelo"/>
    <s v="21DZ"/>
    <x v="3"/>
    <x v="5"/>
    <s v="Bosrand 6"/>
    <s v="Almelo"/>
    <s v="Begane grond"/>
    <s v="019"/>
    <s v="Lokaal onderbouw"/>
    <s v="lokaal onderbouw"/>
    <s v="linoleum"/>
    <n v="48.77"/>
    <n v="0"/>
    <n v="1"/>
    <n v="0"/>
    <n v="0"/>
  </r>
  <r>
    <s v="Varietas Almelo"/>
    <s v="21DZ"/>
    <x v="3"/>
    <x v="5"/>
    <s v="Bosrand 6"/>
    <s v="Almelo"/>
    <s v="Begane grond"/>
    <s v="018"/>
    <s v="Lokaal onderbouw"/>
    <s v="lokaal onderbouw"/>
    <s v="linoleum"/>
    <n v="53.16"/>
    <n v="0"/>
    <n v="1"/>
    <n v="0"/>
    <n v="0"/>
  </r>
  <r>
    <s v="Varietas Almelo"/>
    <s v="21DZ"/>
    <x v="3"/>
    <x v="5"/>
    <s v="Bosrand 6"/>
    <s v="Almelo"/>
    <s v="Begane grond"/>
    <s v="020"/>
    <s v="Lokaal onderbouw"/>
    <s v="lokaal onderbouw"/>
    <s v="linoleum"/>
    <n v="44.76"/>
    <n v="0"/>
    <n v="1"/>
    <n v="0"/>
    <n v="0"/>
  </r>
  <r>
    <s v="Varietas Almelo"/>
    <s v="21DZ"/>
    <x v="3"/>
    <x v="5"/>
    <s v="Bosrand 6"/>
    <s v="Almelo"/>
    <s v="Begane grond"/>
    <s v="017"/>
    <s v="Lokaal onderbouw"/>
    <s v="lokaal onderbouw"/>
    <s v="linoleum"/>
    <n v="48.57"/>
    <n v="0"/>
    <n v="1"/>
    <n v="0"/>
    <n v="0"/>
  </r>
  <r>
    <s v="Varietas Almelo"/>
    <s v="21DZ"/>
    <x v="3"/>
    <x v="5"/>
    <s v="Bosrand 6"/>
    <s v="Almelo"/>
    <s v="Begane grond"/>
    <s v="022"/>
    <s v="Berging"/>
    <s v="verkeersruimte"/>
    <s v="linoleum"/>
    <n v="3.11"/>
    <n v="0"/>
    <n v="1"/>
    <n v="0"/>
    <n v="0"/>
  </r>
  <r>
    <s v="Varietas Almelo"/>
    <s v="21DZ"/>
    <x v="3"/>
    <x v="5"/>
    <s v="Bosrand 6"/>
    <s v="Almelo"/>
    <s v="Begane grond"/>
    <s v="023"/>
    <s v="Toilet"/>
    <s v="sanitaire ruimte"/>
    <s v="harde vloer"/>
    <n v="4.6900000000000004"/>
    <n v="0"/>
    <n v="1"/>
    <n v="0"/>
    <n v="0"/>
  </r>
  <r>
    <s v="Varietas Almelo"/>
    <s v="21DZ"/>
    <x v="3"/>
    <x v="5"/>
    <s v="Bosrand 6"/>
    <s v="Almelo"/>
    <s v="Begane grond"/>
    <s v="024"/>
    <s v="Toilet"/>
    <s v="sanitaire ruimte"/>
    <s v="tapijt"/>
    <n v="4.6900000000000004"/>
    <n v="0"/>
    <n v="1"/>
    <n v="0"/>
    <n v="0"/>
  </r>
  <r>
    <s v="Varietas Almelo"/>
    <s v="21DZ"/>
    <x v="3"/>
    <x v="5"/>
    <s v="Bosrand 6"/>
    <s v="Almelo"/>
    <s v="Begane grond"/>
    <s v="021"/>
    <s v="Lokaal bovenbouw"/>
    <s v="lokaal bovenbouw"/>
    <s v="tapijt"/>
    <n v="53.51"/>
    <n v="0"/>
    <n v="1"/>
    <n v="0"/>
    <n v="0"/>
  </r>
  <r>
    <s v="Varietas Almelo"/>
    <s v="21DZ"/>
    <x v="3"/>
    <x v="5"/>
    <s v="Bosrand 6"/>
    <s v="Almelo"/>
    <s v="Begane grond"/>
    <s v="025"/>
    <s v="Gang"/>
    <s v="verkeersruimte"/>
    <s v="pvc"/>
    <n v="56.03"/>
    <n v="0"/>
    <n v="1"/>
    <n v="0"/>
    <n v="0"/>
  </r>
  <r>
    <s v="Varietas Almelo"/>
    <s v="21DZ"/>
    <x v="3"/>
    <x v="5"/>
    <s v="Bosrand 6"/>
    <s v="Almelo"/>
    <s v="Begane grond"/>
    <s v="026"/>
    <s v="Entree"/>
    <s v="verkeersruimte"/>
    <s v="pvc"/>
    <n v="7.87"/>
    <n v="0"/>
    <n v="1"/>
    <n v="0"/>
    <n v="0"/>
  </r>
  <r>
    <s v="Varietas Almelo"/>
    <s v="21DZ"/>
    <x v="3"/>
    <x v="5"/>
    <s v="Bosrand 6"/>
    <s v="Almelo"/>
    <s v="Begane grond"/>
    <s v="028"/>
    <s v="Berging"/>
    <s v="verkeersruimte"/>
    <s v="pvc"/>
    <n v="6.43"/>
    <n v="0"/>
    <n v="1"/>
    <n v="0"/>
    <n v="0"/>
  </r>
  <r>
    <s v="Varietas Almelo"/>
    <s v="21DZ"/>
    <x v="3"/>
    <x v="5"/>
    <s v="Bosrand 6"/>
    <s v="Almelo"/>
    <s v="Begane grond"/>
    <s v="027"/>
    <s v="Kantoor"/>
    <s v="kantoor"/>
    <s v="tapijt"/>
    <n v="11.02"/>
    <n v="0"/>
    <n v="1"/>
    <n v="0"/>
    <n v="0"/>
  </r>
  <r>
    <s v="Varietas Almelo"/>
    <s v="21DZ"/>
    <x v="3"/>
    <x v="5"/>
    <s v="Bosrand 6"/>
    <s v="Almelo"/>
    <s v="Begane grond"/>
    <s v="016"/>
    <s v="Personeelsruimte"/>
    <s v="restauratieve ruimte"/>
    <s v="lino"/>
    <n v="153.25"/>
    <n v="0"/>
    <n v="1"/>
    <n v="0"/>
    <n v="0"/>
  </r>
  <r>
    <s v="Varietas Almelo"/>
    <s v="21DZ"/>
    <x v="3"/>
    <x v="5"/>
    <s v="Bosrand 6"/>
    <s v="Almelo"/>
    <s v="Begane grond"/>
    <s v="011"/>
    <s v="Lokaal onderbouw"/>
    <s v="lokaal onderbouw"/>
    <s v="tapijt"/>
    <n v="64.72"/>
    <n v="0"/>
    <n v="1"/>
    <n v="0"/>
    <n v="0"/>
  </r>
  <r>
    <s v="Varietas Almelo"/>
    <s v="21DZ"/>
    <x v="3"/>
    <x v="5"/>
    <s v="Bosrand 6"/>
    <s v="Almelo"/>
    <s v="Begane grond"/>
    <s v="012"/>
    <s v="Lokaal onderbouw"/>
    <s v="lokaal onderbouw"/>
    <s v="tapijt"/>
    <n v="57.74"/>
    <n v="0"/>
    <n v="1"/>
    <n v="0"/>
    <n v="0"/>
  </r>
  <r>
    <s v="Varietas Almelo"/>
    <s v="21DZ"/>
    <x v="3"/>
    <x v="5"/>
    <s v="Bosrand 6"/>
    <s v="Almelo"/>
    <s v="Begane grond"/>
    <s v="013"/>
    <s v="Lokaal onderbouw"/>
    <s v="lokaal onderbouw"/>
    <s v="tapijt"/>
    <n v="57.74"/>
    <n v="0"/>
    <n v="1"/>
    <n v="0"/>
    <n v="0"/>
  </r>
  <r>
    <s v="Varietas Almelo"/>
    <s v="21DZ"/>
    <x v="3"/>
    <x v="5"/>
    <s v="Bosrand 6"/>
    <s v="Almelo"/>
    <s v="Begane grond"/>
    <s v="014"/>
    <s v="Lokaal bovenbouw"/>
    <s v="lokaal bovenbouw"/>
    <s v="tapijt"/>
    <n v="57.74"/>
    <n v="0"/>
    <n v="1"/>
    <n v="0"/>
    <n v="0"/>
  </r>
  <r>
    <s v="Varietas Almelo"/>
    <s v="21DZ"/>
    <x v="3"/>
    <x v="5"/>
    <s v="Bosrand 6"/>
    <s v="Almelo"/>
    <s v="Begane grond"/>
    <s v="015"/>
    <s v="Lokaal bovenbouw"/>
    <s v="lokaal bovenbouw"/>
    <s v="tapijt"/>
    <n v="57.09"/>
    <n v="0"/>
    <n v="1"/>
    <n v="0"/>
    <n v="0"/>
  </r>
  <r>
    <s v="Varietas Almelo"/>
    <s v="21DZ"/>
    <x v="3"/>
    <x v="5"/>
    <s v="Bosrand 6"/>
    <s v="Almelo"/>
    <s v="Begane grond"/>
    <s v="010"/>
    <s v="Lokaal bovenbouw"/>
    <s v="lokaal bovenbouw"/>
    <s v="tapijt"/>
    <n v="71.260000000000005"/>
    <n v="0"/>
    <n v="1"/>
    <n v="0"/>
    <n v="0"/>
  </r>
  <r>
    <s v="Varietas Almelo"/>
    <s v="21DZ"/>
    <x v="3"/>
    <x v="5"/>
    <s v="Bosrand 6"/>
    <s v="Almelo"/>
    <s v="Begane grond"/>
    <s v="009"/>
    <s v="Toilet"/>
    <s v="sanitaire ruimte"/>
    <s v="harde vloer"/>
    <n v="7.29"/>
    <n v="0"/>
    <n v="1"/>
    <n v="0"/>
    <n v="0"/>
  </r>
  <r>
    <s v="Varietas Almelo"/>
    <s v="21DZ"/>
    <x v="3"/>
    <x v="5"/>
    <s v="Bosrand 6"/>
    <s v="Almelo"/>
    <s v="Begane grond"/>
    <s v="008"/>
    <s v="Berging"/>
    <s v="verkeersruimte"/>
    <s v="pvc"/>
    <n v="4.42"/>
    <n v="0"/>
    <n v="1"/>
    <n v="0"/>
    <n v="0"/>
  </r>
  <r>
    <s v="Varietas Almelo"/>
    <s v="21DZ"/>
    <x v="3"/>
    <x v="5"/>
    <s v="Bosrand 6"/>
    <s v="Almelo"/>
    <s v="Begane grond"/>
    <s v="007"/>
    <s v="Entree"/>
    <s v="verkeersruimte"/>
    <s v="Schoonloopmat"/>
    <n v="5.1100000000000003"/>
    <n v="0"/>
    <n v="1"/>
    <n v="0"/>
    <n v="0"/>
  </r>
  <r>
    <s v="Varietas Almelo"/>
    <s v="21DZ"/>
    <x v="3"/>
    <x v="5"/>
    <s v="Bosrand 6"/>
    <s v="Almelo"/>
    <s v="Begane grond"/>
    <s v="006"/>
    <s v="Berging"/>
    <s v="verkeersruimte"/>
    <s v="tapijt"/>
    <n v="12.75"/>
    <n v="0"/>
    <n v="1"/>
    <n v="0"/>
    <n v="0"/>
  </r>
  <r>
    <s v="Varietas Almelo"/>
    <s v="21DZ"/>
    <x v="3"/>
    <x v="5"/>
    <s v="Bosrand 6"/>
    <s v="Almelo"/>
    <s v="Begane grond"/>
    <s v="005"/>
    <s v="Bibliotheek onderbouw"/>
    <s v="lokaal onderbouw"/>
    <s v="tapijt"/>
    <n v="12.25"/>
    <n v="0"/>
    <n v="1"/>
    <n v="0"/>
    <n v="0"/>
  </r>
  <r>
    <s v="Varietas Almelo"/>
    <s v="21DZ"/>
    <x v="3"/>
    <x v="5"/>
    <s v="Bosrand 6"/>
    <s v="Almelo"/>
    <s v="Begane grond"/>
    <s v="004"/>
    <s v="Toilet"/>
    <s v="sanitaire ruimte"/>
    <s v="harde vloer"/>
    <n v="17.38"/>
    <n v="0"/>
    <n v="1"/>
    <n v="0"/>
    <n v="0"/>
  </r>
  <r>
    <s v="Varietas Almelo"/>
    <s v="21DZ"/>
    <x v="3"/>
    <x v="5"/>
    <s v="Bosrand 6"/>
    <s v="Almelo"/>
    <s v="Begane grond"/>
    <s v="003"/>
    <s v="Toilet "/>
    <s v="sanitaire ruimte"/>
    <s v="harde vloer"/>
    <n v="17.38"/>
    <n v="0"/>
    <n v="1"/>
    <n v="0"/>
    <n v="0"/>
  </r>
  <r>
    <s v="Varietas Almelo"/>
    <s v="21DZ"/>
    <x v="3"/>
    <x v="5"/>
    <s v="Bosrand 6"/>
    <s v="Almelo"/>
    <s v="Begane grond"/>
    <s v="001"/>
    <s v="Entree"/>
    <s v="verkeersruimte"/>
    <s v="pvc"/>
    <n v="6.13"/>
    <n v="0"/>
    <n v="1"/>
    <n v="0"/>
    <n v="0"/>
  </r>
  <r>
    <s v="Varietas Almelo"/>
    <s v="21DZ"/>
    <x v="3"/>
    <x v="5"/>
    <s v="Bosrand 6"/>
    <s v="Almelo"/>
    <s v="Begane grond"/>
    <s v="002"/>
    <s v="Gang"/>
    <s v="verkeersruimte"/>
    <s v="lino/pvc"/>
    <n v="253.71"/>
    <n v="0"/>
    <n v="1"/>
    <n v="0"/>
    <n v="0"/>
  </r>
  <r>
    <s v="Varietas Almelo"/>
    <s v="21DZ"/>
    <x v="3"/>
    <x v="5"/>
    <s v="Bosrand 6"/>
    <s v="Almelo"/>
    <s v="Begane grond"/>
    <s v="029"/>
    <s v="Toilet"/>
    <s v="sanitaire ruimte"/>
    <s v="harde vloer"/>
    <n v="14.74"/>
    <n v="0"/>
    <n v="1"/>
    <n v="0"/>
    <n v="0"/>
  </r>
  <r>
    <s v="Varietas Almelo"/>
    <s v="21DZ"/>
    <x v="3"/>
    <x v="5"/>
    <s v="Bosrand 6"/>
    <s v="Almelo"/>
    <s v="Begane grond"/>
    <s v="030"/>
    <s v="Berging"/>
    <s v="verkeersruimte"/>
    <s v="harde vloer"/>
    <n v="8.6199999999999992"/>
    <n v="0"/>
    <n v="1"/>
    <n v="0"/>
    <n v="0"/>
  </r>
  <r>
    <s v="Varietas Almelo"/>
    <s v="21DZ"/>
    <x v="3"/>
    <x v="5"/>
    <s v="Bosrand 6"/>
    <s v="Almelo"/>
    <s v="Begane grond"/>
    <s v="032"/>
    <s v="Kantoor"/>
    <s v="kantoor"/>
    <s v="tapijt"/>
    <n v="25.62"/>
    <n v="0"/>
    <n v="1"/>
    <n v="0"/>
    <n v="0"/>
  </r>
  <r>
    <s v="Varietas Almelo"/>
    <s v="21DZ"/>
    <x v="3"/>
    <x v="5"/>
    <s v="Bosrand 6"/>
    <s v="Almelo"/>
    <s v="Begane grond"/>
    <s v="033"/>
    <s v="Kantoor"/>
    <s v="kantoor"/>
    <s v="tapijt"/>
    <n v="13.2"/>
    <n v="0"/>
    <n v="1"/>
    <n v="0"/>
    <n v="0"/>
  </r>
  <r>
    <s v="Varietas Almelo"/>
    <s v="21DZ"/>
    <x v="3"/>
    <x v="5"/>
    <s v="Bosrand 6"/>
    <s v="Almelo"/>
    <s v="Begane grond"/>
    <s v="034"/>
    <s v="Kantoor"/>
    <s v="kantoor"/>
    <s v="tapijt"/>
    <n v="23.88"/>
    <n v="0"/>
    <n v="1"/>
    <n v="0"/>
    <n v="0"/>
  </r>
  <r>
    <s v="Varietas Almelo"/>
    <s v="21DZ"/>
    <x v="3"/>
    <x v="5"/>
    <s v="Bosrand 6"/>
    <s v="Almelo"/>
    <s v="Begane grond"/>
    <s v="035"/>
    <s v="Kantoor"/>
    <s v="kantoor"/>
    <s v="tapijt"/>
    <n v="37.380000000000003"/>
    <n v="0"/>
    <n v="1"/>
    <n v="0"/>
    <n v="0"/>
  </r>
  <r>
    <s v="Varietas Almelo"/>
    <s v="21DZ"/>
    <x v="3"/>
    <x v="5"/>
    <s v="Bosrand 6"/>
    <s v="Almelo"/>
    <s v="Begane grond"/>
    <s v="036"/>
    <s v="Berging"/>
    <s v="verkeersruimte"/>
    <s v="lino"/>
    <n v="12.15"/>
    <n v="0"/>
    <n v="1"/>
    <n v="0"/>
    <n v="0"/>
  </r>
  <r>
    <s v="Varietas Almelo"/>
    <s v="21DZ"/>
    <x v="3"/>
    <x v="5"/>
    <s v="Bosrand 6"/>
    <s v="Almelo"/>
    <s v="Begane grond"/>
    <s v="038"/>
    <s v="Berging"/>
    <s v="verkeersruimte"/>
    <s v="lino"/>
    <n v="7.44"/>
    <n v="0"/>
    <n v="1"/>
    <n v="0"/>
    <n v="0"/>
  </r>
  <r>
    <s v="Varietas Almelo"/>
    <s v="21DZ"/>
    <x v="3"/>
    <x v="5"/>
    <s v="Bosrand 6"/>
    <s v="Almelo"/>
    <s v="Begane grond"/>
    <s v="037"/>
    <s v="Lokaal bovenbouw"/>
    <s v="lokaal bovenbouw"/>
    <s v="lino"/>
    <n v="53.91"/>
    <n v="0"/>
    <n v="1"/>
    <n v="0"/>
    <n v="0"/>
  </r>
  <r>
    <s v="Varietas Almelo"/>
    <s v="21DZ"/>
    <x v="3"/>
    <x v="5"/>
    <s v="Bosrand 6"/>
    <s v="Almelo"/>
    <s v="Begane grond"/>
    <s v="039"/>
    <s v="Gang"/>
    <s v="verkeersruimte"/>
    <s v="lino/pvc"/>
    <n v="76.28"/>
    <n v="0"/>
    <n v="1"/>
    <n v="0"/>
    <n v="0"/>
  </r>
  <r>
    <s v="Varietas Almelo"/>
    <s v="21DZ"/>
    <x v="3"/>
    <x v="5"/>
    <s v="Bosrand 6"/>
    <s v="Almelo"/>
    <s v="Begane grond"/>
    <s v="040"/>
    <s v="Toilet"/>
    <s v="sanitaire ruimte"/>
    <s v="harde vloer"/>
    <n v="4.1399999999999997"/>
    <n v="0"/>
    <n v="1"/>
    <n v="0"/>
    <n v="0"/>
  </r>
  <r>
    <s v="Varietas Almelo"/>
    <s v="21DZ"/>
    <x v="3"/>
    <x v="5"/>
    <s v="Bosrand 6"/>
    <s v="Almelo"/>
    <s v="Begane grond"/>
    <s v="041"/>
    <s v="Toilet"/>
    <s v="sanitaire ruimte"/>
    <s v="harde vloer"/>
    <n v="2.11"/>
    <n v="0"/>
    <n v="1"/>
    <n v="0"/>
    <n v="0"/>
  </r>
  <r>
    <s v="Varietas Almelo"/>
    <s v="21DZ"/>
    <x v="3"/>
    <x v="5"/>
    <s v="Bosrand 6"/>
    <s v="Almelo"/>
    <s v="Begane grond"/>
    <s v="042"/>
    <s v="Kantoor"/>
    <s v="kantoor"/>
    <s v="tapijt"/>
    <n v="13.99"/>
    <n v="0"/>
    <n v="1"/>
    <n v="0"/>
    <n v="0"/>
  </r>
  <r>
    <s v="Varietas Almelo"/>
    <s v="21DZ"/>
    <x v="3"/>
    <x v="5"/>
    <s v="Bosrand 6"/>
    <s v="Almelo"/>
    <s v="Begane grond"/>
    <s v="051"/>
    <s v="Toilet"/>
    <s v="sanitaire ruimte"/>
    <s v="harde vloer"/>
    <n v="2.59"/>
    <n v="0"/>
    <n v="1"/>
    <n v="0"/>
    <n v="0"/>
  </r>
  <r>
    <s v="Varietas Almelo"/>
    <s v="21DZ"/>
    <x v="3"/>
    <x v="5"/>
    <s v="Bosrand 6"/>
    <s v="Almelo"/>
    <s v="Begane grond"/>
    <s v="050"/>
    <s v="Kleedruimte"/>
    <s v="sanitaire ruimte"/>
    <s v="harde vloer"/>
    <n v="21.77"/>
    <n v="0"/>
    <n v="1"/>
    <n v="0"/>
    <n v="0"/>
  </r>
  <r>
    <s v="Varietas Almelo"/>
    <s v="21DZ"/>
    <x v="3"/>
    <x v="5"/>
    <s v="Bosrand 6"/>
    <s v="Almelo"/>
    <s v="Begane grond"/>
    <s v="049"/>
    <s v="Doucheruimte"/>
    <s v="sanitaire ruimte"/>
    <s v="harde vloer"/>
    <n v="20"/>
    <n v="0"/>
    <n v="1"/>
    <n v="0"/>
    <n v="0"/>
  </r>
  <r>
    <s v="Varietas Almelo"/>
    <s v="21DZ"/>
    <x v="3"/>
    <x v="5"/>
    <s v="Bosrand 6"/>
    <s v="Almelo"/>
    <s v="Begane grond"/>
    <s v="047"/>
    <s v="Kleedruimte"/>
    <s v="sanitaire ruimte"/>
    <s v="harde vloer"/>
    <n v="21.77"/>
    <n v="0"/>
    <n v="1"/>
    <n v="0"/>
    <n v="0"/>
  </r>
  <r>
    <s v="Varietas Almelo"/>
    <s v="21DZ"/>
    <x v="3"/>
    <x v="5"/>
    <s v="Bosrand 6"/>
    <s v="Almelo"/>
    <s v="Begane grond"/>
    <s v="048"/>
    <s v="Toilet"/>
    <s v="sanitaire ruimte"/>
    <s v="harde vloer"/>
    <n v="2.59"/>
    <n v="0"/>
    <n v="1"/>
    <n v="0"/>
    <n v="0"/>
  </r>
  <r>
    <s v="Varietas Almelo"/>
    <s v="21DZ"/>
    <x v="3"/>
    <x v="5"/>
    <s v="Bosrand 6"/>
    <s v="Almelo"/>
    <s v="Begane grond"/>
    <s v="043"/>
    <s v="Lokaal bovenbouw"/>
    <s v="lokaal bovenbouw"/>
    <s v="linoleum"/>
    <n v="56.81"/>
    <n v="0"/>
    <n v="1"/>
    <n v="0"/>
    <n v="0"/>
  </r>
  <r>
    <s v="Varietas Almelo"/>
    <s v="21DZ"/>
    <x v="3"/>
    <x v="5"/>
    <s v="Bosrand 6"/>
    <s v="Almelo"/>
    <s v="Begane grond"/>
    <s v="046"/>
    <s v="Gymzaal"/>
    <s v="gymruimte"/>
    <s v="Sportvloer"/>
    <n v="142.21"/>
    <n v="0"/>
    <n v="1"/>
    <n v="0"/>
    <n v="0"/>
  </r>
  <r>
    <s v="Varietas Almelo"/>
    <s v="21DZ"/>
    <x v="3"/>
    <x v="5"/>
    <s v="Bosrand 6"/>
    <s v="Almelo"/>
    <s v="Begane grond"/>
    <s v="045"/>
    <s v="Toilet"/>
    <s v="sanitaire ruimte"/>
    <s v="harde vloer"/>
    <n v="8.06"/>
    <n v="0"/>
    <n v="1"/>
    <n v="0"/>
    <n v="0"/>
  </r>
  <r>
    <s v="Varietas Almelo"/>
    <s v="21DZ"/>
    <x v="3"/>
    <x v="5"/>
    <s v="Bosrand 6"/>
    <s v="Almelo"/>
    <s v="Begane grond"/>
    <s v="044"/>
    <s v="Lokaal bovenbouw"/>
    <s v="lokaal bovenbouw"/>
    <s v="linoleum"/>
    <n v="56.81"/>
    <n v="0"/>
    <n v="1"/>
    <n v="0"/>
    <n v="0"/>
  </r>
  <r>
    <s v="Varietas Almelo"/>
    <s v="21BM"/>
    <x v="4"/>
    <x v="6"/>
    <s v="Arendsboerweg 5"/>
    <s v="Almelo"/>
    <s v="Begane grond"/>
    <s v="038"/>
    <s v="BuitenBerging"/>
    <s v="verkeersruimte"/>
    <s v="pvc"/>
    <n v="10"/>
    <n v="0"/>
    <n v="1"/>
    <n v="0"/>
    <n v="0"/>
  </r>
  <r>
    <s v="Varietas Almelo"/>
    <s v="21BM"/>
    <x v="4"/>
    <x v="6"/>
    <s v="Arendsboerweg 5"/>
    <s v="Almelo"/>
    <s v="Begane grond"/>
    <s v="039"/>
    <s v="SpeelLokaal"/>
    <s v="gymruimte"/>
    <s v="linoleum"/>
    <n v="85.29"/>
    <n v="0"/>
    <n v="1"/>
    <n v="0"/>
    <n v="0"/>
  </r>
  <r>
    <s v="Varietas Almelo"/>
    <s v="21BM"/>
    <x v="4"/>
    <x v="6"/>
    <s v="Arendsboerweg 5"/>
    <s v="Almelo"/>
    <s v="Begane grond"/>
    <s v="040"/>
    <s v="Berging"/>
    <s v="verkeersruimte"/>
    <s v="linoleum"/>
    <n v="8.64"/>
    <n v="0"/>
    <n v="1"/>
    <n v="0"/>
    <n v="0"/>
  </r>
  <r>
    <s v="Varietas Almelo"/>
    <s v="21BM"/>
    <x v="4"/>
    <x v="6"/>
    <s v="Arendsboerweg 5"/>
    <s v="Almelo"/>
    <s v="Begane grond"/>
    <s v="041"/>
    <s v="Berging"/>
    <s v="verkeersruimte"/>
    <s v="linoleum"/>
    <n v="7.73"/>
    <n v="0"/>
    <n v="1"/>
    <n v="0"/>
    <n v="0"/>
  </r>
  <r>
    <s v="Varietas Almelo"/>
    <s v="21BM"/>
    <x v="4"/>
    <x v="6"/>
    <s v="Arendsboerweg 5"/>
    <s v="Almelo"/>
    <s v="Begane grond"/>
    <s v="042"/>
    <s v="Lokaal onderbouw"/>
    <s v="lokaal onderbouw"/>
    <s v="linoleum"/>
    <n v="51.25"/>
    <n v="0"/>
    <n v="1"/>
    <n v="0"/>
    <n v="0"/>
  </r>
  <r>
    <s v="Varietas Almelo"/>
    <s v="21BM"/>
    <x v="4"/>
    <x v="6"/>
    <s v="Arendsboerweg 5"/>
    <s v="Almelo"/>
    <s v="Begane grond"/>
    <s v="003"/>
    <s v="Gang"/>
    <s v="verkeersruimte"/>
    <s v="linoleum"/>
    <n v="129.66"/>
    <n v="0"/>
    <n v="1"/>
    <n v="0"/>
    <n v="0"/>
  </r>
  <r>
    <s v="Varietas Almelo"/>
    <s v="21BM"/>
    <x v="4"/>
    <x v="6"/>
    <s v="Arendsboerweg 5"/>
    <s v="Almelo"/>
    <s v="Begane grond"/>
    <s v="043"/>
    <s v="Kantoor"/>
    <s v="kantoor"/>
    <s v="tapijt"/>
    <n v="18.45"/>
    <n v="0"/>
    <n v="1"/>
    <n v="0"/>
    <n v="0"/>
  </r>
  <r>
    <s v="Varietas Almelo"/>
    <s v="21BM"/>
    <x v="4"/>
    <x v="6"/>
    <s v="Arendsboerweg 5"/>
    <s v="Almelo"/>
    <s v="Begane grond"/>
    <s v="044"/>
    <s v="Lokaal onderbouw"/>
    <s v="lokaal onderbouw"/>
    <s v="linoleum"/>
    <n v="52.59"/>
    <n v="0"/>
    <n v="1"/>
    <n v="0"/>
    <n v="0"/>
  </r>
  <r>
    <s v="Varietas Almelo"/>
    <s v="21BM"/>
    <x v="4"/>
    <x v="6"/>
    <s v="Arendsboerweg 5"/>
    <s v="Almelo"/>
    <s v="Begane grond"/>
    <s v="045"/>
    <s v="Lokaal onderbouw"/>
    <s v="lokaal onderbouw"/>
    <s v="linoleum"/>
    <n v="52.34"/>
    <n v="0"/>
    <n v="1"/>
    <n v="0"/>
    <n v="0"/>
  </r>
  <r>
    <s v="Varietas Almelo"/>
    <s v="21BM"/>
    <x v="4"/>
    <x v="6"/>
    <s v="Arendsboerweg 5"/>
    <s v="Almelo"/>
    <s v="Begane grond"/>
    <s v="046"/>
    <s v="Lokaal onderbouw"/>
    <s v="lokaal onderbouw"/>
    <s v="linoleum"/>
    <n v="52.34"/>
    <n v="0"/>
    <n v="1"/>
    <n v="0"/>
    <n v="0"/>
  </r>
  <r>
    <s v="Varietas Almelo"/>
    <s v="21BM"/>
    <x v="4"/>
    <x v="6"/>
    <s v="Arendsboerweg 5"/>
    <s v="Almelo"/>
    <s v="Begane grond"/>
    <s v="047"/>
    <s v="Kantoor"/>
    <s v="kantoor"/>
    <s v="linoleum"/>
    <n v="19.73"/>
    <n v="0"/>
    <n v="1"/>
    <n v="0"/>
    <n v="0"/>
  </r>
  <r>
    <s v="Varietas Almelo"/>
    <s v="21BM"/>
    <x v="4"/>
    <x v="6"/>
    <s v="Arendsboerweg 5"/>
    <s v="Almelo"/>
    <s v="Begane grond"/>
    <s v="037"/>
    <s v="Portaal"/>
    <s v="verkeersruimte"/>
    <s v="tapijt"/>
    <n v="4.8899999999999997"/>
    <n v="0"/>
    <n v="1"/>
    <n v="0"/>
    <n v="0"/>
  </r>
  <r>
    <s v="Varietas Almelo"/>
    <s v="21BM"/>
    <x v="4"/>
    <x v="6"/>
    <s v="Arendsboerweg 5"/>
    <s v="Almelo"/>
    <s v="Begane grond"/>
    <s v="033"/>
    <s v="Toilet"/>
    <s v="sanitaire ruimte"/>
    <s v="Coating"/>
    <n v="1.05"/>
    <n v="0"/>
    <n v="1"/>
    <n v="0"/>
    <n v="0"/>
  </r>
  <r>
    <s v="Varietas Almelo"/>
    <s v="21BM"/>
    <x v="4"/>
    <x v="6"/>
    <s v="Arendsboerweg 5"/>
    <s v="Almelo"/>
    <s v="Begane grond"/>
    <s v="034"/>
    <s v="Was-/kleedruimte"/>
    <s v="sanitaire ruimte"/>
    <s v="tegels"/>
    <n v="24.29"/>
    <n v="0"/>
    <n v="1"/>
    <n v="0"/>
    <n v="0"/>
  </r>
  <r>
    <s v="Varietas Almelo"/>
    <s v="21BM"/>
    <x v="4"/>
    <x v="6"/>
    <s v="Arendsboerweg 5"/>
    <s v="Almelo"/>
    <s v="Begane grond"/>
    <s v="032"/>
    <s v="Wasruimte"/>
    <s v="sanitaire ruimte"/>
    <s v="tegels"/>
    <n v="5.58"/>
    <n v="0"/>
    <n v="1"/>
    <n v="0"/>
    <n v="0"/>
  </r>
  <r>
    <s v="Varietas Almelo"/>
    <s v="21BM"/>
    <x v="4"/>
    <x v="6"/>
    <s v="Arendsboerweg 5"/>
    <s v="Almelo"/>
    <s v="Begane grond"/>
    <s v="035"/>
    <s v="ToestellenBerging"/>
    <s v="gymruimte"/>
    <s v="Sportvloer"/>
    <n v="14.74"/>
    <n v="0"/>
    <n v="1"/>
    <n v="0"/>
    <n v="0"/>
  </r>
  <r>
    <s v="Varietas Almelo"/>
    <s v="21BM"/>
    <x v="4"/>
    <x v="6"/>
    <s v="Arendsboerweg 5"/>
    <s v="Almelo"/>
    <s v="Begane grond"/>
    <s v="031"/>
    <s v="Toilet"/>
    <s v="sanitaire ruimte"/>
    <s v="Coating"/>
    <n v="1.05"/>
    <n v="0"/>
    <n v="1"/>
    <n v="0"/>
    <n v="0"/>
  </r>
  <r>
    <s v="Varietas Almelo"/>
    <s v="21BM"/>
    <x v="4"/>
    <x v="6"/>
    <s v="Arendsboerweg 5"/>
    <s v="Almelo"/>
    <s v="Begane grond"/>
    <s v="030"/>
    <s v="Was-/kleedruimte"/>
    <s v="sanitaire ruimte"/>
    <s v="tegels"/>
    <n v="24.29"/>
    <n v="0"/>
    <n v="1"/>
    <n v="0"/>
    <n v="0"/>
  </r>
  <r>
    <s v="Varietas Almelo"/>
    <s v="21BM"/>
    <x v="4"/>
    <x v="6"/>
    <s v="Arendsboerweg 5"/>
    <s v="Almelo"/>
    <s v="Begane grond"/>
    <s v="029"/>
    <s v="Portaal"/>
    <s v="verkeersruimte"/>
    <s v="tapijt"/>
    <n v="5.28"/>
    <n v="0"/>
    <n v="1"/>
    <n v="0"/>
    <n v="0"/>
  </r>
  <r>
    <s v="Varietas Almelo"/>
    <s v="21BM"/>
    <x v="4"/>
    <x v="6"/>
    <s v="Arendsboerweg 5"/>
    <s v="Almelo"/>
    <s v="Begane grond"/>
    <n v="102"/>
    <s v="Gymzaal"/>
    <s v="gymruimte"/>
    <s v="Sportvloer"/>
    <n v="163.05000000000001"/>
    <n v="0"/>
    <n v="1"/>
    <n v="0"/>
    <n v="0"/>
  </r>
  <r>
    <s v="Varietas Almelo"/>
    <s v="21BM"/>
    <x v="4"/>
    <x v="6"/>
    <s v="Arendsboerweg 5"/>
    <s v="Almelo"/>
    <s v="Begane grond"/>
    <s v="002"/>
    <s v="Gang"/>
    <s v="verkeersruimte"/>
    <s v="linoleum"/>
    <n v="129.66"/>
    <n v="0"/>
    <n v="1"/>
    <n v="0"/>
    <n v="0"/>
  </r>
  <r>
    <s v="Varietas Almelo"/>
    <s v="21BM"/>
    <x v="4"/>
    <x v="6"/>
    <s v="Arendsboerweg 5"/>
    <s v="Almelo"/>
    <s v="Begane grond"/>
    <s v="027"/>
    <s v="WerkLokaal"/>
    <s v="lokaal bovenbouw"/>
    <s v="linoleum"/>
    <n v="50"/>
    <n v="0"/>
    <n v="1"/>
    <n v="0"/>
    <n v="0"/>
  </r>
  <r>
    <s v="Varietas Almelo"/>
    <s v="21BM"/>
    <x v="4"/>
    <x v="6"/>
    <s v="Arendsboerweg 5"/>
    <s v="Almelo"/>
    <s v="Begane grond"/>
    <s v="026"/>
    <s v="Berging"/>
    <s v="verkeersruimte"/>
    <s v="linoleum"/>
    <n v="6.9"/>
    <n v="0"/>
    <n v="1"/>
    <n v="0"/>
    <n v="0"/>
  </r>
  <r>
    <s v="Varietas Almelo"/>
    <s v="21BM"/>
    <x v="4"/>
    <x v="6"/>
    <s v="Arendsboerweg 5"/>
    <s v="Almelo"/>
    <s v="Begane grond"/>
    <s v="025"/>
    <s v="Lokaal onderbouw"/>
    <s v="lokaal onderbouw"/>
    <s v="linoleum"/>
    <n v="44"/>
    <n v="0"/>
    <n v="1"/>
    <n v="0"/>
    <n v="0"/>
  </r>
  <r>
    <s v="Varietas Almelo"/>
    <s v="21BM"/>
    <x v="4"/>
    <x v="6"/>
    <s v="Arendsboerweg 5"/>
    <s v="Almelo"/>
    <s v="Begane grond"/>
    <s v="024"/>
    <s v="Lokaal bovenbouw"/>
    <s v="lokaal bovenbouw"/>
    <s v="linoleum"/>
    <n v="51.25"/>
    <n v="0"/>
    <n v="1"/>
    <n v="0"/>
    <n v="0"/>
  </r>
  <r>
    <s v="Varietas Almelo"/>
    <s v="21BM"/>
    <x v="4"/>
    <x v="6"/>
    <s v="Arendsboerweg 5"/>
    <s v="Almelo"/>
    <s v="Begane grond"/>
    <s v="012"/>
    <s v="Toilet"/>
    <s v="sanitaire ruimte"/>
    <s v="Coating"/>
    <n v="17.86"/>
    <n v="0"/>
    <n v="1"/>
    <n v="0"/>
    <n v="0"/>
  </r>
  <r>
    <s v="Varietas Almelo"/>
    <s v="21BM"/>
    <x v="4"/>
    <x v="6"/>
    <s v="Arendsboerweg 5"/>
    <s v="Almelo"/>
    <s v="Begane grond"/>
    <s v="011"/>
    <s v="Lokaal bovenbouw"/>
    <s v="lokaal bovenbouw"/>
    <s v="tapijt"/>
    <n v="28.09"/>
    <n v="0"/>
    <n v="1"/>
    <n v="0"/>
    <n v="0"/>
  </r>
  <r>
    <s v="Varietas Almelo"/>
    <s v="21BM"/>
    <x v="4"/>
    <x v="6"/>
    <s v="Arendsboerweg 5"/>
    <s v="Almelo"/>
    <s v="Begane grond"/>
    <s v="013"/>
    <s v="Kopieerruimte"/>
    <s v="kantoor"/>
    <s v="linoleum"/>
    <n v="8"/>
    <n v="0"/>
    <n v="1"/>
    <n v="0"/>
    <n v="0"/>
  </r>
  <r>
    <s v="Varietas Almelo"/>
    <s v="21BM"/>
    <x v="4"/>
    <x v="6"/>
    <s v="Arendsboerweg 5"/>
    <s v="Almelo"/>
    <s v="Begane grond"/>
    <s v="014"/>
    <s v="MIVA"/>
    <s v="sanitaire ruimte"/>
    <s v="Coating"/>
    <n v="2.91"/>
    <n v="0"/>
    <n v="1"/>
    <n v="0"/>
    <n v="0"/>
  </r>
  <r>
    <s v="Varietas Almelo"/>
    <s v="21BM"/>
    <x v="4"/>
    <x v="6"/>
    <s v="Arendsboerweg 5"/>
    <s v="Almelo"/>
    <s v="Begane grond"/>
    <s v="015"/>
    <s v="Toilet"/>
    <s v="sanitaire ruimte"/>
    <s v="Coating"/>
    <n v="13.51"/>
    <n v="0"/>
    <n v="1"/>
    <n v="0"/>
    <n v="0"/>
  </r>
  <r>
    <s v="Varietas Almelo"/>
    <s v="21BM"/>
    <x v="4"/>
    <x v="6"/>
    <s v="Arendsboerweg 5"/>
    <s v="Almelo"/>
    <s v="Begane grond"/>
    <s v="016"/>
    <s v="Toilet"/>
    <s v="sanitaire ruimte"/>
    <s v="Coating"/>
    <n v="20.21"/>
    <n v="0"/>
    <n v="1"/>
    <n v="0"/>
    <n v="0"/>
  </r>
  <r>
    <s v="Varietas Almelo"/>
    <s v="21BM"/>
    <x v="4"/>
    <x v="6"/>
    <s v="Arendsboerweg 5"/>
    <s v="Almelo"/>
    <s v="Begane grond"/>
    <s v="009"/>
    <s v="Lokaal bovenbouw"/>
    <s v="lokaal bovenbouw"/>
    <s v="linoleum"/>
    <n v="49.85"/>
    <n v="0"/>
    <n v="1"/>
    <n v="0"/>
    <n v="0"/>
  </r>
  <r>
    <s v="Varietas Almelo"/>
    <s v="21BM"/>
    <x v="4"/>
    <x v="6"/>
    <s v="Arendsboerweg 5"/>
    <s v="Almelo"/>
    <s v="Begane grond"/>
    <s v="010"/>
    <s v="Personeelskamer"/>
    <s v="restauratieve ruimte"/>
    <s v="tapijt"/>
    <n v="33.47"/>
    <n v="0"/>
    <n v="1"/>
    <n v="0"/>
    <n v="0"/>
  </r>
  <r>
    <s v="Varietas Almelo"/>
    <s v="21BM"/>
    <x v="4"/>
    <x v="6"/>
    <s v="Arendsboerweg 5"/>
    <s v="Almelo"/>
    <s v="Begane grond"/>
    <s v="008"/>
    <s v="Pantry"/>
    <s v="restauratieve ruimte"/>
    <s v="linoleum"/>
    <n v="23.33"/>
    <n v="0"/>
    <n v="1"/>
    <n v="0"/>
    <n v="0"/>
  </r>
  <r>
    <s v="Varietas Almelo"/>
    <s v="21BM"/>
    <x v="4"/>
    <x v="6"/>
    <s v="Arendsboerweg 5"/>
    <s v="Almelo"/>
    <s v="Begane grond"/>
    <s v="007"/>
    <s v="Toilet "/>
    <s v="sanitaire ruimte"/>
    <s v="tegels"/>
    <n v="2.52"/>
    <n v="0"/>
    <n v="1"/>
    <n v="0"/>
    <n v="0"/>
  </r>
  <r>
    <s v="Varietas Almelo"/>
    <s v="21BM"/>
    <x v="4"/>
    <x v="6"/>
    <s v="Arendsboerweg 5"/>
    <s v="Almelo"/>
    <s v="Begane grond"/>
    <s v="006"/>
    <s v="Garderobe"/>
    <s v="verkeersruimte"/>
    <s v="linoleum"/>
    <n v="2.73"/>
    <n v="0"/>
    <n v="1"/>
    <n v="0"/>
    <n v="0"/>
  </r>
  <r>
    <s v="Varietas Almelo"/>
    <s v="21BM"/>
    <x v="4"/>
    <x v="6"/>
    <s v="Arendsboerweg 5"/>
    <s v="Almelo"/>
    <s v="Begane grond"/>
    <s v="001"/>
    <s v="Portaal"/>
    <s v="verkeersruimte"/>
    <s v="tapijt"/>
    <n v="23.15"/>
    <n v="0"/>
    <n v="1"/>
    <n v="0"/>
    <n v="0"/>
  </r>
  <r>
    <s v="Varietas Almelo"/>
    <s v="21BM"/>
    <x v="4"/>
    <x v="6"/>
    <s v="Arendsboerweg 5"/>
    <s v="Almelo"/>
    <s v="Begane grond"/>
    <s v="004"/>
    <s v="Lokaal bovenbouw"/>
    <s v="lokaal bovenbouw"/>
    <s v="linoleum"/>
    <n v="49.86"/>
    <n v="0"/>
    <n v="1"/>
    <n v="0"/>
    <n v="0"/>
  </r>
  <r>
    <s v="Varietas Almelo"/>
    <s v="21BM"/>
    <x v="4"/>
    <x v="6"/>
    <s v="Arendsboerweg 5"/>
    <s v="Almelo"/>
    <s v="Begane grond"/>
    <s v="023"/>
    <s v="Kantoor"/>
    <s v="kantoor"/>
    <s v="tapijt"/>
    <n v="18.45"/>
    <n v="0"/>
    <n v="1"/>
    <n v="0"/>
    <n v="0"/>
  </r>
  <r>
    <s v="Varietas Almelo"/>
    <s v="21BM"/>
    <x v="4"/>
    <x v="6"/>
    <s v="Arendsboerweg 5"/>
    <s v="Almelo"/>
    <s v="Begane grond"/>
    <s v="022"/>
    <s v="Lokaal bovenbouw"/>
    <s v="lokaal bovenbouw"/>
    <s v="linoleum"/>
    <n v="52.59"/>
    <n v="0"/>
    <n v="1"/>
    <n v="0"/>
    <n v="0"/>
  </r>
  <r>
    <s v="Varietas Almelo"/>
    <s v="21BM"/>
    <x v="4"/>
    <x v="6"/>
    <s v="Arendsboerweg 5"/>
    <s v="Almelo"/>
    <s v="Begane grond"/>
    <s v="021"/>
    <s v="Lokaal bovenbouw"/>
    <s v="lokaal bovenbouw"/>
    <s v="linoleum"/>
    <n v="52.34"/>
    <n v="0"/>
    <n v="1"/>
    <n v="0"/>
    <n v="0"/>
  </r>
  <r>
    <s v="Varietas Almelo"/>
    <s v="21BM"/>
    <x v="4"/>
    <x v="6"/>
    <s v="Arendsboerweg 5"/>
    <s v="Almelo"/>
    <s v="Begane grond"/>
    <s v="020"/>
    <s v="Lokaal bovenbouw"/>
    <s v="lokaal bovenbouw"/>
    <s v="linoleum"/>
    <n v="52.34"/>
    <n v="0"/>
    <n v="1"/>
    <n v="0"/>
    <n v="0"/>
  </r>
  <r>
    <s v="Varietas Almelo"/>
    <s v="21BM"/>
    <x v="4"/>
    <x v="6"/>
    <s v="Arendsboerweg 5"/>
    <s v="Almelo"/>
    <s v="Begane grond"/>
    <s v="019"/>
    <s v="Kantoor"/>
    <s v="kantoor"/>
    <s v="linoleum"/>
    <n v="19.73"/>
    <n v="0"/>
    <n v="1"/>
    <n v="0"/>
    <n v="0"/>
  </r>
  <r>
    <s v="Varietas Almelo"/>
    <s v="21BF"/>
    <x v="5"/>
    <x v="7"/>
    <s v="De Koolmees 57"/>
    <s v="Vriezenveen"/>
    <s v="Begane grond"/>
    <s v="Onderbouw"/>
    <s v="Entree"/>
    <s v="verkeersruimte"/>
    <s v="tapijt"/>
    <n v="5.4569219000000002"/>
    <n v="0"/>
    <n v="1"/>
    <n v="0"/>
    <n v="0"/>
  </r>
  <r>
    <s v="Varietas Almelo"/>
    <s v="21BF"/>
    <x v="5"/>
    <x v="7"/>
    <s v="De Koolmees 57"/>
    <s v="Vriezenveen"/>
    <s v="Begane grond"/>
    <s v="1/2"/>
    <s v="Lokaal onderbouw"/>
    <s v="lokaal onderbouw"/>
    <s v="lino"/>
    <n v="34.46375372"/>
    <n v="0"/>
    <n v="1"/>
    <n v="0"/>
    <n v="0"/>
  </r>
  <r>
    <s v="Varietas Almelo"/>
    <s v="21BF"/>
    <x v="5"/>
    <x v="7"/>
    <s v="De Koolmees 57"/>
    <s v="Vriezenveen"/>
    <s v="Begane grond"/>
    <s v="Jongens"/>
    <s v="W.C."/>
    <s v="sanitaire ruimte"/>
    <s v="Gietvloer"/>
    <n v="4.0280421500000001"/>
    <n v="0"/>
    <n v="1"/>
    <n v="0"/>
    <n v="0"/>
  </r>
  <r>
    <s v="Varietas Almelo"/>
    <s v="21BF"/>
    <x v="5"/>
    <x v="7"/>
    <s v="De Koolmees 57"/>
    <s v="Vriezenveen"/>
    <s v="Begane grond"/>
    <s v="1/2"/>
    <s v="Lokaal onderbouw"/>
    <s v="lokaal onderbouw"/>
    <s v="lino"/>
    <n v="34.534412699999997"/>
    <n v="0"/>
    <n v="1"/>
    <n v="0"/>
    <n v="0"/>
  </r>
  <r>
    <s v="Varietas Almelo"/>
    <s v="21BF"/>
    <x v="5"/>
    <x v="7"/>
    <s v="De Koolmees 57"/>
    <s v="Vriezenveen"/>
    <s v="Begane grond"/>
    <s v="Meisjes"/>
    <s v="W.C."/>
    <s v="sanitaire ruimte"/>
    <s v="Gietvloer"/>
    <n v="4.0441293199999997"/>
    <n v="0"/>
    <n v="1"/>
    <n v="0"/>
    <n v="0"/>
  </r>
  <r>
    <s v="Varietas Almelo"/>
    <s v="21BF"/>
    <x v="5"/>
    <x v="7"/>
    <s v="De Koolmees 57"/>
    <s v="Vriezenveen"/>
    <s v="Begane grond"/>
    <s v="PSZ"/>
    <s v="Lokaal onderbouw"/>
    <s v="lokaal onderbouw"/>
    <s v="lino"/>
    <n v="38.577044030000003"/>
    <n v="0"/>
    <n v="1"/>
    <n v="0"/>
    <n v="0"/>
  </r>
  <r>
    <s v="Varietas Almelo"/>
    <s v="21BF"/>
    <x v="5"/>
    <x v="7"/>
    <s v="De Koolmees 57"/>
    <s v="Vriezenveen"/>
    <s v="Begane grond"/>
    <s v="IB"/>
    <s v="Kantoor"/>
    <s v="kantoor"/>
    <s v="tapijt"/>
    <n v="16.338141669999999"/>
    <n v="0"/>
    <n v="1"/>
    <n v="0"/>
    <n v="0"/>
  </r>
  <r>
    <s v="Varietas Almelo"/>
    <s v="21BF"/>
    <x v="5"/>
    <x v="7"/>
    <s v="De Koolmees 57"/>
    <s v="Vriezenveen"/>
    <s v="Begane grond"/>
    <n v="3"/>
    <s v="Lokaal onderbouw"/>
    <s v="lokaal onderbouw"/>
    <s v="lino"/>
    <n v="42.702631179999997"/>
    <n v="0"/>
    <n v="1"/>
    <n v="0"/>
    <n v="0"/>
  </r>
  <r>
    <s v="Varietas Almelo"/>
    <s v="21BF"/>
    <x v="5"/>
    <x v="7"/>
    <s v="De Koolmees 57"/>
    <s v="Vriezenveen"/>
    <s v="Begane grond"/>
    <s v="4/5"/>
    <s v="Lokaal bovenbouw"/>
    <s v="lokaal bovenbouw"/>
    <s v="lino"/>
    <n v="42.875794130000003"/>
    <n v="0"/>
    <n v="1"/>
    <n v="0"/>
    <n v="0"/>
  </r>
  <r>
    <s v="Varietas Almelo"/>
    <s v="21BF"/>
    <x v="5"/>
    <x v="7"/>
    <s v="De Koolmees 57"/>
    <s v="Vriezenveen"/>
    <s v="Begane grond"/>
    <s v="Bovenbouw"/>
    <s v="Entree"/>
    <s v="verkeersruimte"/>
    <s v="tapijt"/>
    <n v="6.1973743700000004"/>
    <n v="0"/>
    <n v="1"/>
    <n v="0"/>
    <n v="0"/>
  </r>
  <r>
    <s v="Varietas Almelo"/>
    <s v="21BF"/>
    <x v="5"/>
    <x v="7"/>
    <s v="De Koolmees 57"/>
    <s v="Vriezenveen"/>
    <s v="Begane grond"/>
    <s v="6/7"/>
    <s v="Lokaal bovenbouw"/>
    <s v="lokaal bovenbouw"/>
    <s v="lino"/>
    <n v="39.544054979999999"/>
    <n v="0"/>
    <n v="1"/>
    <n v="0"/>
    <n v="0"/>
  </r>
  <r>
    <s v="Varietas Almelo"/>
    <s v="21BF"/>
    <x v="5"/>
    <x v="7"/>
    <s v="De Koolmees 57"/>
    <s v="Vriezenveen"/>
    <s v="Begane grond"/>
    <n v="8"/>
    <s v="Lokaal bovenbouw"/>
    <s v="lokaal bovenbouw"/>
    <s v="lino"/>
    <n v="39.658063409999997"/>
    <n v="0"/>
    <n v="1"/>
    <n v="0"/>
    <n v="0"/>
  </r>
  <r>
    <s v="Varietas Almelo"/>
    <s v="21BF"/>
    <x v="5"/>
    <x v="7"/>
    <s v="De Koolmees 57"/>
    <s v="Vriezenveen"/>
    <s v="Begane grond"/>
    <s v="Werknest"/>
    <s v="Kantoor"/>
    <s v="kantoor"/>
    <s v="Lino+vloerkleed"/>
    <n v="15.51223083"/>
    <n v="0"/>
    <n v="1"/>
    <n v="0"/>
    <n v="0"/>
  </r>
  <r>
    <s v="Varietas Almelo"/>
    <s v="21BF"/>
    <x v="5"/>
    <x v="7"/>
    <s v="De Koolmees 57"/>
    <s v="Vriezenveen"/>
    <s v="Begane grond"/>
    <s v="Hokje"/>
    <s v="Kantoor"/>
    <s v="kantoor"/>
    <s v="tapijt"/>
    <n v="10.50713152"/>
    <n v="0"/>
    <n v="1"/>
    <n v="0"/>
    <n v="0"/>
  </r>
  <r>
    <s v="Varietas Almelo"/>
    <s v="21BF"/>
    <x v="5"/>
    <x v="7"/>
    <s v="De Koolmees 57"/>
    <s v="Vriezenveen"/>
    <s v="Begane grond"/>
    <s v="7/8"/>
    <s v="W.C."/>
    <s v="sanitaire ruimte"/>
    <s v="Gietvloer"/>
    <n v="5.6386266999999997"/>
    <n v="0"/>
    <n v="1"/>
    <n v="0"/>
    <n v="0"/>
  </r>
  <r>
    <s v="Varietas Almelo"/>
    <s v="21BF"/>
    <x v="5"/>
    <x v="7"/>
    <s v="De Koolmees 57"/>
    <s v="Vriezenveen"/>
    <s v="Begane grond"/>
    <s v="5/6"/>
    <s v="W.C."/>
    <s v="sanitaire ruimte"/>
    <s v="Gietvloer"/>
    <n v="5.6759781800000004"/>
    <n v="0"/>
    <n v="1"/>
    <n v="0"/>
    <n v="0"/>
  </r>
  <r>
    <s v="Varietas Almelo"/>
    <s v="21BF"/>
    <x v="5"/>
    <x v="7"/>
    <s v="De Koolmees 57"/>
    <s v="Vriezenveen"/>
    <s v="Begane grond"/>
    <s v="Keukentje"/>
    <s v="Pantry"/>
    <s v="restauratieve ruimte"/>
    <s v="Gietvloer"/>
    <n v="3.66620656"/>
    <n v="0"/>
    <n v="1"/>
    <n v="0"/>
    <n v="0"/>
  </r>
  <r>
    <s v="Varietas Almelo"/>
    <s v="21BF"/>
    <x v="5"/>
    <x v="7"/>
    <s v="De Koolmees 57"/>
    <s v="Vriezenveen"/>
    <s v="Begane grond"/>
    <s v="HV Berging"/>
    <s v="Berging"/>
    <s v="verkeersruimte"/>
    <s v="Gietvloer"/>
    <n v="5.0140486199999996"/>
    <n v="0"/>
    <n v="1"/>
    <n v="0"/>
    <n v="0"/>
  </r>
  <r>
    <s v="Varietas Almelo"/>
    <s v="21BF"/>
    <x v="5"/>
    <x v="7"/>
    <s v="De Koolmees 57"/>
    <s v="Vriezenveen"/>
    <s v="Begane grond"/>
    <s v="3/4"/>
    <s v="W.C."/>
    <s v="sanitaire ruimte"/>
    <s v="Gietvloer"/>
    <n v="3.7596744700000002"/>
    <n v="0"/>
    <n v="1"/>
    <n v="0"/>
    <n v="0"/>
  </r>
  <r>
    <s v="Varietas Almelo"/>
    <s v="21BF"/>
    <x v="5"/>
    <x v="7"/>
    <s v="De Koolmees 57"/>
    <s v="Vriezenveen"/>
    <s v="Begane grond"/>
    <s v="PSZ"/>
    <s v="W.C."/>
    <s v="sanitaire ruimte"/>
    <s v="Gietvloer"/>
    <n v="3.6859761500000001"/>
    <n v="0"/>
    <n v="1"/>
    <n v="0"/>
    <n v="0"/>
  </r>
  <r>
    <s v="Varietas Almelo"/>
    <s v="21BF"/>
    <x v="5"/>
    <x v="7"/>
    <s v="De Koolmees 57"/>
    <s v="Vriezenveen"/>
    <s v="Begane grond"/>
    <s v="Hoofdentree"/>
    <s v="Entree"/>
    <s v="verkeersruimte"/>
    <s v="tapijt"/>
    <n v="7.2991376600000004"/>
    <n v="0"/>
    <n v="1"/>
    <n v="0"/>
    <n v="0"/>
  </r>
  <r>
    <s v="Varietas Almelo"/>
    <s v="21BF"/>
    <x v="5"/>
    <x v="7"/>
    <s v="De Koolmees 57"/>
    <s v="Vriezenveen"/>
    <s v="Begane grond"/>
    <s v="Personeel"/>
    <s v="W.C."/>
    <s v="sanitaire ruimte"/>
    <s v="Gietvloer"/>
    <n v="2.0976625900000001"/>
    <n v="0"/>
    <n v="1"/>
    <n v="0"/>
    <n v="0"/>
  </r>
  <r>
    <s v="Varietas Almelo"/>
    <s v="21BF"/>
    <x v="5"/>
    <x v="7"/>
    <s v="De Koolmees 57"/>
    <s v="Vriezenveen"/>
    <s v="Begane grond"/>
    <s v="Team"/>
    <s v="Personeelskamer"/>
    <s v="restauratieve ruimte"/>
    <s v="tapijt"/>
    <n v="21.7"/>
    <n v="0"/>
    <n v="1"/>
    <n v="0"/>
    <n v="0"/>
  </r>
  <r>
    <s v="Varietas Almelo"/>
    <s v="21BF"/>
    <x v="5"/>
    <x v="7"/>
    <s v="De Koolmees 57"/>
    <s v="Vriezenveen"/>
    <s v="Begane grond"/>
    <s v="Directie"/>
    <s v="Kantoor"/>
    <s v="kantoor"/>
    <s v="tapijt"/>
    <n v="7.2146585400000003"/>
    <n v="0"/>
    <n v="1"/>
    <n v="0"/>
    <n v="0"/>
  </r>
  <r>
    <s v="Varietas Almelo"/>
    <s v="21BF"/>
    <x v="5"/>
    <x v="7"/>
    <s v="De Koolmees 57"/>
    <s v="Vriezenveen"/>
    <s v="Begane grond"/>
    <s v="Speelzaal"/>
    <s v="Berging"/>
    <s v="verkeersruimte"/>
    <s v="Sportvloer"/>
    <n v="6.2769049199999998"/>
    <n v="0"/>
    <n v="1"/>
    <n v="0"/>
    <n v="0"/>
  </r>
  <r>
    <s v="Varietas Almelo"/>
    <s v="21BF"/>
    <x v="5"/>
    <x v="7"/>
    <s v="De Koolmees 57"/>
    <s v="Vriezenveen"/>
    <s v="Begane grond"/>
    <s v="Speelzaal"/>
    <s v="SpeelLokaal"/>
    <s v="gymruimte"/>
    <s v="Sportvloer"/>
    <n v="64.735804860000002"/>
    <n v="0"/>
    <n v="1"/>
    <n v="0"/>
    <n v="0"/>
  </r>
  <r>
    <s v="Varietas Almelo"/>
    <s v="21BF"/>
    <x v="5"/>
    <x v="7"/>
    <s v="De Koolmees 57"/>
    <s v="Vriezenveen"/>
    <s v="Begane grond"/>
    <m/>
    <s v="Gang"/>
    <s v="verkeersruimte"/>
    <s v="Steen / tegels"/>
    <n v="115.24531030999999"/>
    <n v="0"/>
    <n v="1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">
  <r>
    <s v="Varietas Deventer"/>
    <s v="07KQ 01"/>
    <x v="0"/>
    <x v="0"/>
    <s v="Oerdijk 149"/>
    <s v="Okkenbroek"/>
    <s v="Begane grond"/>
    <s v="0.01"/>
    <s v="Gang"/>
    <s v="verkeersruimte"/>
    <s v="pvc"/>
    <n v="13.31"/>
    <n v="0"/>
    <n v="1"/>
    <n v="0"/>
    <n v="0"/>
  </r>
  <r>
    <s v="Varietas Deventer"/>
    <s v="07KQ 01"/>
    <x v="0"/>
    <x v="0"/>
    <s v="Oerdijk 149"/>
    <s v="Okkenbroek"/>
    <s v="Begane grond"/>
    <m/>
    <s v="Entree"/>
    <s v="verkeersruimte"/>
    <s v="pvc"/>
    <n v="4"/>
    <n v="0"/>
    <n v="1"/>
    <n v="0"/>
    <n v="0"/>
  </r>
  <r>
    <s v="Varietas Deventer"/>
    <s v="07KQ 01"/>
    <x v="0"/>
    <x v="0"/>
    <s v="Oerdijk 149"/>
    <s v="Okkenbroek"/>
    <s v="Begane grond"/>
    <s v="0.04"/>
    <s v="Berging"/>
    <s v="verkeersruimte"/>
    <s v="pvc"/>
    <n v="4.17"/>
    <n v="0"/>
    <n v="1"/>
    <n v="0"/>
    <n v="0"/>
  </r>
  <r>
    <s v="Varietas Deventer"/>
    <s v="07KQ 01"/>
    <x v="0"/>
    <x v="0"/>
    <s v="Oerdijk 149"/>
    <s v="Okkenbroek"/>
    <s v="Begane grond"/>
    <s v="0.10"/>
    <s v="Lokaal bovenbouw"/>
    <s v="Lokaal bovenbouw"/>
    <s v="pvc"/>
    <n v="84.65"/>
    <n v="0"/>
    <n v="1"/>
    <n v="0"/>
    <n v="0"/>
  </r>
  <r>
    <s v="Varietas Deventer"/>
    <s v="07KQ 01"/>
    <x v="0"/>
    <x v="0"/>
    <s v="Oerdijk 149"/>
    <s v="Okkenbroek"/>
    <s v="Begane grond"/>
    <s v="0.09"/>
    <s v="Lokaal bovenbouw"/>
    <s v="Lokaal bovenbouw"/>
    <s v="pvc"/>
    <n v="57.18"/>
    <n v="0"/>
    <n v="1"/>
    <n v="0"/>
    <n v="0"/>
  </r>
  <r>
    <s v="Varietas Deventer"/>
    <s v="07KQ 01"/>
    <x v="0"/>
    <x v="0"/>
    <s v="Oerdijk 149"/>
    <s v="Okkenbroek"/>
    <s v="Begane grond"/>
    <s v="0.08"/>
    <s v="Bovenbouw atelier keuken"/>
    <s v="Lokaal bovenbouw"/>
    <s v="pvc"/>
    <n v="56.77"/>
    <n v="0"/>
    <n v="1"/>
    <n v="0"/>
    <n v="0"/>
  </r>
  <r>
    <s v="Varietas Deventer"/>
    <s v="07KQ 01"/>
    <x v="0"/>
    <x v="0"/>
    <s v="Oerdijk 149"/>
    <s v="Okkenbroek"/>
    <s v="Begane grond"/>
    <s v="0.11"/>
    <s v="Berging"/>
    <s v="verkeersruimte"/>
    <s v="pvc"/>
    <n v="12.91"/>
    <n v="0"/>
    <n v="1"/>
    <n v="0"/>
    <n v="0"/>
  </r>
  <r>
    <s v="Varietas Deventer"/>
    <s v="07KQ 01"/>
    <x v="0"/>
    <x v="0"/>
    <s v="Oerdijk 149"/>
    <s v="Okkenbroek"/>
    <s v="Begane grond"/>
    <m/>
    <s v="Personeelskamer"/>
    <s v="restauratieve ruimte"/>
    <s v="pvc"/>
    <n v="26"/>
    <n v="0"/>
    <n v="1"/>
    <n v="0"/>
    <n v="0"/>
  </r>
  <r>
    <s v="Varietas Deventer"/>
    <s v="07KQ 01"/>
    <x v="0"/>
    <x v="0"/>
    <s v="Oerdijk 149"/>
    <s v="Okkenbroek"/>
    <s v="Begane grond"/>
    <m/>
    <s v="Kantoor"/>
    <s v="kantoor"/>
    <s v="pvc"/>
    <n v="17"/>
    <n v="0"/>
    <n v="1"/>
    <n v="0"/>
    <n v="0"/>
  </r>
  <r>
    <s v="Varietas Deventer"/>
    <s v="07KQ 01"/>
    <x v="0"/>
    <x v="0"/>
    <s v="Oerdijk 149"/>
    <s v="Okkenbroek"/>
    <s v="Begane grond"/>
    <m/>
    <s v="Berging"/>
    <s v="verkeersruimte"/>
    <s v="pvc"/>
    <n v="8.3000000000000007"/>
    <n v="0"/>
    <n v="1"/>
    <n v="0"/>
    <n v="0"/>
  </r>
  <r>
    <s v="Varietas Deventer"/>
    <s v="07KQ 01"/>
    <x v="0"/>
    <x v="0"/>
    <s v="Oerdijk 149"/>
    <s v="Okkenbroek"/>
    <s v="Begane grond"/>
    <m/>
    <s v="W.C."/>
    <s v="sanitaire ruimte"/>
    <s v="pvc"/>
    <n v="7"/>
    <n v="0"/>
    <n v="1"/>
    <n v="0"/>
    <n v="0"/>
  </r>
  <r>
    <s v="Varietas Deventer"/>
    <s v="07KQ 01"/>
    <x v="0"/>
    <x v="0"/>
    <s v="Oerdijk 149"/>
    <s v="Okkenbroek"/>
    <s v="Begane grond"/>
    <m/>
    <s v="W.C."/>
    <s v="sanitaire ruimte"/>
    <s v="pvc"/>
    <n v="7"/>
    <n v="0"/>
    <n v="1"/>
    <n v="0"/>
    <n v="0"/>
  </r>
  <r>
    <s v="Varietas Deventer"/>
    <s v="07KQ 01"/>
    <x v="0"/>
    <x v="0"/>
    <s v="Oerdijk 149"/>
    <s v="Okkenbroek"/>
    <s v="Begane grond"/>
    <m/>
    <s v="W.C."/>
    <s v="sanitaire ruimte"/>
    <s v="pvc"/>
    <n v="6"/>
    <n v="0"/>
    <n v="1"/>
    <n v="0"/>
    <n v="0"/>
  </r>
  <r>
    <s v="Varietas Deventer"/>
    <s v="07KQ 01"/>
    <x v="0"/>
    <x v="0"/>
    <s v="Oerdijk 149"/>
    <s v="Okkenbroek"/>
    <s v="Begane grond"/>
    <m/>
    <s v="Spreekkamer"/>
    <s v="kantoor"/>
    <s v="pvc"/>
    <n v="8"/>
    <n v="0"/>
    <n v="1"/>
    <n v="0"/>
    <n v="0"/>
  </r>
  <r>
    <s v="Varietas Deventer"/>
    <s v="07KQ 01"/>
    <x v="0"/>
    <x v="0"/>
    <s v="Oerdijk 149"/>
    <s v="Okkenbroek"/>
    <s v="Begane grond"/>
    <s v="0.21"/>
    <s v="Bovenbouw atelier keuken"/>
    <s v="Lokaal bovenbouw"/>
    <s v="pvc"/>
    <n v="44.3"/>
    <n v="0"/>
    <n v="1"/>
    <n v="0"/>
    <n v="0"/>
  </r>
  <r>
    <s v="Varietas Deventer"/>
    <s v="07KQ 01"/>
    <x v="0"/>
    <x v="0"/>
    <s v="Oerdijk 149"/>
    <s v="Okkenbroek"/>
    <s v="Begane grond"/>
    <s v="0.06"/>
    <s v="Lokaal onderbouw"/>
    <s v="Lokaal onderbouw"/>
    <s v="pvc"/>
    <n v="57.46"/>
    <n v="0"/>
    <n v="1"/>
    <n v="0"/>
    <n v="0"/>
  </r>
  <r>
    <s v="Varietas Deventer"/>
    <s v="11BS 01"/>
    <x v="1"/>
    <x v="1"/>
    <s v="Sinthenstraat 79"/>
    <s v="Deventer"/>
    <s v="Begane grond"/>
    <m/>
    <s v="Gang"/>
    <s v="verkeersruimte"/>
    <s v="steen"/>
    <n v="30"/>
    <n v="0"/>
    <n v="1"/>
    <n v="0"/>
    <n v="0"/>
  </r>
  <r>
    <s v="Varietas Deventer"/>
    <s v="11BS 01"/>
    <x v="1"/>
    <x v="1"/>
    <s v="Sinthenstraat 79"/>
    <s v="Deventer"/>
    <s v="Begane grond"/>
    <m/>
    <s v="toiletten"/>
    <s v="sanitaire ruimte"/>
    <s v="gietvloer"/>
    <n v="6"/>
    <n v="0"/>
    <n v="1"/>
    <n v="0"/>
    <n v="0"/>
  </r>
  <r>
    <s v="Varietas Deventer"/>
    <s v="11BS 01"/>
    <x v="1"/>
    <x v="1"/>
    <s v="Sinthenstraat 79"/>
    <s v="Deventer"/>
    <s v="Begane grond"/>
    <m/>
    <s v="toiletten"/>
    <s v="sanitaire ruimte"/>
    <s v="gietvloer"/>
    <n v="6"/>
    <n v="0"/>
    <n v="1"/>
    <n v="0"/>
    <n v="0"/>
  </r>
  <r>
    <s v="Varietas Deventer"/>
    <s v="11BS 01"/>
    <x v="1"/>
    <x v="1"/>
    <s v="Sinthenstraat 79"/>
    <s v="Deventer"/>
    <s v="Begane grond"/>
    <m/>
    <s v="hal"/>
    <s v="verkeersruimte"/>
    <s v="steen"/>
    <n v="12"/>
    <n v="0"/>
    <n v="1"/>
    <n v="0"/>
    <n v="0"/>
  </r>
  <r>
    <s v="Varietas Deventer"/>
    <s v="11BS 01"/>
    <x v="1"/>
    <x v="1"/>
    <s v="Sinthenstraat 79"/>
    <s v="Deventer"/>
    <s v="Begane grond"/>
    <m/>
    <s v="Lokaal onderbouw"/>
    <s v="Lokaal onderbouw"/>
    <s v="lino"/>
    <n v="56"/>
    <n v="0"/>
    <n v="1"/>
    <n v="0"/>
    <n v="0"/>
  </r>
  <r>
    <s v="Varietas Deventer"/>
    <s v="11BS 01"/>
    <x v="1"/>
    <x v="1"/>
    <s v="Sinthenstraat 79"/>
    <s v="Deventer"/>
    <s v="Begane grond"/>
    <m/>
    <s v="Lokaal onderbouw"/>
    <s v="Lokaal onderbouw"/>
    <s v="lino"/>
    <n v="56"/>
    <n v="0"/>
    <n v="1"/>
    <n v="0"/>
    <n v="0"/>
  </r>
  <r>
    <s v="Varietas Deventer"/>
    <s v="11BS 01"/>
    <x v="1"/>
    <x v="1"/>
    <s v="Sinthenstraat 79"/>
    <s v="Deventer"/>
    <s v="Begane grond"/>
    <m/>
    <s v="Lokaal onderbouw"/>
    <s v="Lokaal onderbouw"/>
    <s v="lino"/>
    <n v="56"/>
    <n v="0"/>
    <n v="1"/>
    <n v="0"/>
    <n v="0"/>
  </r>
  <r>
    <s v="Varietas Deventer"/>
    <s v="11BS 01"/>
    <x v="1"/>
    <x v="1"/>
    <s v="Sinthenstraat 79"/>
    <s v="Deventer"/>
    <s v="Begane grond"/>
    <m/>
    <s v="Gang"/>
    <s v="verkeersruimte"/>
    <s v="steen"/>
    <n v="42"/>
    <n v="0"/>
    <n v="1"/>
    <n v="0"/>
    <n v="0"/>
  </r>
  <r>
    <s v="Varietas Deventer"/>
    <s v="11BS 01"/>
    <x v="1"/>
    <x v="1"/>
    <s v="Sinthenstraat 79"/>
    <s v="Deventer"/>
    <s v="Begane grond"/>
    <m/>
    <s v="Gang"/>
    <s v="verkeersruimte"/>
    <s v="steen"/>
    <n v="4"/>
    <n v="0"/>
    <n v="1"/>
    <n v="0"/>
    <n v="0"/>
  </r>
  <r>
    <s v="Varietas Deventer"/>
    <s v="11BS 01"/>
    <x v="1"/>
    <x v="1"/>
    <s v="Sinthenstraat 79"/>
    <s v="Deventer"/>
    <s v="Begane grond"/>
    <m/>
    <s v="SpeelLokaal"/>
    <s v="gymruimte"/>
    <s v="sportvloer"/>
    <n v="80"/>
    <n v="0"/>
    <n v="1"/>
    <n v="0"/>
    <n v="0"/>
  </r>
  <r>
    <s v="Varietas Deventer"/>
    <s v="11BS 01"/>
    <x v="1"/>
    <x v="1"/>
    <s v="Sinthenstraat 79"/>
    <s v="Deventer"/>
    <s v="Begane grond"/>
    <m/>
    <s v="Kantoor"/>
    <s v="kantoor"/>
    <s v="lino"/>
    <n v="15"/>
    <n v="0"/>
    <n v="1"/>
    <n v="0"/>
    <n v="0"/>
  </r>
  <r>
    <s v="Varietas Deventer"/>
    <s v="11BS 01"/>
    <x v="1"/>
    <x v="1"/>
    <s v="Sinthenstraat 79"/>
    <s v="Deventer"/>
    <s v="Begane grond"/>
    <m/>
    <s v="Gang"/>
    <s v="verkeersruimte"/>
    <s v="steen"/>
    <n v="6"/>
    <n v="0"/>
    <n v="1"/>
    <n v="0"/>
    <n v="0"/>
  </r>
  <r>
    <s v="Varietas Deventer"/>
    <s v="11BS 01"/>
    <x v="1"/>
    <x v="1"/>
    <s v="Sinthenstraat 79"/>
    <s v="Deventer"/>
    <s v="Begane grond"/>
    <m/>
    <s v="gymzaal"/>
    <s v="gymruimte"/>
    <s v="sportvloer"/>
    <n v="200"/>
    <n v="0"/>
    <n v="1"/>
    <n v="0"/>
    <n v="0"/>
  </r>
  <r>
    <s v="Varietas Deventer"/>
    <s v="11BS 01"/>
    <x v="1"/>
    <x v="1"/>
    <s v="Sinthenstraat 79"/>
    <s v="Deventer"/>
    <s v="Begane grond"/>
    <m/>
    <s v="kleedruimte"/>
    <s v="sanitaire ruimte"/>
    <s v="harde vloer"/>
    <n v="18"/>
    <n v="0"/>
    <n v="1"/>
    <n v="0"/>
    <n v="0"/>
  </r>
  <r>
    <s v="Varietas Deventer"/>
    <s v="11BS 01"/>
    <x v="1"/>
    <x v="1"/>
    <s v="Sinthenstraat 79"/>
    <s v="Deventer"/>
    <s v="Begane grond"/>
    <m/>
    <s v="kleedruimte"/>
    <s v="sanitaire ruimte"/>
    <s v="harde vloer"/>
    <n v="18"/>
    <n v="0"/>
    <n v="1"/>
    <n v="0"/>
    <n v="0"/>
  </r>
  <r>
    <s v="Varietas Deventer"/>
    <s v="11BS 01"/>
    <x v="1"/>
    <x v="1"/>
    <s v="Sinthenstraat 79"/>
    <s v="Deventer"/>
    <s v="Begane grond"/>
    <m/>
    <s v="Entree"/>
    <s v="verkeersruimte"/>
    <s v="mat"/>
    <n v="12"/>
    <n v="0"/>
    <n v="1"/>
    <n v="0"/>
    <n v="0"/>
  </r>
  <r>
    <s v="Varietas Deventer"/>
    <s v="11BS 01"/>
    <x v="1"/>
    <x v="1"/>
    <s v="Sinthenstraat 79"/>
    <s v="Deventer"/>
    <s v="Begane grond"/>
    <m/>
    <s v="Lokaal onderbouw"/>
    <s v="Lokaal onderbouw"/>
    <s v="lino"/>
    <n v="70"/>
    <n v="0"/>
    <n v="1"/>
    <n v="0"/>
    <n v="0"/>
  </r>
  <r>
    <s v="Varietas Deventer"/>
    <s v="11BS 01"/>
    <x v="1"/>
    <x v="1"/>
    <s v="Sinthenstraat 79"/>
    <s v="Deventer"/>
    <s v="Begane grond"/>
    <m/>
    <s v="hal"/>
    <s v="verkeersruimte"/>
    <s v="steen"/>
    <n v="4"/>
    <n v="0"/>
    <n v="1"/>
    <n v="0"/>
    <n v="0"/>
  </r>
  <r>
    <s v="Varietas Deventer"/>
    <s v="11BS 01"/>
    <x v="1"/>
    <x v="1"/>
    <s v="Sinthenstraat 79"/>
    <s v="Deventer"/>
    <s v="Begane grond"/>
    <m/>
    <s v="toiletten"/>
    <s v="sanitaire ruimte"/>
    <s v="harde vloer"/>
    <n v="4"/>
    <n v="0"/>
    <n v="1"/>
    <n v="0"/>
    <n v="0"/>
  </r>
  <r>
    <s v="Varietas Deventer"/>
    <s v="11BS 01"/>
    <x v="1"/>
    <x v="1"/>
    <s v="Sinthenstraat 79"/>
    <s v="Deventer"/>
    <s v="Begane grond"/>
    <m/>
    <s v="trappenhuis"/>
    <s v="verkeersruimte"/>
    <s v="beton"/>
    <n v="10"/>
    <n v="0"/>
    <n v="1"/>
    <n v="0"/>
    <n v="0"/>
  </r>
  <r>
    <s v="Varietas Deventer"/>
    <s v="11BS 00"/>
    <x v="1"/>
    <x v="2"/>
    <s v="J. van Deventerstraat 10"/>
    <s v="Deventer"/>
    <s v="Begane grond"/>
    <m/>
    <s v="Lokaal onderbouw"/>
    <s v="Lokaal onderbouw"/>
    <s v="lino"/>
    <n v="48"/>
    <n v="0"/>
    <n v="1"/>
    <n v="0"/>
    <n v="0"/>
  </r>
  <r>
    <s v="Varietas Deventer"/>
    <s v="11BS 00"/>
    <x v="1"/>
    <x v="2"/>
    <s v="J. van Deventerstraat 10"/>
    <s v="Deventer"/>
    <s v="Begane grond"/>
    <m/>
    <s v="Lokaal onderbouw"/>
    <s v="Lokaal onderbouw"/>
    <s v="lino"/>
    <n v="48"/>
    <n v="0"/>
    <n v="1"/>
    <n v="0"/>
    <n v="0"/>
  </r>
  <r>
    <s v="Varietas Deventer"/>
    <s v="11BS 00"/>
    <x v="1"/>
    <x v="2"/>
    <s v="J. van Deventerstraat 10"/>
    <s v="Deventer"/>
    <s v="Begane grond"/>
    <m/>
    <s v="Lokaal onderbouw"/>
    <s v="Lokaal onderbouw"/>
    <s v="lino"/>
    <n v="48"/>
    <n v="0"/>
    <n v="1"/>
    <n v="0"/>
    <n v="0"/>
  </r>
  <r>
    <s v="Varietas Deventer"/>
    <s v="11BS 00"/>
    <x v="1"/>
    <x v="2"/>
    <s v="J. van Deventerstraat 10"/>
    <s v="Deventer"/>
    <s v="Begane grond"/>
    <m/>
    <s v="Gang"/>
    <s v="verkeersruimte"/>
    <s v="steen"/>
    <n v="44"/>
    <n v="0"/>
    <n v="1"/>
    <n v="0"/>
    <n v="0"/>
  </r>
  <r>
    <s v="Varietas Deventer"/>
    <s v="11BS 00"/>
    <x v="1"/>
    <x v="2"/>
    <s v="J. van Deventerstraat 10"/>
    <s v="Deventer"/>
    <s v="Begane grond"/>
    <m/>
    <s v="toiletten"/>
    <s v="sanitaire ruimte"/>
    <s v="gietvloer"/>
    <n v="7"/>
    <n v="0"/>
    <n v="1"/>
    <n v="0"/>
    <n v="0"/>
  </r>
  <r>
    <s v="Varietas Deventer"/>
    <s v="11BS 00"/>
    <x v="1"/>
    <x v="2"/>
    <s v="J. van Deventerstraat 10"/>
    <s v="Deventer"/>
    <s v="Begane grond"/>
    <m/>
    <s v="toiletten"/>
    <s v="sanitaire ruimte"/>
    <s v="gietvloer"/>
    <n v="7"/>
    <n v="0"/>
    <n v="1"/>
    <n v="0"/>
    <n v="0"/>
  </r>
  <r>
    <s v="Varietas Deventer"/>
    <s v="11BS 00"/>
    <x v="1"/>
    <x v="2"/>
    <s v="J. van Deventerstraat 10"/>
    <s v="Deventer"/>
    <s v="Begane grond"/>
    <m/>
    <s v="centrale hal"/>
    <s v="verkeersruimte"/>
    <s v="steen"/>
    <n v="70"/>
    <n v="0"/>
    <n v="1"/>
    <n v="0"/>
    <n v="0"/>
  </r>
  <r>
    <s v="Varietas Deventer"/>
    <s v="11BS 00"/>
    <x v="1"/>
    <x v="2"/>
    <s v="J. van Deventerstraat 10"/>
    <s v="Deventer"/>
    <s v="Begane grond"/>
    <m/>
    <s v="Lokaal onderbouw"/>
    <s v="Lokaal onderbouw"/>
    <s v="lino"/>
    <n v="63"/>
    <n v="0"/>
    <n v="1"/>
    <n v="0"/>
    <n v="0"/>
  </r>
  <r>
    <s v="Varietas Deventer"/>
    <s v="11BS 00"/>
    <x v="1"/>
    <x v="2"/>
    <s v="J. van Deventerstraat 10"/>
    <s v="Deventer"/>
    <s v="Begane grond"/>
    <m/>
    <s v="toiletten"/>
    <s v="sanitaire ruimte"/>
    <s v="gietvloer"/>
    <n v="7"/>
    <n v="0"/>
    <n v="1"/>
    <n v="0"/>
    <n v="0"/>
  </r>
  <r>
    <s v="Varietas Deventer"/>
    <s v="11BS 00"/>
    <x v="1"/>
    <x v="2"/>
    <s v="J. van Deventerstraat 10"/>
    <s v="Deventer"/>
    <s v="Begane grond"/>
    <m/>
    <s v="Personeelskamer"/>
    <s v="restauratieve ruimte"/>
    <s v="lino"/>
    <n v="32"/>
    <n v="0"/>
    <n v="1"/>
    <n v="0"/>
    <n v="0"/>
  </r>
  <r>
    <s v="Varietas Deventer"/>
    <s v="11BS 00"/>
    <x v="1"/>
    <x v="2"/>
    <s v="J. van Deventerstraat 10"/>
    <s v="Deventer"/>
    <s v="Begane grond"/>
    <m/>
    <s v="toiletten"/>
    <s v="sanitaire ruimte"/>
    <s v="gietvloer"/>
    <n v="7"/>
    <n v="0"/>
    <n v="1"/>
    <n v="0"/>
    <n v="0"/>
  </r>
  <r>
    <s v="Varietas Deventer"/>
    <s v="11BS 00"/>
    <x v="1"/>
    <x v="2"/>
    <s v="J. van Deventerstraat 10"/>
    <s v="Deventer"/>
    <s v="Begane grond"/>
    <m/>
    <s v="Gang"/>
    <s v="verkeersruimte"/>
    <s v="steen"/>
    <n v="106"/>
    <n v="0"/>
    <n v="1"/>
    <n v="0"/>
    <n v="0"/>
  </r>
  <r>
    <s v="Varietas Deventer"/>
    <s v="11BS 00"/>
    <x v="1"/>
    <x v="2"/>
    <s v="J. van Deventerstraat 10"/>
    <s v="Deventer"/>
    <s v="Begane grond"/>
    <m/>
    <s v="Kantoor"/>
    <s v="kantoor"/>
    <s v="lino"/>
    <n v="16"/>
    <n v="0"/>
    <n v="1"/>
    <n v="0"/>
    <n v="0"/>
  </r>
  <r>
    <s v="Varietas Deventer"/>
    <s v="11BS 00"/>
    <x v="1"/>
    <x v="2"/>
    <s v="J. van Deventerstraat 10"/>
    <s v="Deventer"/>
    <s v="Begane grond"/>
    <m/>
    <s v="Lokaal onderbouw"/>
    <s v="Lokaal onderbouw"/>
    <s v="lino"/>
    <n v="48"/>
    <n v="0"/>
    <n v="1"/>
    <n v="0"/>
    <n v="0"/>
  </r>
  <r>
    <s v="Varietas Deventer"/>
    <s v="11BS 00"/>
    <x v="1"/>
    <x v="2"/>
    <s v="J. van Deventerstraat 10"/>
    <s v="Deventer"/>
    <s v="Begane grond"/>
    <m/>
    <s v="Lokaal onderbouw"/>
    <s v="Lokaal onderbouw"/>
    <s v="lino"/>
    <n v="48"/>
    <n v="0"/>
    <n v="1"/>
    <n v="0"/>
    <n v="0"/>
  </r>
  <r>
    <s v="Varietas Deventer"/>
    <s v="11BS 00"/>
    <x v="1"/>
    <x v="2"/>
    <s v="J. van Deventerstraat 10"/>
    <s v="Deventer"/>
    <s v="Begane grond"/>
    <m/>
    <s v="Lokaal onderbouw"/>
    <s v="Lokaal onderbouw"/>
    <s v="lino"/>
    <n v="48"/>
    <n v="0"/>
    <n v="1"/>
    <n v="0"/>
    <n v="0"/>
  </r>
  <r>
    <s v="Varietas Deventer"/>
    <s v="11BS 00"/>
    <x v="1"/>
    <x v="2"/>
    <s v="J. van Deventerstraat 10"/>
    <s v="Deventer"/>
    <s v="Begane grond"/>
    <m/>
    <s v="Lokaal bovenbouw"/>
    <s v="Lokaal bovenbouw"/>
    <s v="linoleum"/>
    <n v="48"/>
    <n v="0"/>
    <n v="1"/>
    <n v="0"/>
    <n v="0"/>
  </r>
  <r>
    <s v="Varietas Deventer"/>
    <s v="11BS 02"/>
    <x v="1"/>
    <x v="3"/>
    <s v="Kerkstraat 3"/>
    <s v="Deventer"/>
    <s v="Begane grond"/>
    <m/>
    <s v="hal"/>
    <s v="verkeersruimte"/>
    <s v="lino"/>
    <n v="312"/>
    <n v="0"/>
    <n v="1"/>
    <n v="0"/>
    <n v="0"/>
  </r>
  <r>
    <s v="Varietas Deventer"/>
    <s v="11BS 02"/>
    <x v="1"/>
    <x v="3"/>
    <s v="Kerkstraat 3"/>
    <s v="Deventer"/>
    <s v="Begane grond"/>
    <m/>
    <s v="Lokaal bovenbouw"/>
    <s v="Lokaal bovenbouw"/>
    <s v="linoleum"/>
    <n v="56"/>
    <n v="0"/>
    <n v="1"/>
    <n v="0"/>
    <n v="0"/>
  </r>
  <r>
    <s v="Varietas Deventer"/>
    <s v="11BS 02"/>
    <x v="1"/>
    <x v="3"/>
    <s v="Kerkstraat 3"/>
    <s v="Deventer"/>
    <s v="Begane grond"/>
    <m/>
    <s v="Lokaal bovenbouw"/>
    <s v="Lokaal bovenbouw"/>
    <s v="linoleum"/>
    <n v="49"/>
    <n v="0"/>
    <n v="1"/>
    <n v="0"/>
    <n v="0"/>
  </r>
  <r>
    <s v="Varietas Deventer"/>
    <s v="11BS 02"/>
    <x v="1"/>
    <x v="3"/>
    <s v="Kerkstraat 3"/>
    <s v="Deventer"/>
    <s v="Begane grond"/>
    <m/>
    <s v="Lokaal bovenbouw"/>
    <s v="Lokaal bovenbouw"/>
    <s v="linoleum"/>
    <n v="49"/>
    <n v="0"/>
    <n v="1"/>
    <n v="0"/>
    <n v="0"/>
  </r>
  <r>
    <s v="Varietas Deventer"/>
    <s v="11BS 02"/>
    <x v="1"/>
    <x v="3"/>
    <s v="Kerkstraat 3"/>
    <s v="Deventer"/>
    <s v="Begane grond"/>
    <m/>
    <s v="Lokaal bovenbouw"/>
    <s v="Lokaal bovenbouw"/>
    <s v="linoleum"/>
    <n v="49"/>
    <n v="0"/>
    <n v="1"/>
    <n v="0"/>
    <n v="0"/>
  </r>
  <r>
    <s v="Varietas Deventer"/>
    <s v="11BS 02"/>
    <x v="1"/>
    <x v="3"/>
    <s v="Kerkstraat 3"/>
    <s v="Deventer"/>
    <s v="Begane grond"/>
    <m/>
    <s v="Lokaal bovenbouw"/>
    <s v="Lokaal bovenbouw"/>
    <s v="linoleum"/>
    <n v="63"/>
    <n v="0"/>
    <n v="1"/>
    <n v="0"/>
    <n v="0"/>
  </r>
  <r>
    <s v="Varietas Deventer"/>
    <s v="11BS 02"/>
    <x v="1"/>
    <x v="3"/>
    <s v="Kerkstraat 3"/>
    <s v="Deventer"/>
    <s v="Begane grond"/>
    <m/>
    <s v="Personeelskamer"/>
    <s v="restauratieve ruimte"/>
    <s v="lino"/>
    <n v="25"/>
    <n v="0"/>
    <n v="1"/>
    <n v="0"/>
    <n v="0"/>
  </r>
  <r>
    <s v="Varietas Deventer"/>
    <s v="11BS 02"/>
    <x v="1"/>
    <x v="3"/>
    <s v="Kerkstraat 3"/>
    <s v="Deventer"/>
    <s v="Begane grond"/>
    <m/>
    <s v="Kantoor"/>
    <s v="kantoor"/>
    <s v="lino"/>
    <n v="16"/>
    <n v="0"/>
    <n v="1"/>
    <n v="0"/>
    <n v="0"/>
  </r>
  <r>
    <s v="Varietas Deventer"/>
    <s v="11BS 02"/>
    <x v="1"/>
    <x v="3"/>
    <s v="Kerkstraat 3"/>
    <s v="Deventer"/>
    <s v="Begane grond"/>
    <m/>
    <s v="lokaal"/>
    <s v="Lokaal onderbouw"/>
    <s v="lino"/>
    <n v="63"/>
    <n v="0"/>
    <n v="1"/>
    <n v="0"/>
    <n v="0"/>
  </r>
  <r>
    <s v="Varietas Deventer"/>
    <s v="11BS 02"/>
    <x v="1"/>
    <x v="3"/>
    <s v="Kerkstraat 3"/>
    <s v="Deventer"/>
    <s v="Begane grond"/>
    <m/>
    <s v="Entree"/>
    <s v="verkeersruimte"/>
    <s v="lino"/>
    <n v="6"/>
    <n v="0"/>
    <n v="1"/>
    <n v="0"/>
    <n v="0"/>
  </r>
  <r>
    <s v="Varietas Deventer"/>
    <s v="11BS 02"/>
    <x v="1"/>
    <x v="3"/>
    <s v="Kerkstraat 3"/>
    <s v="Deventer"/>
    <s v="Begane grond"/>
    <m/>
    <s v="toiletten"/>
    <s v="sanitaire ruimte"/>
    <s v="harde vloer"/>
    <n v="15"/>
    <n v="0"/>
    <n v="1"/>
    <n v="0"/>
    <n v="0"/>
  </r>
  <r>
    <s v="Varietas Deventer"/>
    <s v="11BS 02"/>
    <x v="1"/>
    <x v="3"/>
    <s v="Kerkstraat 3"/>
    <s v="Deventer"/>
    <s v="Begane grond"/>
    <m/>
    <s v="toiletten"/>
    <s v="sanitaire ruimte"/>
    <s v="harde vloer"/>
    <n v="15"/>
    <n v="0"/>
    <n v="1"/>
    <n v="0"/>
    <n v="0"/>
  </r>
  <r>
    <s v="Varietas Deventer"/>
    <s v="11BS 02"/>
    <x v="1"/>
    <x v="3"/>
    <s v="Kerkstraat 3"/>
    <s v="Deventer"/>
    <s v="Begane grond"/>
    <m/>
    <s v="miva"/>
    <s v="sanitaire ruimte"/>
    <s v="harde vloer"/>
    <n v="4"/>
    <n v="0"/>
    <n v="1"/>
    <n v="0"/>
    <n v="0"/>
  </r>
  <r>
    <s v="Varietas Deventer"/>
    <s v="11BS 02"/>
    <x v="1"/>
    <x v="3"/>
    <s v="Kerkstraat 3"/>
    <s v="Deventer"/>
    <s v="Begane grond"/>
    <m/>
    <s v="Lokaal bovenbouw"/>
    <s v="Lokaal bovenbouw"/>
    <s v="linoleum"/>
    <n v="56"/>
    <n v="0"/>
    <n v="1"/>
    <n v="0"/>
    <n v="0"/>
  </r>
  <r>
    <s v="Varietas Deventer"/>
    <s v="11BS 02"/>
    <x v="1"/>
    <x v="3"/>
    <s v="Kerkstraat 3"/>
    <s v="Deventer"/>
    <s v="Begane grond"/>
    <m/>
    <s v="Lokaal bovenbouw"/>
    <s v="Lokaal bovenbouw"/>
    <s v="linoleum"/>
    <n v="49"/>
    <n v="0"/>
    <n v="1"/>
    <n v="0"/>
    <n v="0"/>
  </r>
  <r>
    <s v="Varietas Deventer"/>
    <s v="11BS 02"/>
    <x v="1"/>
    <x v="3"/>
    <s v="Kerkstraat 3"/>
    <s v="Deventer"/>
    <s v="Begane grond"/>
    <m/>
    <s v="Entree"/>
    <s v="verkeersruimte"/>
    <s v="lino"/>
    <n v="15"/>
    <n v="0"/>
    <n v="1"/>
    <n v="0"/>
    <n v="0"/>
  </r>
  <r>
    <s v="Varietas Deventer"/>
    <s v="11BS 02"/>
    <x v="1"/>
    <x v="3"/>
    <s v="Kerkstraat 3"/>
    <s v="Deventer"/>
    <s v="Begane grond"/>
    <m/>
    <s v="bibliotheek"/>
    <s v="Lokaal bovenbouw"/>
    <s v="lino"/>
    <n v="36"/>
    <n v="0"/>
    <n v="1"/>
    <n v="0"/>
    <n v="0"/>
  </r>
  <r>
    <s v="Varietas Deventer"/>
    <s v="11BS 02"/>
    <x v="1"/>
    <x v="3"/>
    <s v="Kerkstraat 3"/>
    <s v="Deventer"/>
    <s v="Begane grond"/>
    <m/>
    <s v="Kantoor"/>
    <s v="kantoor"/>
    <s v="lino"/>
    <n v="18"/>
    <n v="0"/>
    <n v="1"/>
    <n v="0"/>
    <n v="0"/>
  </r>
  <r>
    <s v="Varietas Deventer"/>
    <s v="08UP"/>
    <x v="2"/>
    <x v="4"/>
    <s v="Broederenstraat 16"/>
    <s v="Deventer"/>
    <s v="Begane grond"/>
    <s v="A"/>
    <s v="Lokaal onderbouw"/>
    <s v="Lokaal onder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m/>
    <s v="hal"/>
    <s v="verkeersruimte"/>
    <s v="linoleum"/>
    <n v="65"/>
    <n v="0"/>
    <n v="1"/>
    <n v="0"/>
    <n v="0"/>
  </r>
  <r>
    <s v="Varietas Deventer"/>
    <s v="08UP"/>
    <x v="2"/>
    <x v="4"/>
    <s v="Broederenstraat 16"/>
    <s v="Deventer"/>
    <s v="Begane grond"/>
    <m/>
    <s v="toiletten"/>
    <s v="sanitaire ruimte"/>
    <s v="gietvloer"/>
    <n v="7"/>
    <n v="0"/>
    <n v="1"/>
    <n v="0"/>
    <n v="0"/>
  </r>
  <r>
    <s v="Varietas Deventer"/>
    <s v="08UP"/>
    <x v="2"/>
    <x v="4"/>
    <s v="Broederenstraat 16"/>
    <s v="Deventer"/>
    <s v="Begane grond"/>
    <s v="B"/>
    <s v="Lokaal onderbouw"/>
    <s v="Lokaal onder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m/>
    <s v="Pantry"/>
    <s v="restauratieve ruimte"/>
    <s v="linoleum"/>
    <n v="12"/>
    <n v="0"/>
    <n v="1"/>
    <n v="0"/>
    <n v="0"/>
  </r>
  <r>
    <s v="Varietas Deventer"/>
    <s v="08UP"/>
    <x v="2"/>
    <x v="4"/>
    <s v="Broederenstraat 16"/>
    <s v="Deventer"/>
    <s v="Begane grond"/>
    <m/>
    <s v="Lokaal onderbouw"/>
    <s v="Lokaal onder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s v="D"/>
    <s v="SpeelLokaal"/>
    <s v="gymruimte"/>
    <s v="sportvloer"/>
    <n v="65"/>
    <n v="0"/>
    <n v="1"/>
    <n v="0"/>
    <n v="0"/>
  </r>
  <r>
    <s v="Varietas Deventer"/>
    <s v="08UP"/>
    <x v="2"/>
    <x v="4"/>
    <s v="Broederenstraat 16"/>
    <s v="Deventer"/>
    <s v="Begane grond"/>
    <m/>
    <s v="Gang"/>
    <s v="verkeersruimte"/>
    <s v="linoleum"/>
    <n v="65"/>
    <n v="0"/>
    <n v="1"/>
    <n v="0"/>
    <n v="0"/>
  </r>
  <r>
    <s v="Varietas Deventer"/>
    <s v="08UP"/>
    <x v="2"/>
    <x v="4"/>
    <s v="Broederenstraat 16"/>
    <s v="Deventer"/>
    <s v="Begane grond"/>
    <m/>
    <s v="trappenhuis"/>
    <s v="verkeersruimte"/>
    <s v="steen"/>
    <n v="20"/>
    <n v="0"/>
    <n v="1"/>
    <n v="0"/>
    <n v="0"/>
  </r>
  <r>
    <s v="Varietas Deventer"/>
    <s v="08UP"/>
    <x v="2"/>
    <x v="4"/>
    <s v="Broederenstraat 16"/>
    <s v="Deventer"/>
    <s v="Begane grond"/>
    <s v="E"/>
    <s v="Lokaal bovenbouw"/>
    <s v="Lokaal boven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s v="F"/>
    <s v="Lokaal bovenbouw"/>
    <s v="Lokaal boven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s v="G"/>
    <s v="Lokaal bovenbouw"/>
    <s v="Lokaal boven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m/>
    <s v="toiletten"/>
    <s v="sanitaire ruimte"/>
    <s v="gietvloer"/>
    <n v="7"/>
    <n v="0"/>
    <n v="1"/>
    <n v="0"/>
    <n v="0"/>
  </r>
  <r>
    <s v="Varietas Deventer"/>
    <s v="08UP"/>
    <x v="2"/>
    <x v="4"/>
    <s v="Broederenstraat 16"/>
    <s v="Deventer"/>
    <s v="Begane grond"/>
    <m/>
    <s v="toiletten"/>
    <s v="sanitaire ruimte"/>
    <s v="gietvloer"/>
    <n v="7"/>
    <n v="0"/>
    <n v="1"/>
    <n v="0"/>
    <n v="0"/>
  </r>
  <r>
    <s v="Varietas Deventer"/>
    <s v="08UP"/>
    <x v="2"/>
    <x v="4"/>
    <s v="Broederenstraat 16"/>
    <s v="Deventer"/>
    <s v="Begane grond"/>
    <m/>
    <s v="toiletten"/>
    <s v="sanitaire ruimte"/>
    <s v="gietvloer"/>
    <n v="4"/>
    <n v="0"/>
    <n v="1"/>
    <n v="0"/>
    <n v="0"/>
  </r>
  <r>
    <s v="Varietas Deventer"/>
    <s v="08UP"/>
    <x v="2"/>
    <x v="4"/>
    <s v="Broederenstraat 16"/>
    <s v="Deventer"/>
    <s v="Begane grond"/>
    <m/>
    <s v="Nood trappenhuis"/>
    <s v="verkeersruimte"/>
    <s v="linoleum"/>
    <n v="15"/>
    <n v="0"/>
    <n v="1"/>
    <n v="0"/>
    <n v="0"/>
  </r>
  <r>
    <s v="Varietas Deventer"/>
    <s v="08UP"/>
    <x v="2"/>
    <x v="4"/>
    <s v="Broederenstraat 16"/>
    <s v="Deventer"/>
    <s v="Begane grond"/>
    <s v="H"/>
    <s v="Kantoor"/>
    <s v="kantoor"/>
    <s v="tapijt"/>
    <n v="20"/>
    <n v="0"/>
    <n v="1"/>
    <n v="0"/>
    <n v="0"/>
  </r>
  <r>
    <s v="Varietas Deventer"/>
    <s v="08UP"/>
    <x v="2"/>
    <x v="4"/>
    <s v="Broederenstraat 16"/>
    <s v="Deventer"/>
    <s v="Begane grond"/>
    <m/>
    <s v="Berging"/>
    <s v="verkeersruimte"/>
    <s v="linoleum"/>
    <n v="12"/>
    <n v="0"/>
    <n v="1"/>
    <n v="0"/>
    <n v="0"/>
  </r>
  <r>
    <s v="Varietas Deventer"/>
    <s v="08UP"/>
    <x v="2"/>
    <x v="4"/>
    <s v="Broederenstraat 16"/>
    <s v="Deventer"/>
    <s v="Begane grond"/>
    <s v="I"/>
    <s v="Lokaal bovenbouw"/>
    <s v="Lokaal boven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m/>
    <s v="Gang"/>
    <s v="verkeersruimte"/>
    <s v="linoleum"/>
    <n v="30"/>
    <n v="0"/>
    <n v="1"/>
    <n v="0"/>
    <n v="0"/>
  </r>
  <r>
    <s v="Varietas Deventer"/>
    <s v="08UP"/>
    <x v="2"/>
    <x v="4"/>
    <s v="Broederenstraat 16"/>
    <s v="Deventer"/>
    <s v="Begane grond"/>
    <m/>
    <s v="trappenhuis"/>
    <s v="verkeersruimte"/>
    <s v="linoleum"/>
    <n v="20"/>
    <n v="0"/>
    <n v="1"/>
    <n v="0"/>
    <n v="0"/>
  </r>
  <r>
    <s v="Varietas Deventer"/>
    <s v="08UP"/>
    <x v="2"/>
    <x v="4"/>
    <s v="Broederenstraat 16"/>
    <s v="Deventer"/>
    <s v="Begane grond"/>
    <m/>
    <s v="Nood trappenhuis"/>
    <s v="verkeersruimte"/>
    <s v="linoleum"/>
    <n v="15"/>
    <n v="0"/>
    <n v="1"/>
    <n v="0"/>
    <n v="0"/>
  </r>
  <r>
    <s v="Varietas Deventer"/>
    <s v="08UP"/>
    <x v="2"/>
    <x v="4"/>
    <s v="Broederenstraat 16"/>
    <s v="Deventer"/>
    <s v="Begane grond"/>
    <m/>
    <s v="Gang"/>
    <s v="verkeersruimte"/>
    <s v="linoleum"/>
    <n v="60"/>
    <n v="0"/>
    <n v="1"/>
    <n v="0"/>
    <n v="0"/>
  </r>
  <r>
    <s v="Varietas Deventer"/>
    <s v="08UP"/>
    <x v="2"/>
    <x v="4"/>
    <s v="Broederenstraat 16"/>
    <s v="Deventer"/>
    <s v="Begane grond"/>
    <s v="J"/>
    <s v="Lokaal bovenbouw"/>
    <s v="Lokaal boven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m/>
    <s v="toiletten"/>
    <s v="sanitaire ruimte"/>
    <s v="gietvloer"/>
    <n v="7"/>
    <n v="0"/>
    <n v="1"/>
    <n v="0"/>
    <n v="0"/>
  </r>
  <r>
    <s v="Varietas Deventer"/>
    <s v="08UP"/>
    <x v="2"/>
    <x v="4"/>
    <s v="Broederenstraat 16"/>
    <s v="Deventer"/>
    <s v="Begane grond"/>
    <s v="K"/>
    <s v="Lokaal bovenbouw"/>
    <s v="Lokaal boven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m/>
    <s v="toiletten"/>
    <s v="sanitaire ruimte"/>
    <s v="gietvloer"/>
    <n v="7"/>
    <n v="0"/>
    <n v="1"/>
    <n v="0"/>
    <n v="0"/>
  </r>
  <r>
    <s v="Varietas Deventer"/>
    <s v="08UP"/>
    <x v="2"/>
    <x v="4"/>
    <s v="Broederenstraat 16"/>
    <s v="Deventer"/>
    <s v="Begane grond"/>
    <s v="L"/>
    <s v="Lokaal bovenbouw"/>
    <s v="Lokaal boven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s v="M"/>
    <s v="Stilte ruimte"/>
    <s v="kantoor"/>
    <s v="linoleum"/>
    <n v="15"/>
    <n v="0"/>
    <n v="1"/>
    <n v="0"/>
    <n v="0"/>
  </r>
  <r>
    <s v="Varietas Deventer"/>
    <s v="08UP"/>
    <x v="2"/>
    <x v="4"/>
    <s v="Broederenstraat 16"/>
    <s v="Deventer"/>
    <s v="Begane grond"/>
    <m/>
    <s v="trappenhuis"/>
    <s v="verkeersruimte"/>
    <s v="linoleum"/>
    <n v="20"/>
    <n v="0"/>
    <n v="1"/>
    <n v="0"/>
    <n v="0"/>
  </r>
  <r>
    <s v="Varietas Deventer"/>
    <s v="08UP"/>
    <x v="2"/>
    <x v="4"/>
    <s v="Broederenstraat 16"/>
    <s v="Deventer"/>
    <s v="Begane grond"/>
    <m/>
    <s v="Nood trappenhuis"/>
    <s v="verkeersruimte"/>
    <s v="linoleum"/>
    <n v="15"/>
    <n v="0"/>
    <n v="1"/>
    <n v="0"/>
    <n v="0"/>
  </r>
  <r>
    <s v="Varietas Deventer"/>
    <s v="08UP"/>
    <x v="2"/>
    <x v="4"/>
    <s v="Broederenstraat 16"/>
    <s v="Deventer"/>
    <s v="Begane grond"/>
    <s v="N"/>
    <s v="Kantoor"/>
    <s v="kantoor"/>
    <s v="tapijt"/>
    <n v="25"/>
    <n v="0"/>
    <n v="1"/>
    <n v="0"/>
    <n v="0"/>
  </r>
  <r>
    <s v="Varietas Deventer"/>
    <s v="08UP"/>
    <x v="2"/>
    <x v="4"/>
    <s v="Broederenstraat 16"/>
    <s v="Deventer"/>
    <s v="Begane grond"/>
    <m/>
    <s v="Gang"/>
    <s v="verkeersruimte"/>
    <s v="linoleum"/>
    <n v="30"/>
    <n v="0"/>
    <n v="1"/>
    <n v="0"/>
    <n v="0"/>
  </r>
  <r>
    <s v="Varietas Deventer"/>
    <s v="08UP"/>
    <x v="2"/>
    <x v="4"/>
    <s v="Broederenstraat 16"/>
    <s v="Deventer"/>
    <s v="Begane grond"/>
    <s v="O"/>
    <s v="Personeelskamer"/>
    <s v="restauratieve ruimte"/>
    <s v="linoleum"/>
    <n v="55"/>
    <n v="0"/>
    <n v="1"/>
    <n v="0"/>
    <n v="0"/>
  </r>
  <r>
    <s v="Varietas Deventer"/>
    <s v="08UP"/>
    <x v="2"/>
    <x v="4"/>
    <s v="Broederenstraat 16"/>
    <s v="Deventer"/>
    <s v="Begane grond"/>
    <s v="P"/>
    <s v="Lokaal bovenbouw"/>
    <s v="Lokaal bovenbouw"/>
    <s v="linoleum"/>
    <n v="55"/>
    <n v="0"/>
    <n v="1"/>
    <n v="0"/>
    <n v="0"/>
  </r>
  <r>
    <s v="Varietas Deventer"/>
    <s v="08UP"/>
    <x v="2"/>
    <x v="4"/>
    <s v="Broederenstraat 16"/>
    <s v="Deventer"/>
    <s v="Begane grond"/>
    <m/>
    <s v="trappenhuis"/>
    <s v="verkeersruimte"/>
    <s v="linoleum"/>
    <n v="20"/>
    <n v="0"/>
    <n v="1"/>
    <n v="0"/>
    <n v="0"/>
  </r>
  <r>
    <s v="Varietas Deventer"/>
    <s v="08UP"/>
    <x v="2"/>
    <x v="4"/>
    <s v="Broederenstraat 16"/>
    <s v="Deventer"/>
    <s v="Begane grond"/>
    <m/>
    <s v="Nood trappenhuis"/>
    <s v="verkeersruimte"/>
    <s v="linoleum"/>
    <n v="15"/>
    <n v="0"/>
    <n v="1"/>
    <n v="0"/>
    <n v="0"/>
  </r>
  <r>
    <s v="Varietas Deventer"/>
    <s v="08UP"/>
    <x v="2"/>
    <x v="4"/>
    <s v="Broederenstraat 16"/>
    <s v="Deventer"/>
    <s v="Begane grond"/>
    <s v="Gymzaal"/>
    <s v="gymzaal"/>
    <s v="gymruimte"/>
    <s v="sportvloer"/>
    <n v="150"/>
    <n v="0"/>
    <n v="1"/>
    <n v="0"/>
    <n v="0"/>
  </r>
  <r>
    <s v="Varietas Deventer"/>
    <s v="08UP"/>
    <x v="2"/>
    <x v="4"/>
    <s v="Broederenstraat 16"/>
    <s v="Deventer"/>
    <s v="Begane grond"/>
    <s v="Gymzaal"/>
    <s v="kleedruimte"/>
    <s v="sanitaire ruimte"/>
    <s v="linoleum"/>
    <n v="20"/>
    <n v="0"/>
    <n v="1"/>
    <n v="0"/>
    <n v="0"/>
  </r>
  <r>
    <s v="Varietas Deventer"/>
    <s v="08UP"/>
    <x v="2"/>
    <x v="4"/>
    <s v="Broederenstraat 16"/>
    <s v="Deventer"/>
    <s v="Begane grond"/>
    <s v="Gymzaal"/>
    <s v="kleedruimte"/>
    <s v="sanitaire ruimte"/>
    <s v="linoleum"/>
    <n v="20"/>
    <n v="0"/>
    <n v="1"/>
    <n v="0"/>
    <n v="0"/>
  </r>
  <r>
    <s v="Varietas Deventer"/>
    <s v="08UP"/>
    <x v="2"/>
    <x v="4"/>
    <s v="Broederenstraat 16"/>
    <s v="Deventer"/>
    <s v="Begane grond"/>
    <s v="Gymzaal"/>
    <s v="toiletten"/>
    <s v="sanitaire ruimte"/>
    <s v="tegels"/>
    <n v="7"/>
    <n v="0"/>
    <n v="1"/>
    <n v="0"/>
    <n v="0"/>
  </r>
  <r>
    <s v="Varietas Deventer"/>
    <s v="08UP"/>
    <x v="2"/>
    <x v="4"/>
    <s v="Broederenstraat 16"/>
    <s v="Deventer"/>
    <s v="Begane grond"/>
    <s v="Gymzaal"/>
    <s v="Entree"/>
    <s v="verkeersruimte"/>
    <s v="linoleum"/>
    <n v="15"/>
    <n v="0"/>
    <n v="1"/>
    <n v="0"/>
    <n v="0"/>
  </r>
  <r>
    <s v="Varietas Deventer"/>
    <s v="27YB"/>
    <x v="3"/>
    <x v="5"/>
    <s v="Andriessenplein 12"/>
    <s v="Deventer"/>
    <s v="Begane grond"/>
    <s v="S043"/>
    <s v="hal"/>
    <s v="verkeersruimte"/>
    <s v="linoleum"/>
    <n v="60"/>
    <n v="0"/>
    <n v="1"/>
    <n v="0"/>
    <n v="0"/>
  </r>
  <r>
    <s v="Varietas Deventer"/>
    <s v="27YB"/>
    <x v="3"/>
    <x v="5"/>
    <s v="Andriessenplein 12"/>
    <s v="Deventer"/>
    <s v="Begane grond"/>
    <s v="S042"/>
    <s v="Kantoor"/>
    <s v="kantoor"/>
    <s v="tapijt"/>
    <n v="11.2"/>
    <n v="0"/>
    <n v="1"/>
    <n v="0"/>
    <n v="0"/>
  </r>
  <r>
    <s v="Varietas Deventer"/>
    <s v="27YB"/>
    <x v="3"/>
    <x v="5"/>
    <s v="Andriessenplein 12"/>
    <s v="Deventer"/>
    <s v="Begane grond"/>
    <s v="s041"/>
    <s v="Berging"/>
    <s v="verkeersruimte"/>
    <s v="linoleum"/>
    <n v="15"/>
    <n v="0"/>
    <n v="1"/>
    <n v="0"/>
    <n v="0"/>
  </r>
  <r>
    <s v="Varietas Deventer"/>
    <s v="27YB"/>
    <x v="3"/>
    <x v="5"/>
    <s v="Andriessenplein 12"/>
    <s v="Deventer"/>
    <s v="Begane grond"/>
    <s v="s040"/>
    <s v="Portaal"/>
    <s v="verkeersruimte"/>
    <s v="tapijt"/>
    <n v="8"/>
    <n v="0"/>
    <n v="1"/>
    <n v="0"/>
    <n v="0"/>
  </r>
  <r>
    <s v="Varietas Deventer"/>
    <s v="27YB"/>
    <x v="3"/>
    <x v="5"/>
    <s v="Andriessenplein 12"/>
    <s v="Deventer"/>
    <s v="Begane grond"/>
    <s v="s038"/>
    <s v="Pantry"/>
    <s v="restauratieve ruimte"/>
    <s v="tegels"/>
    <n v="5"/>
    <n v="0"/>
    <n v="1"/>
    <n v="0"/>
    <n v="0"/>
  </r>
  <r>
    <s v="Varietas Deventer"/>
    <s v="27YB"/>
    <x v="3"/>
    <x v="5"/>
    <s v="Andriessenplein 12"/>
    <s v="Deventer"/>
    <s v="Begane grond"/>
    <s v="s033"/>
    <s v="Lokaal onderbouw"/>
    <s v="Lokaal onderbouw"/>
    <s v="linoleum"/>
    <n v="56"/>
    <n v="0"/>
    <n v="1"/>
    <n v="0"/>
    <n v="0"/>
  </r>
  <r>
    <s v="Varietas Deventer"/>
    <s v="27YB"/>
    <x v="3"/>
    <x v="5"/>
    <s v="Andriessenplein 12"/>
    <s v="Deventer"/>
    <s v="Begane grond"/>
    <s v="s029"/>
    <s v="Lokaal onderbouw"/>
    <s v="Lokaal onderbouw"/>
    <s v="linoleum"/>
    <n v="56"/>
    <n v="0"/>
    <n v="1"/>
    <n v="0"/>
    <n v="0"/>
  </r>
  <r>
    <s v="Varietas Deventer"/>
    <s v="27YB"/>
    <x v="3"/>
    <x v="5"/>
    <s v="Andriessenplein 12"/>
    <s v="Deventer"/>
    <s v="Begane grond"/>
    <s v="s025"/>
    <s v="Lokaal onderbouw"/>
    <s v="Lokaal onderbouw"/>
    <s v="linoleum"/>
    <n v="56"/>
    <n v="0"/>
    <n v="1"/>
    <n v="0"/>
    <n v="0"/>
  </r>
  <r>
    <s v="Varietas Deventer"/>
    <s v="27YB"/>
    <x v="3"/>
    <x v="5"/>
    <s v="Andriessenplein 12"/>
    <s v="Deventer"/>
    <s v="Begane grond"/>
    <s v="s030"/>
    <s v="Lokaal onderbouw"/>
    <s v="Lokaal onderbouw"/>
    <s v="linoleum"/>
    <n v="56"/>
    <n v="0"/>
    <n v="1"/>
    <n v="0"/>
    <n v="0"/>
  </r>
  <r>
    <s v="Varietas Deventer"/>
    <s v="27YB"/>
    <x v="3"/>
    <x v="5"/>
    <s v="Andriessenplein 12"/>
    <s v="Deventer"/>
    <s v="Begane grond"/>
    <s v="s026"/>
    <s v="Lokaal onderbouw"/>
    <s v="Lokaal onderbouw"/>
    <s v="linoleum"/>
    <n v="56"/>
    <n v="0"/>
    <n v="1"/>
    <n v="0"/>
    <n v="0"/>
  </r>
  <r>
    <s v="Varietas Deventer"/>
    <s v="27YB"/>
    <x v="3"/>
    <x v="5"/>
    <s v="Andriessenplein 12"/>
    <s v="Deventer"/>
    <s v="Begane grond"/>
    <s v="s022"/>
    <s v="Lokaal onderbouw"/>
    <s v="Lokaal onderbouw"/>
    <s v="linoleum"/>
    <n v="56"/>
    <n v="0"/>
    <n v="1"/>
    <n v="0"/>
    <n v="0"/>
  </r>
  <r>
    <s v="Varietas Deventer"/>
    <s v="27YB"/>
    <x v="3"/>
    <x v="5"/>
    <s v="Andriessenplein 12"/>
    <s v="Deventer"/>
    <s v="Begane grond"/>
    <s v="s032"/>
    <s v="Gang"/>
    <s v="verkeersruimte"/>
    <s v="linoleum"/>
    <n v="30"/>
    <n v="0"/>
    <n v="1"/>
    <n v="0"/>
    <n v="0"/>
  </r>
  <r>
    <s v="Varietas Deventer"/>
    <s v="27YB"/>
    <x v="3"/>
    <x v="5"/>
    <s v="Andriessenplein 12"/>
    <s v="Deventer"/>
    <s v="Begane grond"/>
    <s v="s028"/>
    <s v="Gang"/>
    <s v="verkeersruimte"/>
    <s v="linoleum"/>
    <n v="30"/>
    <n v="0"/>
    <n v="1"/>
    <n v="0"/>
    <n v="0"/>
  </r>
  <r>
    <s v="Varietas Deventer"/>
    <s v="27YB"/>
    <x v="3"/>
    <x v="5"/>
    <s v="Andriessenplein 12"/>
    <s v="Deventer"/>
    <s v="Begane grond"/>
    <s v="s024"/>
    <s v="Gang"/>
    <s v="verkeersruimte"/>
    <s v="linoleum"/>
    <n v="30"/>
    <n v="0"/>
    <n v="1"/>
    <n v="0"/>
    <n v="0"/>
  </r>
  <r>
    <s v="Varietas Deventer"/>
    <s v="27YB"/>
    <x v="3"/>
    <x v="5"/>
    <s v="Andriessenplein 12"/>
    <s v="Deventer"/>
    <s v="Begane grond"/>
    <s v="s031"/>
    <s v="W.C."/>
    <s v="sanitaire ruimte"/>
    <s v="tegels"/>
    <n v="12"/>
    <n v="0"/>
    <n v="1"/>
    <n v="0"/>
    <n v="0"/>
  </r>
  <r>
    <s v="Varietas Deventer"/>
    <s v="27YB"/>
    <x v="3"/>
    <x v="5"/>
    <s v="Andriessenplein 12"/>
    <s v="Deventer"/>
    <s v="Begane grond"/>
    <s v="s027"/>
    <s v="W.C."/>
    <s v="sanitaire ruimte"/>
    <s v="tegels"/>
    <n v="12"/>
    <n v="0"/>
    <n v="1"/>
    <n v="0"/>
    <n v="0"/>
  </r>
  <r>
    <s v="Varietas Deventer"/>
    <s v="27YB"/>
    <x v="3"/>
    <x v="5"/>
    <s v="Andriessenplein 12"/>
    <s v="Deventer"/>
    <s v="Begane grond"/>
    <s v="s023"/>
    <s v="W.C."/>
    <s v="sanitaire ruimte"/>
    <s v="tegels"/>
    <n v="12"/>
    <n v="0"/>
    <n v="1"/>
    <n v="0"/>
    <n v="0"/>
  </r>
  <r>
    <s v="Varietas Deventer"/>
    <s v="27YB"/>
    <x v="3"/>
    <x v="5"/>
    <s v="Andriessenplein 12"/>
    <s v="Deventer"/>
    <s v="Begane grond"/>
    <s v="s044"/>
    <s v="SpeelLokaal (onderbouw)"/>
    <s v="gymruimte"/>
    <s v="linoleum"/>
    <n v="84.639999999999986"/>
    <n v="0"/>
    <n v="1"/>
    <n v="0"/>
    <n v="0"/>
  </r>
  <r>
    <s v="Varietas Deventer"/>
    <s v="27YB"/>
    <x v="3"/>
    <x v="5"/>
    <s v="Andriessenplein 12"/>
    <s v="Deventer"/>
    <s v="Begane grond"/>
    <s v="s034"/>
    <s v="trappenhuis"/>
    <s v="verkeersruimte"/>
    <s v="vloerbedekking(tapijt)"/>
    <n v="25"/>
    <n v="0"/>
    <n v="1"/>
    <n v="0"/>
    <n v="0"/>
  </r>
  <r>
    <s v="Varietas Deventer"/>
    <s v="27YB"/>
    <x v="3"/>
    <x v="5"/>
    <s v="Andriessenplein 12"/>
    <s v="Deventer"/>
    <s v="1e verdieping"/>
    <s v="s138"/>
    <s v="Berging"/>
    <s v="verkeersruimte"/>
    <s v="vloerbedekking(tapijt)"/>
    <n v="15"/>
    <n v="0"/>
    <n v="1"/>
    <n v="0"/>
    <n v="0"/>
  </r>
  <r>
    <s v="Varietas Deventer"/>
    <s v="27YB"/>
    <x v="3"/>
    <x v="5"/>
    <s v="Andriessenplein 12"/>
    <s v="Deventer"/>
    <s v="1e verdieping"/>
    <s v="s137"/>
    <s v="Kantoor"/>
    <s v="kantoor"/>
    <s v="vloerbedekking(tapijt)"/>
    <n v="11"/>
    <n v="0"/>
    <n v="1"/>
    <n v="0"/>
    <n v="0"/>
  </r>
  <r>
    <s v="Varietas Deventer"/>
    <s v="27YB"/>
    <x v="3"/>
    <x v="5"/>
    <s v="Andriessenplein 12"/>
    <s v="Deventer"/>
    <s v="1e verdieping"/>
    <s v="s136"/>
    <s v="Berging"/>
    <s v="verkeersruimte"/>
    <s v="linoleum"/>
    <n v="5"/>
    <n v="0"/>
    <n v="1"/>
    <n v="0"/>
    <n v="0"/>
  </r>
  <r>
    <s v="Varietas Deventer"/>
    <s v="27YB"/>
    <x v="3"/>
    <x v="5"/>
    <s v="Andriessenplein 12"/>
    <s v="Deventer"/>
    <s v="1e verdieping"/>
    <s v="s134"/>
    <s v="Berging"/>
    <s v="verkeersruimte"/>
    <s v="linoleum"/>
    <n v="5"/>
    <n v="0"/>
    <n v="1"/>
    <n v="0"/>
    <n v="0"/>
  </r>
  <r>
    <s v="Varietas Deventer"/>
    <s v="27YB"/>
    <x v="3"/>
    <x v="5"/>
    <s v="Andriessenplein 12"/>
    <s v="Deventer"/>
    <s v="1e verdieping"/>
    <s v="s135"/>
    <s v="Berging"/>
    <s v="verkeersruimte"/>
    <s v="linoleum"/>
    <n v="5"/>
    <n v="0"/>
    <n v="1"/>
    <n v="0"/>
    <n v="0"/>
  </r>
  <r>
    <s v="Varietas Deventer"/>
    <s v="27YB"/>
    <x v="3"/>
    <x v="5"/>
    <s v="Andriessenplein 12"/>
    <s v="Deventer"/>
    <s v="1e verdieping"/>
    <s v="s133"/>
    <s v="W.C."/>
    <s v="sanitaire ruimte"/>
    <s v="tegels"/>
    <n v="2"/>
    <n v="0"/>
    <n v="1"/>
    <n v="0"/>
    <n v="0"/>
  </r>
  <r>
    <s v="Varietas Deventer"/>
    <s v="27YB"/>
    <x v="3"/>
    <x v="5"/>
    <s v="Andriessenplein 12"/>
    <s v="Deventer"/>
    <s v="1e verdieping"/>
    <s v="s132"/>
    <s v="Lokaal onderbouw"/>
    <s v="Lokaal onderbouw"/>
    <s v="linoleum"/>
    <n v="56"/>
    <n v="0"/>
    <n v="1"/>
    <n v="0"/>
    <n v="0"/>
  </r>
  <r>
    <s v="Varietas Deventer"/>
    <s v="27YB"/>
    <x v="3"/>
    <x v="5"/>
    <s v="Andriessenplein 12"/>
    <s v="Deventer"/>
    <s v="1e verdieping"/>
    <s v="s128"/>
    <s v="Lokaal bovenbouw"/>
    <s v="Lokaal bovenbouw"/>
    <s v="linoleum"/>
    <n v="56"/>
    <n v="0"/>
    <n v="1"/>
    <n v="0"/>
    <n v="0"/>
  </r>
  <r>
    <s v="Varietas Deventer"/>
    <s v="27YB"/>
    <x v="3"/>
    <x v="5"/>
    <s v="Andriessenplein 12"/>
    <s v="Deventer"/>
    <s v="1e verdieping"/>
    <s v="s129"/>
    <s v="Lokaal bovenbouw"/>
    <s v="Lokaal bovenbouw"/>
    <s v="linoleum"/>
    <n v="56"/>
    <n v="0"/>
    <n v="1"/>
    <n v="0"/>
    <n v="0"/>
  </r>
  <r>
    <s v="Varietas Deventer"/>
    <s v="27YB"/>
    <x v="3"/>
    <x v="5"/>
    <s v="Andriessenplein 12"/>
    <s v="Deventer"/>
    <s v="1e verdieping"/>
    <s v="s125"/>
    <s v="Lokaal bovenbouw"/>
    <s v="Lokaal bovenbouw"/>
    <s v="linoleum"/>
    <n v="56"/>
    <n v="0"/>
    <n v="1"/>
    <n v="0"/>
    <n v="0"/>
  </r>
  <r>
    <s v="Varietas Deventer"/>
    <s v="27YB"/>
    <x v="3"/>
    <x v="5"/>
    <s v="Andriessenplein 12"/>
    <s v="Deventer"/>
    <s v="1e verdieping"/>
    <s v="s130"/>
    <s v="W.C."/>
    <s v="sanitaire ruimte"/>
    <s v="tegels"/>
    <n v="12"/>
    <n v="0"/>
    <n v="1"/>
    <n v="0"/>
    <n v="0"/>
  </r>
  <r>
    <s v="Varietas Deventer"/>
    <s v="27YB"/>
    <x v="3"/>
    <x v="5"/>
    <s v="Andriessenplein 12"/>
    <s v="Deventer"/>
    <s v="1e verdieping"/>
    <s v="s126"/>
    <s v="W.C."/>
    <s v="sanitaire ruimte"/>
    <s v="tegels"/>
    <n v="12"/>
    <n v="0"/>
    <n v="1"/>
    <n v="0"/>
    <n v="0"/>
  </r>
  <r>
    <s v="Varietas Deventer"/>
    <s v="27YB"/>
    <x v="3"/>
    <x v="5"/>
    <s v="Andriessenplein 12"/>
    <s v="Deventer"/>
    <s v="1e verdieping"/>
    <s v="s131"/>
    <s v="Gang"/>
    <s v="verkeersruimte"/>
    <s v="linoleum"/>
    <n v="30"/>
    <n v="0"/>
    <n v="1"/>
    <n v="0"/>
    <n v="0"/>
  </r>
  <r>
    <s v="Varietas Deventer"/>
    <s v="27YB"/>
    <x v="3"/>
    <x v="5"/>
    <s v="Andriessenplein 12"/>
    <s v="Deventer"/>
    <s v="1e verdieping"/>
    <s v="s127"/>
    <s v="Gang"/>
    <s v="verkeersruimte"/>
    <s v="linoleum"/>
    <n v="30"/>
    <n v="0"/>
    <n v="1"/>
    <n v="0"/>
    <n v="0"/>
  </r>
  <r>
    <s v="Varietas Deventer"/>
    <s v="27YB"/>
    <x v="3"/>
    <x v="5"/>
    <s v="Andriessenplein 12"/>
    <s v="Deventer"/>
    <s v="1e verdieping"/>
    <s v="s143"/>
    <s v="trappenhuis"/>
    <s v="verkeersruimte"/>
    <s v="linoleum"/>
    <n v="25"/>
    <n v="0"/>
    <n v="1"/>
    <n v="0"/>
    <n v="0"/>
  </r>
  <r>
    <s v="Varietas Deventer"/>
    <s v="27YB"/>
    <x v="3"/>
    <x v="5"/>
    <s v="Andriessenplein 12"/>
    <s v="Deventer"/>
    <s v="1e verdieping"/>
    <s v="s141"/>
    <s v="Kantoor"/>
    <s v="kantoor"/>
    <s v="vloerbedekking(tapijt)"/>
    <n v="12"/>
    <n v="0"/>
    <n v="1"/>
    <n v="0"/>
    <n v="0"/>
  </r>
  <r>
    <s v="Varietas Deventer"/>
    <s v="27YB"/>
    <x v="3"/>
    <x v="5"/>
    <s v="Andriessenplein 12"/>
    <s v="Deventer"/>
    <s v="1e verdieping"/>
    <s v="s142"/>
    <s v="Personeelsruimte"/>
    <s v="restauratieve ruimte"/>
    <s v="vloerbedekking(tapijt)"/>
    <n v="26.25"/>
    <n v="0"/>
    <n v="1"/>
    <n v="0"/>
    <n v="0"/>
  </r>
  <r>
    <s v="Varietas Deventer"/>
    <s v="27YB"/>
    <x v="3"/>
    <x v="5"/>
    <s v="Andriessenplein 12"/>
    <s v="Deventer"/>
    <s v="1e verdieping"/>
    <s v="s140"/>
    <s v="Personeelsruimte"/>
    <s v="restauratieve ruimte"/>
    <s v="vloerbedekking (tapijt)"/>
    <n v="30"/>
    <n v="0"/>
    <n v="1"/>
    <n v="0"/>
    <n v="0"/>
  </r>
  <r>
    <s v="Varietas Deventer"/>
    <s v="27YB"/>
    <x v="3"/>
    <x v="5"/>
    <s v="Andriessenplein 12"/>
    <s v="Deventer"/>
    <s v="2e verdieping"/>
    <s v="s221"/>
    <s v="Groepsruimte"/>
    <s v="Lokaal bovenbouw"/>
    <s v="linoleum"/>
    <n v="56"/>
    <n v="0"/>
    <n v="1"/>
    <n v="0"/>
    <n v="0"/>
  </r>
  <r>
    <s v="Varietas Deventer"/>
    <s v="27YB"/>
    <x v="3"/>
    <x v="5"/>
    <s v="Andriessenplein 12"/>
    <s v="Deventer"/>
    <s v="2e verdieping"/>
    <s v="s222"/>
    <s v="Berging"/>
    <s v="verkeersruimte"/>
    <s v="linoleum"/>
    <n v="15"/>
    <n v="0"/>
    <n v="1"/>
    <n v="0"/>
    <n v="0"/>
  </r>
  <r>
    <s v="Varietas Deventer"/>
    <s v="27YB"/>
    <x v="3"/>
    <x v="5"/>
    <s v="Andriessenplein 12"/>
    <s v="Deventer"/>
    <s v="2e verdieping"/>
    <s v="s223"/>
    <s v="Groepsruimte"/>
    <s v="Lokaal bovenbouw"/>
    <s v="linoleum"/>
    <n v="56"/>
    <n v="0"/>
    <n v="1"/>
    <n v="0"/>
    <n v="0"/>
  </r>
  <r>
    <s v="Varietas Deventer"/>
    <s v="27YB"/>
    <x v="3"/>
    <x v="5"/>
    <s v="Andriessenplein 12"/>
    <s v="Deventer"/>
    <s v="2e verdieping"/>
    <s v="s218"/>
    <s v="Gang"/>
    <s v="verkeersruimte"/>
    <s v="linoleum"/>
    <n v="30"/>
    <n v="0"/>
    <n v="1"/>
    <n v="0"/>
    <n v="0"/>
  </r>
  <r>
    <s v="Varietas Deventer"/>
    <s v="27YB"/>
    <x v="3"/>
    <x v="5"/>
    <s v="Andriessenplein 12"/>
    <s v="Deventer"/>
    <s v="2e verdieping"/>
    <s v="s219"/>
    <s v="W.C."/>
    <s v="sanitaire ruimte"/>
    <s v="tegels"/>
    <n v="6"/>
    <n v="0"/>
    <n v="1"/>
    <n v="0"/>
    <n v="0"/>
  </r>
  <r>
    <s v="Varietas Deventer"/>
    <s v="27YB"/>
    <x v="3"/>
    <x v="5"/>
    <s v="Andriessenplein 12"/>
    <s v="Deventer"/>
    <s v="2e verdieping"/>
    <s v="s220"/>
    <s v="W.C."/>
    <s v="sanitaire ruimte"/>
    <s v="tegels"/>
    <n v="2"/>
    <n v="0"/>
    <n v="1"/>
    <n v="0"/>
    <n v="0"/>
  </r>
  <r>
    <s v="Varietas Deventer"/>
    <s v="27YB"/>
    <x v="3"/>
    <x v="5"/>
    <s v="Andriessenplein 12"/>
    <s v="Deventer"/>
    <s v="2e verdieping"/>
    <s v="s216"/>
    <s v="Gang"/>
    <s v="verkeersruimte"/>
    <s v="linoleum"/>
    <n v="20"/>
    <n v="0"/>
    <n v="1"/>
    <n v="0"/>
    <n v="0"/>
  </r>
  <r>
    <s v="Varietas Deventer"/>
    <s v="27YB"/>
    <x v="3"/>
    <x v="5"/>
    <s v="Andriessenplein 12"/>
    <s v="Deventer"/>
    <s v="2e verdieping"/>
    <s v="s213"/>
    <s v="Gang"/>
    <s v="verkeersruimte"/>
    <s v="linoleum"/>
    <n v="20"/>
    <n v="0"/>
    <n v="1"/>
    <n v="0"/>
    <n v="0"/>
  </r>
  <r>
    <s v="Varietas Deventer"/>
    <s v="27YB"/>
    <x v="3"/>
    <x v="5"/>
    <s v="Andriessenplein 12"/>
    <s v="Deventer"/>
    <s v="2e verdieping"/>
    <s v="s215"/>
    <s v="W.C."/>
    <s v="sanitaire ruimte"/>
    <s v="tegels"/>
    <n v="6"/>
    <n v="0"/>
    <n v="1"/>
    <n v="0"/>
    <n v="0"/>
  </r>
  <r>
    <s v="Varietas Deventer"/>
    <s v="27YB"/>
    <x v="3"/>
    <x v="5"/>
    <s v="Andriessenplein 12"/>
    <s v="Deventer"/>
    <s v="2e verdieping"/>
    <s v="s214"/>
    <s v="Verhuurd aan Pactum (onderbouw)"/>
    <s v="Lokaal onderbouw"/>
    <s v="linoleum"/>
    <n v="56"/>
    <n v="0"/>
    <n v="1"/>
    <n v="0"/>
    <n v="0"/>
  </r>
  <r>
    <s v="Varietas Deventer"/>
    <s v="27YB"/>
    <x v="3"/>
    <x v="5"/>
    <s v="Andriessenplein 12"/>
    <s v="Deventer"/>
    <s v="2e verdieping"/>
    <s v="s211"/>
    <s v="Verhuurd aan Pactum (onderbouw)"/>
    <s v="Lokaal onderbouw"/>
    <s v="linoleum"/>
    <n v="56"/>
    <n v="0"/>
    <n v="1"/>
    <n v="0"/>
    <n v="0"/>
  </r>
  <r>
    <s v="Varietas Deventer"/>
    <s v="27YB"/>
    <x v="3"/>
    <x v="5"/>
    <s v="Andriessenplein 12"/>
    <s v="Deventer"/>
    <s v="2e verdieping"/>
    <s v="s217"/>
    <s v="trappenhuis"/>
    <s v="verkeersruimte"/>
    <s v="linoleum"/>
    <n v="25"/>
    <n v="0"/>
    <n v="1"/>
    <n v="0"/>
    <n v="0"/>
  </r>
  <r>
    <s v="Varietas Deventer"/>
    <s v="12YO 00"/>
    <x v="4"/>
    <x v="6"/>
    <s v="Molenweg 53"/>
    <s v="Diepenveen"/>
    <s v="Begane grond"/>
    <m/>
    <s v="Portaal"/>
    <s v="verkeersruimte"/>
    <m/>
    <n v="3"/>
    <n v="0"/>
    <n v="1"/>
    <n v="0"/>
    <n v="0"/>
  </r>
  <r>
    <s v="Varietas Deventer"/>
    <s v="12YO 00"/>
    <x v="4"/>
    <x v="6"/>
    <s v="Molenweg 53"/>
    <s v="Diepenveen"/>
    <s v="Begane grond"/>
    <s v="BSO"/>
    <s v="Lokaal onderbouw"/>
    <s v="Lokaal onderbouw"/>
    <s v="sportvloer"/>
    <n v="53.89"/>
    <n v="0"/>
    <n v="1"/>
    <n v="0"/>
    <n v="0"/>
  </r>
  <r>
    <s v="Varietas Deventer"/>
    <s v="12YO 00"/>
    <x v="4"/>
    <x v="6"/>
    <s v="Molenweg 53"/>
    <s v="Diepenveen"/>
    <s v="Begane grond"/>
    <m/>
    <s v="Spreekkamer"/>
    <s v="kantoor"/>
    <s v="sportvloer"/>
    <n v="21.7"/>
    <n v="0"/>
    <n v="1"/>
    <n v="0"/>
    <n v="0"/>
  </r>
  <r>
    <s v="Varietas Deventer"/>
    <s v="12YO 00"/>
    <x v="4"/>
    <x v="6"/>
    <s v="Molenweg 53"/>
    <s v="Diepenveen"/>
    <s v="Begane grond"/>
    <m/>
    <s v="Berging"/>
    <s v="verkeersruimte"/>
    <s v="pvc"/>
    <n v="10"/>
    <n v="0"/>
    <n v="1"/>
    <n v="0"/>
    <n v="0"/>
  </r>
  <r>
    <s v="Varietas Deventer"/>
    <s v="12YO 00"/>
    <x v="4"/>
    <x v="6"/>
    <s v="Molenweg 53"/>
    <s v="Diepenveen"/>
    <s v="Begane grond"/>
    <m/>
    <s v="Entree"/>
    <s v="verkeersruimte"/>
    <s v="pvc"/>
    <n v="15"/>
    <n v="0"/>
    <n v="1"/>
    <n v="0"/>
    <n v="0"/>
  </r>
  <r>
    <s v="Varietas Deventer"/>
    <s v="12YO 00"/>
    <x v="4"/>
    <x v="6"/>
    <s v="Molenweg 53"/>
    <s v="Diepenveen"/>
    <s v="Begane grond"/>
    <m/>
    <s v="Gang"/>
    <s v="verkeersruimte"/>
    <s v="pvc"/>
    <n v="150"/>
    <n v="0"/>
    <n v="1"/>
    <n v="0"/>
    <n v="0"/>
  </r>
  <r>
    <s v="Varietas Deventer"/>
    <s v="12YO 00"/>
    <x v="4"/>
    <x v="6"/>
    <s v="Molenweg 53"/>
    <s v="Diepenveen"/>
    <s v="Begane grond"/>
    <s v="Lokaal 1"/>
    <s v="Lokaal onderbouw"/>
    <s v="Lokaal onderbouw"/>
    <s v="pvc"/>
    <n v="56"/>
    <n v="0"/>
    <n v="1"/>
    <n v="0"/>
    <n v="0"/>
  </r>
  <r>
    <s v="Varietas Deventer"/>
    <s v="12YO 00"/>
    <x v="4"/>
    <x v="6"/>
    <s v="Molenweg 53"/>
    <s v="Diepenveen"/>
    <s v="Begane grond"/>
    <s v="Lokaal 2"/>
    <s v="Lokaal onderbouw"/>
    <s v="Lokaal onderbouw"/>
    <s v="pvc"/>
    <n v="56"/>
    <n v="0"/>
    <n v="1"/>
    <n v="0"/>
    <n v="0"/>
  </r>
  <r>
    <s v="Varietas Deventer"/>
    <s v="12YO 00"/>
    <x v="4"/>
    <x v="6"/>
    <s v="Molenweg 53"/>
    <s v="Diepenveen"/>
    <s v="Begane grond"/>
    <m/>
    <s v="W.C."/>
    <s v="sanitaire ruimte"/>
    <s v="pvc"/>
    <n v="4"/>
    <n v="0"/>
    <n v="1"/>
    <n v="0"/>
    <n v="0"/>
  </r>
  <r>
    <s v="Varietas Deventer"/>
    <s v="12YO 00"/>
    <x v="4"/>
    <x v="6"/>
    <s v="Molenweg 53"/>
    <s v="Diepenveen"/>
    <s v="Begane grond"/>
    <s v="Lokaal 3"/>
    <s v="Lokaal onderbouw"/>
    <s v="Lokaal onderbouw"/>
    <s v="pvc"/>
    <n v="48"/>
    <n v="0"/>
    <n v="1"/>
    <n v="0"/>
    <n v="0"/>
  </r>
  <r>
    <s v="Varietas Deventer"/>
    <s v="12YO 00"/>
    <x v="4"/>
    <x v="6"/>
    <s v="Molenweg 53"/>
    <s v="Diepenveen"/>
    <s v="Begane grond"/>
    <s v="Lokaal 4"/>
    <s v="Lokaal bovenbouw"/>
    <s v="Lokaal bovenbouw"/>
    <s v="pvc"/>
    <n v="56"/>
    <n v="0"/>
    <n v="1"/>
    <n v="0"/>
    <n v="0"/>
  </r>
  <r>
    <s v="Varietas Deventer"/>
    <s v="12YO 00"/>
    <x v="4"/>
    <x v="6"/>
    <s v="Molenweg 53"/>
    <s v="Diepenveen"/>
    <s v="Begane grond"/>
    <m/>
    <s v="W.C."/>
    <s v="sanitaire ruimte"/>
    <s v="pvc"/>
    <n v="4"/>
    <n v="0"/>
    <n v="1"/>
    <n v="0"/>
    <n v="0"/>
  </r>
  <r>
    <s v="Varietas Deventer"/>
    <s v="12YO 00"/>
    <x v="4"/>
    <x v="6"/>
    <s v="Molenweg 53"/>
    <s v="Diepenveen"/>
    <s v="Begane grond"/>
    <m/>
    <s v="W.C."/>
    <s v="sanitaire ruimte"/>
    <s v="pvc"/>
    <n v="6"/>
    <n v="0"/>
    <n v="1"/>
    <n v="0"/>
    <n v="0"/>
  </r>
  <r>
    <s v="Varietas Deventer"/>
    <s v="12YO 00"/>
    <x v="4"/>
    <x v="6"/>
    <s v="Molenweg 53"/>
    <s v="Diepenveen"/>
    <s v="Begane grond"/>
    <m/>
    <s v="W.C."/>
    <s v="sanitaire ruimte"/>
    <s v="pvc"/>
    <n v="6"/>
    <n v="0"/>
    <n v="1"/>
    <n v="0"/>
    <n v="0"/>
  </r>
  <r>
    <s v="Varietas Deventer"/>
    <s v="12YO 00"/>
    <x v="4"/>
    <x v="6"/>
    <s v="Molenweg 53"/>
    <s v="Diepenveen"/>
    <s v="Begane grond"/>
    <s v="Lokaal 5"/>
    <s v="Lokaal onderbouw"/>
    <s v="Lokaal onderbouw"/>
    <s v="pvc"/>
    <n v="56"/>
    <n v="0"/>
    <n v="1"/>
    <n v="0"/>
    <n v="0"/>
  </r>
  <r>
    <s v="Varietas Deventer"/>
    <s v="12YO 00"/>
    <x v="4"/>
    <x v="6"/>
    <s v="Molenweg 53"/>
    <s v="Diepenveen"/>
    <s v="Begane grond"/>
    <m/>
    <s v="W.C."/>
    <s v="sanitaire ruimte"/>
    <s v="pvc"/>
    <n v="4"/>
    <n v="0"/>
    <n v="1"/>
    <n v="0"/>
    <n v="0"/>
  </r>
  <r>
    <s v="Varietas Deventer"/>
    <s v="12YO 00"/>
    <x v="4"/>
    <x v="6"/>
    <s v="Molenweg 53"/>
    <s v="Diepenveen"/>
    <s v="Begane grond"/>
    <m/>
    <s v="Personeelsruimte"/>
    <s v="restauratieve ruimte"/>
    <s v="pvc"/>
    <n v="30"/>
    <n v="0"/>
    <n v="1"/>
    <n v="0"/>
    <n v="0"/>
  </r>
  <r>
    <s v="Varietas Deventer"/>
    <s v="12YO 00"/>
    <x v="4"/>
    <x v="6"/>
    <s v="Molenweg 53"/>
    <s v="Diepenveen"/>
    <s v="Begane grond"/>
    <m/>
    <s v="Kantoor"/>
    <s v="kantoor"/>
    <s v="pvc"/>
    <n v="18"/>
    <n v="0"/>
    <n v="1"/>
    <n v="0"/>
    <n v="0"/>
  </r>
  <r>
    <s v="Varietas Deventer"/>
    <s v="12YO 00"/>
    <x v="4"/>
    <x v="6"/>
    <s v="Molenweg 53"/>
    <s v="Diepenveen"/>
    <s v="Begane grond"/>
    <s v="Lokaal 6"/>
    <s v="Lokaal bovenbouw"/>
    <s v="Lokaal bovenbouw"/>
    <s v="pvc"/>
    <n v="56"/>
    <n v="0"/>
    <n v="1"/>
    <n v="0"/>
    <n v="0"/>
  </r>
  <r>
    <s v="Varietas Deventer"/>
    <s v="12YO 01"/>
    <x v="4"/>
    <x v="7"/>
    <s v="Slingerbos 2"/>
    <s v="Diepenveen"/>
    <s v="Begane grond"/>
    <s v="00-28"/>
    <s v="Lokaal bovenbouw"/>
    <s v="Lokaal bovenbouw"/>
    <s v="linoleum"/>
    <n v="54.25"/>
    <n v="0"/>
    <n v="1"/>
    <n v="0"/>
    <n v="0"/>
  </r>
  <r>
    <s v="Varietas Deventer"/>
    <s v="12YO 01"/>
    <x v="4"/>
    <x v="7"/>
    <s v="Slingerbos 2"/>
    <s v="Diepenveen"/>
    <s v="Begane grond"/>
    <s v="00-26"/>
    <s v="Lokaal bovenbouw"/>
    <s v="Lokaal bovenbouw"/>
    <s v="linoleum"/>
    <n v="64.3"/>
    <n v="0"/>
    <n v="1"/>
    <n v="0"/>
    <n v="0"/>
  </r>
  <r>
    <s v="Varietas Deventer"/>
    <s v="12YO 01"/>
    <x v="4"/>
    <x v="7"/>
    <s v="Slingerbos 2"/>
    <s v="Diepenveen"/>
    <s v="Begane grond"/>
    <s v="00-27"/>
    <s v="Lokaal bovenbouw"/>
    <s v="Lokaal bovenbouw"/>
    <s v="linoleum"/>
    <n v="53.25"/>
    <n v="0"/>
    <n v="1"/>
    <n v="0"/>
    <n v="0"/>
  </r>
  <r>
    <s v="Varietas Deventer"/>
    <s v="12YO 01"/>
    <x v="4"/>
    <x v="7"/>
    <s v="Slingerbos 2"/>
    <s v="Diepenveen"/>
    <s v="Begane grond"/>
    <s v="00-14"/>
    <s v="Lokaal bovenbouw"/>
    <s v="Lokaal bovenbouw"/>
    <s v="linoleum"/>
    <n v="67.8"/>
    <n v="0"/>
    <n v="1"/>
    <n v="0"/>
    <n v="0"/>
  </r>
  <r>
    <s v="Varietas Deventer"/>
    <s v="12YO 01"/>
    <x v="4"/>
    <x v="7"/>
    <s v="Slingerbos 2"/>
    <s v="Diepenveen"/>
    <s v="Begane grond"/>
    <s v="00-40"/>
    <s v="Personeelskamer"/>
    <s v="restauratieve ruimte"/>
    <s v="tapijt"/>
    <n v="19.850000000000001"/>
    <n v="0"/>
    <n v="1"/>
    <n v="0"/>
    <n v="0"/>
  </r>
  <r>
    <s v="Varietas Deventer"/>
    <s v="12YO 01"/>
    <x v="4"/>
    <x v="7"/>
    <s v="Slingerbos 2"/>
    <s v="Diepenveen"/>
    <s v="Begane grond"/>
    <s v="00-39"/>
    <s v="Pantry"/>
    <s v="restauratieve ruimte"/>
    <s v="lino"/>
    <n v="4.5"/>
    <n v="0"/>
    <n v="1"/>
    <n v="0"/>
    <n v="0"/>
  </r>
  <r>
    <s v="Varietas Deventer"/>
    <s v="12YO 01"/>
    <x v="4"/>
    <x v="7"/>
    <s v="Slingerbos 2"/>
    <s v="Diepenveen"/>
    <s v="Begane grond"/>
    <s v="00-29"/>
    <s v="Entree"/>
    <s v="verkeersruimte"/>
    <s v="lino"/>
    <n v="44.07"/>
    <n v="0"/>
    <n v="1"/>
    <n v="0"/>
    <n v="0"/>
  </r>
  <r>
    <s v="Varietas Deventer"/>
    <s v="12YO 01"/>
    <x v="4"/>
    <x v="7"/>
    <s v="Slingerbos 2"/>
    <s v="Diepenveen"/>
    <s v="Begane grond"/>
    <s v="00-38"/>
    <s v="Kantoor"/>
    <s v="kantoor"/>
    <s v="lino"/>
    <n v="6.36"/>
    <n v="0"/>
    <n v="1"/>
    <n v="0"/>
    <n v="0"/>
  </r>
  <r>
    <s v="Varietas Deventer"/>
    <s v="12YO 01"/>
    <x v="4"/>
    <x v="7"/>
    <s v="Slingerbos 2"/>
    <s v="Diepenveen"/>
    <s v="Begane grond"/>
    <s v="00-32"/>
    <s v="W.C."/>
    <s v="sanitaire ruimte"/>
    <s v="lino"/>
    <n v="8.58"/>
    <n v="0"/>
    <n v="1"/>
    <n v="0"/>
    <n v="0"/>
  </r>
  <r>
    <s v="Varietas Deventer"/>
    <s v="12YO 01"/>
    <x v="4"/>
    <x v="7"/>
    <s v="Slingerbos 2"/>
    <s v="Diepenveen"/>
    <s v="Begane grond"/>
    <s v="00-33"/>
    <s v="W.C."/>
    <s v="sanitaire ruimte"/>
    <s v="lino"/>
    <n v="8.58"/>
    <n v="0"/>
    <n v="1"/>
    <n v="0"/>
    <n v="0"/>
  </r>
  <r>
    <s v="Varietas Deventer"/>
    <s v="12YO 01"/>
    <x v="4"/>
    <x v="7"/>
    <s v="Slingerbos 2"/>
    <s v="Diepenveen"/>
    <s v="Begane grond"/>
    <s v="00-30"/>
    <s v="W.C."/>
    <s v="sanitaire ruimte"/>
    <s v="lino"/>
    <n v="5.31"/>
    <n v="0"/>
    <n v="1"/>
    <n v="0"/>
    <n v="0"/>
  </r>
  <r>
    <s v="Varietas Deventer"/>
    <s v="12YO 01"/>
    <x v="4"/>
    <x v="7"/>
    <s v="Slingerbos 2"/>
    <s v="Diepenveen"/>
    <s v="Begane grond"/>
    <s v="00-31"/>
    <s v="Berging"/>
    <s v="verkeersruimte"/>
    <s v="lino"/>
    <n v="1.76"/>
    <n v="0"/>
    <n v="1"/>
    <n v="0"/>
    <n v="0"/>
  </r>
  <r>
    <s v="Varietas Deventer"/>
    <s v="07KQ 00"/>
    <x v="0"/>
    <x v="8"/>
    <s v="Eikvaren 41"/>
    <s v="Deventer"/>
    <s v="Begane grond"/>
    <m/>
    <s v="Gang"/>
    <s v="verkeersruimte"/>
    <s v="linoleum"/>
    <n v="120"/>
    <n v="0"/>
    <n v="1"/>
    <n v="0"/>
    <n v="0"/>
  </r>
  <r>
    <s v="Varietas Deventer"/>
    <s v="07KQ 00"/>
    <x v="0"/>
    <x v="8"/>
    <s v="Eikvaren 41"/>
    <s v="Deventer"/>
    <s v="Begane grond"/>
    <s v="YA"/>
    <s v="SpeelLokaal"/>
    <s v="gymruimte"/>
    <s v="linoleum"/>
    <n v="65"/>
    <n v="0"/>
    <n v="1"/>
    <n v="0"/>
    <n v="0"/>
  </r>
  <r>
    <s v="Varietas Deventer"/>
    <s v="07KQ 00"/>
    <x v="0"/>
    <x v="8"/>
    <s v="Eikvaren 41"/>
    <s v="Deventer"/>
    <s v="Begane grond"/>
    <s v="SA"/>
    <s v="W.C."/>
    <s v="sanitaire ruimte"/>
    <s v="harde vloer"/>
    <n v="6"/>
    <n v="0"/>
    <n v="1"/>
    <n v="0"/>
    <n v="0"/>
  </r>
  <r>
    <s v="Varietas Deventer"/>
    <s v="07KQ 00"/>
    <x v="0"/>
    <x v="8"/>
    <s v="Eikvaren 41"/>
    <s v="Deventer"/>
    <s v="Begane grond"/>
    <s v="BB"/>
    <s v="Berging"/>
    <s v="verkeersruimte"/>
    <s v="linoleum"/>
    <n v="10"/>
    <n v="0"/>
    <n v="1"/>
    <n v="0"/>
    <n v="0"/>
  </r>
  <r>
    <s v="Varietas Deventer"/>
    <s v="07KQ 00"/>
    <x v="0"/>
    <x v="8"/>
    <s v="Eikvaren 41"/>
    <s v="Deventer"/>
    <s v="Begane grond"/>
    <s v="BB"/>
    <s v="Berging"/>
    <s v="verkeersruimte"/>
    <s v="linoleum"/>
    <n v="5"/>
    <n v="0"/>
    <n v="1"/>
    <n v="0"/>
    <n v="0"/>
  </r>
  <r>
    <s v="Varietas Deventer"/>
    <s v="07KQ 00"/>
    <x v="0"/>
    <x v="8"/>
    <s v="Eikvaren 41"/>
    <s v="Deventer"/>
    <s v="Begane grond"/>
    <s v="LA"/>
    <s v="Lokaal onderbouw"/>
    <s v="Lokaal onderbouw"/>
    <s v="linoleum"/>
    <n v="56"/>
    <n v="0"/>
    <n v="1"/>
    <n v="0"/>
    <n v="0"/>
  </r>
  <r>
    <s v="Varietas Deventer"/>
    <s v="07KQ 00"/>
    <x v="0"/>
    <x v="8"/>
    <s v="Eikvaren 41"/>
    <s v="Deventer"/>
    <s v="Begane grond"/>
    <s v="LA"/>
    <s v="Lokaal onderbouw"/>
    <s v="Lokaal onderbouw"/>
    <s v="linoleum"/>
    <n v="56"/>
    <n v="0"/>
    <n v="1"/>
    <n v="0"/>
    <n v="0"/>
  </r>
  <r>
    <s v="Varietas Deventer"/>
    <s v="07KQ 00"/>
    <x v="0"/>
    <x v="8"/>
    <s v="Eikvaren 41"/>
    <s v="Deventer"/>
    <s v="Begane grond"/>
    <m/>
    <s v="W.C."/>
    <s v="sanitaire ruimte"/>
    <s v="harde vloer"/>
    <n v="6"/>
    <n v="0"/>
    <n v="1"/>
    <n v="0"/>
    <n v="0"/>
  </r>
  <r>
    <s v="Varietas Deventer"/>
    <s v="07KQ 00"/>
    <x v="0"/>
    <x v="8"/>
    <s v="Eikvaren 41"/>
    <s v="Deventer"/>
    <s v="Begane grond"/>
    <m/>
    <s v="W.C."/>
    <s v="sanitaire ruimte"/>
    <s v="harde vloer"/>
    <n v="6"/>
    <n v="0"/>
    <n v="1"/>
    <n v="0"/>
    <n v="0"/>
  </r>
  <r>
    <s v="Varietas Deventer"/>
    <s v="07KQ 00"/>
    <x v="0"/>
    <x v="8"/>
    <s v="Eikvaren 41"/>
    <s v="Deventer"/>
    <s v="Begane grond"/>
    <s v="LE"/>
    <s v="Lokaal bovenbouw"/>
    <s v="Lokaal bovenbouw"/>
    <s v="linoleum"/>
    <n v="56"/>
    <n v="0"/>
    <n v="1"/>
    <n v="0"/>
    <n v="0"/>
  </r>
  <r>
    <s v="Varietas Deventer"/>
    <s v="07KQ 00"/>
    <x v="0"/>
    <x v="8"/>
    <s v="Eikvaren 41"/>
    <s v="Deventer"/>
    <s v="Begane grond"/>
    <s v="LE"/>
    <s v="Lokaal bovenbouw"/>
    <s v="Lokaal bovenbouw"/>
    <s v="linoleum"/>
    <n v="56"/>
    <n v="0"/>
    <n v="1"/>
    <n v="0"/>
    <n v="0"/>
  </r>
  <r>
    <s v="Varietas Deventer"/>
    <s v="07KQ 00"/>
    <x v="0"/>
    <x v="8"/>
    <s v="Eikvaren 41"/>
    <s v="Deventer"/>
    <s v="Begane grond"/>
    <s v="LB"/>
    <s v="Lokaal bovenbouw"/>
    <s v="Lokaal bovenbouw"/>
    <s v="linoleum"/>
    <n v="56"/>
    <n v="0"/>
    <n v="1"/>
    <n v="0"/>
    <n v="0"/>
  </r>
  <r>
    <s v="Varietas Deventer"/>
    <s v="07KQ 00"/>
    <x v="0"/>
    <x v="8"/>
    <s v="Eikvaren 41"/>
    <s v="Deventer"/>
    <s v="Begane grond"/>
    <s v="LB"/>
    <s v="Lokaal bovenbouw"/>
    <s v="Lokaal bovenbouw"/>
    <s v="linoleum"/>
    <n v="56"/>
    <n v="0"/>
    <n v="1"/>
    <n v="0"/>
    <n v="0"/>
  </r>
  <r>
    <s v="Varietas Deventer"/>
    <s v="07KQ 00"/>
    <x v="0"/>
    <x v="8"/>
    <s v="Eikvaren 41"/>
    <s v="Deventer"/>
    <s v="Begane grond"/>
    <s v="SA"/>
    <s v="W.C."/>
    <s v="sanitaire ruimte"/>
    <s v="harde vloer"/>
    <n v="6"/>
    <n v="0"/>
    <n v="1"/>
    <n v="0"/>
    <n v="0"/>
  </r>
  <r>
    <s v="Varietas Deventer"/>
    <s v="07KQ 00"/>
    <x v="0"/>
    <x v="8"/>
    <s v="Eikvaren 41"/>
    <s v="Deventer"/>
    <s v="Begane grond"/>
    <m/>
    <s v="Kantoor"/>
    <s v="kantoor"/>
    <s v="tapijt"/>
    <n v="15"/>
    <n v="0"/>
    <n v="1"/>
    <n v="0"/>
    <n v="0"/>
  </r>
  <r>
    <s v="Varietas Deventer"/>
    <s v="07KQ 00"/>
    <x v="0"/>
    <x v="8"/>
    <s v="Eikvaren 41"/>
    <s v="Deventer"/>
    <s v="Begane grond"/>
    <m/>
    <s v="Personeelsruimte"/>
    <s v="restauratieve ruimte"/>
    <s v="linoleum"/>
    <n v="25"/>
    <n v="0"/>
    <n v="1"/>
    <n v="0"/>
    <n v="0"/>
  </r>
  <r>
    <s v="Varietas Deventer"/>
    <s v="07KQ 00"/>
    <x v="0"/>
    <x v="8"/>
    <s v="Eikvaren 41"/>
    <s v="Deventer"/>
    <s v="Begane grond"/>
    <m/>
    <s v="Pantry"/>
    <s v="restauratieve ruimte"/>
    <s v="linoleum"/>
    <n v="12"/>
    <n v="0"/>
    <n v="1"/>
    <n v="0"/>
    <n v="0"/>
  </r>
  <r>
    <s v="Varietas Deventer"/>
    <s v="07KQ 00"/>
    <x v="0"/>
    <x v="8"/>
    <s v="Eikvaren 41"/>
    <s v="Deventer"/>
    <s v="Begane grond"/>
    <s v="CA"/>
    <s v="Berging"/>
    <s v="verkeersruimte"/>
    <s v="linoleum"/>
    <n v="4"/>
    <n v="0"/>
    <n v="1"/>
    <n v="0"/>
    <n v="0"/>
  </r>
  <r>
    <s v="Varietas Deventer"/>
    <s v="07KQ 00"/>
    <x v="0"/>
    <x v="8"/>
    <s v="Eikvaren 41"/>
    <s v="Deventer"/>
    <s v="Begane grond"/>
    <s v="SA"/>
    <s v="W.C."/>
    <s v="sanitaire ruimte"/>
    <s v="harde vloer"/>
    <n v="6"/>
    <n v="0"/>
    <n v="1"/>
    <n v="0"/>
    <n v="0"/>
  </r>
  <r>
    <s v="Varietas Deventer"/>
    <s v="07KQ 00"/>
    <x v="0"/>
    <x v="8"/>
    <s v="Eikvaren 41"/>
    <s v="Deventer"/>
    <s v="Begane grond"/>
    <s v="LA"/>
    <s v="Lokaal onderbouw"/>
    <s v="Lokaal onderbouw"/>
    <s v="linoleum"/>
    <n v="56"/>
    <n v="0"/>
    <n v="1"/>
    <n v="0"/>
    <n v="0"/>
  </r>
  <r>
    <s v="Varietas Deventer"/>
    <s v="07KQ 00"/>
    <x v="0"/>
    <x v="8"/>
    <s v="Eikvaren 41"/>
    <s v="Deventer"/>
    <s v="Begane grond"/>
    <s v="LA"/>
    <s v="Lokaal bovenbouw"/>
    <s v="Lokaal bovenbouw"/>
    <s v="linoleum"/>
    <n v="56"/>
    <n v="0"/>
    <n v="1"/>
    <n v="0"/>
    <n v="0"/>
  </r>
  <r>
    <s v="Varietas Deventer"/>
    <s v="12RO"/>
    <x v="5"/>
    <x v="9"/>
    <s v="Joppelaan 73A"/>
    <s v="Joppe"/>
    <s v="Begane grond"/>
    <m/>
    <s v="Lokaal onderbouw"/>
    <s v="Lokaal onderbouw"/>
    <s v="linoleum"/>
    <n v="65.625"/>
    <n v="0"/>
    <n v="1"/>
    <n v="0"/>
    <n v="0"/>
  </r>
  <r>
    <s v="Varietas Deventer"/>
    <s v="12RO"/>
    <x v="5"/>
    <x v="9"/>
    <s v="Joppelaan 73A"/>
    <s v="Joppe"/>
    <s v="Begane grond"/>
    <m/>
    <s v="Entree"/>
    <s v="verkeersruimte"/>
    <s v="linoleum"/>
    <n v="16.75"/>
    <n v="0"/>
    <n v="1"/>
    <n v="0"/>
    <n v="0"/>
  </r>
  <r>
    <s v="Varietas Deventer"/>
    <s v="12RO"/>
    <x v="5"/>
    <x v="9"/>
    <s v="Joppelaan 73A"/>
    <s v="Joppe"/>
    <s v="Begane grond"/>
    <m/>
    <s v="W.C."/>
    <s v="sanitaire ruimte"/>
    <s v="harde vloer"/>
    <n v="8.7499999999999982"/>
    <n v="0"/>
    <n v="1"/>
    <n v="0"/>
    <n v="0"/>
  </r>
  <r>
    <s v="Varietas Deventer"/>
    <s v="12RO"/>
    <x v="5"/>
    <x v="9"/>
    <s v="Joppelaan 73A"/>
    <s v="Joppe"/>
    <s v="Begane grond"/>
    <m/>
    <s v="SpeelLokaal"/>
    <s v="gymruimte"/>
    <s v="linoleum"/>
    <n v="88"/>
    <n v="0"/>
    <n v="1"/>
    <n v="0"/>
    <n v="0"/>
  </r>
  <r>
    <s v="Varietas Deventer"/>
    <s v="12RO"/>
    <x v="5"/>
    <x v="9"/>
    <s v="Joppelaan 73A"/>
    <s v="Joppe"/>
    <s v="Begane grond"/>
    <m/>
    <s v="W.C."/>
    <s v="sanitaire ruimte"/>
    <s v="harde vloer"/>
    <n v="8.2499999999999982"/>
    <n v="0"/>
    <n v="1"/>
    <n v="0"/>
    <n v="0"/>
  </r>
  <r>
    <s v="Varietas Deventer"/>
    <s v="12RO"/>
    <x v="5"/>
    <x v="9"/>
    <s v="Joppelaan 73A"/>
    <s v="Joppe"/>
    <s v="Begane grond"/>
    <m/>
    <s v="Entree"/>
    <s v="verkeersruimte"/>
    <s v="linoleum"/>
    <n v="4"/>
    <n v="0"/>
    <n v="1"/>
    <n v="0"/>
    <n v="0"/>
  </r>
  <r>
    <s v="Varietas Deventer"/>
    <s v="12RO"/>
    <x v="5"/>
    <x v="9"/>
    <s v="Joppelaan 73A"/>
    <s v="Joppe"/>
    <s v="Begane grond"/>
    <m/>
    <s v="Gang"/>
    <s v="verkeersruimte"/>
    <s v="linoleum"/>
    <n v="20"/>
    <n v="0"/>
    <n v="1"/>
    <n v="0"/>
    <n v="0"/>
  </r>
  <r>
    <s v="Varietas Deventer"/>
    <s v="12RO"/>
    <x v="5"/>
    <x v="9"/>
    <s v="Joppelaan 73A"/>
    <s v="Joppe"/>
    <s v="Begane grond"/>
    <m/>
    <s v="hal"/>
    <s v="verkeersruimte"/>
    <s v="linoleum"/>
    <n v="13.499999999999998"/>
    <n v="0"/>
    <n v="1"/>
    <n v="0"/>
    <n v="0"/>
  </r>
  <r>
    <s v="Varietas Deventer"/>
    <s v="12RO"/>
    <x v="5"/>
    <x v="9"/>
    <s v="Joppelaan 73A"/>
    <s v="Joppe"/>
    <s v="Begane grond"/>
    <m/>
    <s v="Lokaal onderbouw"/>
    <s v="Lokaal onderbouw"/>
    <s v="linoleum"/>
    <n v="52.562499999999986"/>
    <n v="0"/>
    <n v="1"/>
    <n v="0"/>
    <n v="0"/>
  </r>
  <r>
    <s v="Varietas Deventer"/>
    <s v="12RO"/>
    <x v="5"/>
    <x v="9"/>
    <s v="Joppelaan 73A"/>
    <s v="Joppe"/>
    <s v="Begane grond"/>
    <m/>
    <s v="W.C."/>
    <s v="sanitaire ruimte"/>
    <s v="harde vloer"/>
    <n v="8.2499999999999982"/>
    <n v="0"/>
    <n v="1"/>
    <n v="0"/>
    <n v="0"/>
  </r>
  <r>
    <s v="Varietas Deventer"/>
    <s v="12RO"/>
    <x v="5"/>
    <x v="9"/>
    <s v="Joppelaan 73A"/>
    <s v="Joppe"/>
    <s v="Begane grond"/>
    <m/>
    <s v="Lokaal onderbouw"/>
    <s v="Lokaal onderbouw"/>
    <s v="linoleum"/>
    <n v="33.062499999999993"/>
    <n v="0"/>
    <n v="1"/>
    <n v="0"/>
    <n v="0"/>
  </r>
  <r>
    <s v="Varietas Deventer"/>
    <s v="12RO"/>
    <x v="5"/>
    <x v="9"/>
    <s v="Joppelaan 73A"/>
    <s v="Joppe"/>
    <s v="Begane grond"/>
    <m/>
    <s v="Kantoor"/>
    <s v="kantoor"/>
    <s v="tapijt"/>
    <n v="14.249999999999995"/>
    <n v="0"/>
    <n v="1"/>
    <n v="0"/>
    <n v="0"/>
  </r>
  <r>
    <s v="Varietas Deventer"/>
    <s v="12RO"/>
    <x v="5"/>
    <x v="9"/>
    <s v="Joppelaan 73A"/>
    <s v="Joppe"/>
    <s v="Begane grond"/>
    <m/>
    <s v="Kantoor"/>
    <s v="kantoor"/>
    <s v="tapijt"/>
    <n v="14.249999999999995"/>
    <n v="0"/>
    <n v="1"/>
    <n v="0"/>
    <n v="0"/>
  </r>
  <r>
    <s v="Varietas Deventer"/>
    <s v="12RO"/>
    <x v="5"/>
    <x v="9"/>
    <s v="Joppelaan 73A"/>
    <s v="Joppe"/>
    <s v="Begane grond"/>
    <m/>
    <s v="Lokaal bovenbouw"/>
    <s v="Lokaal bovenbouw"/>
    <s v="linoleum"/>
    <n v="56.25"/>
    <n v="0"/>
    <n v="1"/>
    <n v="0"/>
    <n v="0"/>
  </r>
  <r>
    <s v="Varietas Deventer"/>
    <s v="12RO"/>
    <x v="5"/>
    <x v="9"/>
    <s v="Joppelaan 73A"/>
    <s v="Joppe"/>
    <s v="Begane grond"/>
    <m/>
    <s v="Entree"/>
    <s v="verkeersruimte"/>
    <s v="linoleum"/>
    <n v="5.25"/>
    <n v="0"/>
    <n v="1"/>
    <n v="0"/>
    <n v="0"/>
  </r>
  <r>
    <s v="Varietas Deventer"/>
    <s v="12RO"/>
    <x v="5"/>
    <x v="9"/>
    <s v="Joppelaan 73A"/>
    <s v="Joppe"/>
    <s v="Begane grond"/>
    <m/>
    <s v="Lokaal bovenbouw"/>
    <s v="Lokaal bovenbouw"/>
    <s v="linoleum"/>
    <n v="48.999999999999986"/>
    <n v="0"/>
    <n v="1"/>
    <n v="0"/>
    <n v="0"/>
  </r>
  <r>
    <s v="Varietas Deventer"/>
    <s v="12RO"/>
    <x v="5"/>
    <x v="9"/>
    <s v="Joppelaan 73A"/>
    <s v="Joppe"/>
    <s v="Begane grond"/>
    <m/>
    <s v="hal"/>
    <s v="verkeersruimte"/>
    <s v="linoleum"/>
    <n v="45.312499999999993"/>
    <n v="0"/>
    <n v="1"/>
    <n v="0"/>
    <n v="0"/>
  </r>
  <r>
    <s v="Varietas Deventer"/>
    <s v="12RO"/>
    <x v="5"/>
    <x v="9"/>
    <s v="Joppelaan 73A"/>
    <s v="Joppe"/>
    <s v="Begane grond"/>
    <m/>
    <s v="W.C."/>
    <s v="sanitaire ruimte"/>
    <s v="harde vloer"/>
    <n v="5"/>
    <n v="0"/>
    <n v="1"/>
    <n v="0"/>
    <n v="0"/>
  </r>
  <r>
    <s v="Varietas Deventer"/>
    <s v="12RO"/>
    <x v="5"/>
    <x v="9"/>
    <s v="Joppelaan 73A"/>
    <s v="Joppe"/>
    <s v="Begane grond"/>
    <m/>
    <s v="SpeelLokaal"/>
    <s v="gymruimte"/>
    <s v="linoleum"/>
    <n v="35.937499999999993"/>
    <n v="0"/>
    <n v="1"/>
    <n v="0"/>
    <n v="0"/>
  </r>
  <r>
    <s v="Varietas Deventer"/>
    <s v="12RO"/>
    <x v="5"/>
    <x v="9"/>
    <s v="Joppelaan 73A"/>
    <s v="Joppe"/>
    <s v="Begane grond"/>
    <m/>
    <s v="hal"/>
    <s v="verkeersruimte"/>
    <s v="linoleum"/>
    <n v="107.25"/>
    <n v="0"/>
    <n v="1"/>
    <n v="0"/>
    <n v="0"/>
  </r>
  <r>
    <s v="Varietas Deventer"/>
    <s v="27RT"/>
    <x v="6"/>
    <x v="10"/>
    <s v="Leonard Springerlaan 310"/>
    <s v="Deventer"/>
    <s v="Begane grond"/>
    <s v="0.01"/>
    <s v="Entree"/>
    <s v="verkeersruimte"/>
    <s v="schoonloopmat"/>
    <n v="6.6000000000000005"/>
    <n v="0"/>
    <n v="1"/>
    <n v="0"/>
    <n v="0"/>
  </r>
  <r>
    <s v="Varietas Deventer"/>
    <s v="27RT"/>
    <x v="6"/>
    <x v="10"/>
    <s v="Leonard Springerlaan 310"/>
    <s v="Deventer"/>
    <s v="Begane grond"/>
    <s v="0.04"/>
    <s v="Gang"/>
    <s v="verkeersruimte"/>
    <s v="linoleum"/>
    <n v="61.600000000000009"/>
    <n v="0"/>
    <n v="1"/>
    <n v="0"/>
    <n v="0"/>
  </r>
  <r>
    <s v="Varietas Deventer"/>
    <s v="27RT"/>
    <x v="6"/>
    <x v="10"/>
    <s v="Leonard Springerlaan 310"/>
    <s v="Deventer"/>
    <s v="Begane grond"/>
    <s v="0.05"/>
    <s v="Gang"/>
    <s v="verkeersruimte"/>
    <s v="linoleum"/>
    <n v="105.82000000000001"/>
    <n v="0"/>
    <n v="1"/>
    <n v="0"/>
    <n v="0"/>
  </r>
  <r>
    <s v="Varietas Deventer"/>
    <s v="27RT"/>
    <x v="6"/>
    <x v="10"/>
    <s v="Leonard Springerlaan 310"/>
    <s v="Deventer"/>
    <s v="Begane grond"/>
    <m/>
    <s v="trappenhuis"/>
    <s v="verkeersruimte"/>
    <s v="linoleum"/>
    <n v="16.5"/>
    <n v="0"/>
    <n v="1"/>
    <n v="0"/>
    <n v="0"/>
  </r>
  <r>
    <s v="Varietas Deventer"/>
    <s v="27RT"/>
    <x v="6"/>
    <x v="10"/>
    <s v="Leonard Springerlaan 310"/>
    <s v="Deventer"/>
    <s v="Begane grond"/>
    <s v="0.06"/>
    <s v="Lokaal bovenbouw"/>
    <s v="Lokaal bovenbouw"/>
    <s v="linoleum"/>
    <n v="54.12"/>
    <n v="0"/>
    <n v="1"/>
    <n v="0"/>
    <n v="0"/>
  </r>
  <r>
    <s v="Varietas Deventer"/>
    <s v="27RT"/>
    <x v="6"/>
    <x v="10"/>
    <s v="Leonard Springerlaan 310"/>
    <s v="Deventer"/>
    <s v="Begane grond"/>
    <s v="0.07"/>
    <s v="Lokaal bovenbouw"/>
    <s v="Lokaal bovenbouw"/>
    <s v="linoleum"/>
    <n v="56.76"/>
    <n v="0"/>
    <n v="1"/>
    <n v="0"/>
    <n v="0"/>
  </r>
  <r>
    <s v="Varietas Deventer"/>
    <s v="27RT"/>
    <x v="6"/>
    <x v="10"/>
    <s v="Leonard Springerlaan 310"/>
    <s v="Deventer"/>
    <s v="Begane grond"/>
    <s v="0.08"/>
    <s v="Personeelskamer"/>
    <s v="restauratieve ruimte"/>
    <s v="tapijt"/>
    <n v="92.4"/>
    <n v="0"/>
    <n v="1"/>
    <n v="0"/>
    <n v="0"/>
  </r>
  <r>
    <s v="Varietas Deventer"/>
    <s v="27RT"/>
    <x v="6"/>
    <x v="10"/>
    <s v="Leonard Springerlaan 310"/>
    <s v="Deventer"/>
    <s v="Begane grond"/>
    <s v="0.09"/>
    <s v="Lokaal bovenbouw"/>
    <s v="Lokaal bovenbouw"/>
    <s v="linoleum"/>
    <n v="54.120000000000005"/>
    <n v="0"/>
    <n v="1"/>
    <n v="0"/>
    <n v="0"/>
  </r>
  <r>
    <s v="Varietas Deventer"/>
    <s v="27RT"/>
    <x v="6"/>
    <x v="10"/>
    <s v="Leonard Springerlaan 310"/>
    <s v="Deventer"/>
    <s v="Begane grond"/>
    <s v="0.11"/>
    <s v="Berging"/>
    <s v="verkeersruimte"/>
    <s v="linoleum"/>
    <n v="3.9600000000000004"/>
    <n v="0"/>
    <n v="1"/>
    <n v="0"/>
    <n v="0"/>
  </r>
  <r>
    <s v="Varietas Deventer"/>
    <s v="27RT"/>
    <x v="6"/>
    <x v="10"/>
    <s v="Leonard Springerlaan 310"/>
    <s v="Deventer"/>
    <s v="Begane grond"/>
    <s v="0.12"/>
    <s v="Berging"/>
    <s v="verkeersruimte"/>
    <s v="linoleum"/>
    <n v="12.100000000000001"/>
    <n v="0"/>
    <n v="1"/>
    <n v="0"/>
    <n v="0"/>
  </r>
  <r>
    <s v="Varietas Deventer"/>
    <s v="27RT"/>
    <x v="6"/>
    <x v="10"/>
    <s v="Leonard Springerlaan 310"/>
    <s v="Deventer"/>
    <s v="Begane grond"/>
    <s v="0.13"/>
    <s v="Kantoor"/>
    <s v="kantoor"/>
    <s v="tapijt"/>
    <n v="8.8000000000000007"/>
    <n v="0"/>
    <n v="1"/>
    <n v="0"/>
    <n v="0"/>
  </r>
  <r>
    <s v="Varietas Deventer"/>
    <s v="27RT"/>
    <x v="6"/>
    <x v="10"/>
    <s v="Leonard Springerlaan 310"/>
    <s v="Deventer"/>
    <s v="Begane grond"/>
    <s v="0.14"/>
    <s v="Lokaal onderbouw"/>
    <s v="Lokaal onderbouw"/>
    <s v="linoleum"/>
    <n v="47.08"/>
    <n v="0"/>
    <n v="1"/>
    <n v="0"/>
    <n v="0"/>
  </r>
  <r>
    <s v="Varietas Deventer"/>
    <s v="27RT"/>
    <x v="6"/>
    <x v="10"/>
    <s v="Leonard Springerlaan 310"/>
    <s v="Deventer"/>
    <s v="Begane grond"/>
    <s v="0.15"/>
    <s v="Lokaal onderbouw"/>
    <s v="Lokaal onderbouw"/>
    <s v="linoleum"/>
    <n v="51.480000000000004"/>
    <n v="0"/>
    <n v="1"/>
    <n v="0"/>
    <n v="0"/>
  </r>
  <r>
    <s v="Varietas Deventer"/>
    <s v="27RT"/>
    <x v="6"/>
    <x v="10"/>
    <s v="Leonard Springerlaan 310"/>
    <s v="Deventer"/>
    <s v="Begane grond"/>
    <s v="0.16"/>
    <s v="Lokaal onderbouw"/>
    <s v="Lokaal onderbouw"/>
    <s v="linoleum"/>
    <n v="46.815999999999995"/>
    <n v="0"/>
    <n v="1"/>
    <n v="0"/>
    <n v="0"/>
  </r>
  <r>
    <s v="Varietas Deventer"/>
    <s v="27RT"/>
    <x v="6"/>
    <x v="10"/>
    <s v="Leonard Springerlaan 310"/>
    <s v="Deventer"/>
    <s v="Begane grond"/>
    <s v="0.17"/>
    <s v="Lokaal onderbouw"/>
    <s v="Lokaal onderbouw"/>
    <s v="linoleum"/>
    <n v="47.212000000000003"/>
    <n v="0"/>
    <n v="1"/>
    <n v="0"/>
    <n v="0"/>
  </r>
  <r>
    <s v="Varietas Deventer"/>
    <s v="27RT"/>
    <x v="6"/>
    <x v="10"/>
    <s v="Leonard Springerlaan 310"/>
    <s v="Deventer"/>
    <s v="Begane grond"/>
    <s v="0.18"/>
    <s v="Lokaal onderbouw"/>
    <s v="Lokaal onderbouw"/>
    <s v="linoleum"/>
    <n v="50.512"/>
    <n v="0"/>
    <n v="1"/>
    <n v="0"/>
    <n v="0"/>
  </r>
  <r>
    <s v="Varietas Deventer"/>
    <s v="27RT"/>
    <x v="6"/>
    <x v="10"/>
    <s v="Leonard Springerlaan 310"/>
    <s v="Deventer"/>
    <s v="Begane grond"/>
    <s v="0.19"/>
    <s v="Lokaal onderbouw"/>
    <s v="Lokaal onderbouw"/>
    <s v="linoleum"/>
    <n v="50.512"/>
    <n v="0"/>
    <n v="1"/>
    <n v="0"/>
    <n v="0"/>
  </r>
  <r>
    <s v="Varietas Deventer"/>
    <s v="27RT"/>
    <x v="6"/>
    <x v="10"/>
    <s v="Leonard Springerlaan 310"/>
    <s v="Deventer"/>
    <s v="Begane grond"/>
    <s v="0.20"/>
    <s v="Entree"/>
    <s v="verkeersruimte"/>
    <s v="schoonloopmat"/>
    <n v="6.6000000000000005"/>
    <n v="0"/>
    <n v="1"/>
    <n v="0"/>
    <n v="0"/>
  </r>
  <r>
    <s v="Varietas Deventer"/>
    <s v="27RT"/>
    <x v="6"/>
    <x v="10"/>
    <s v="Leonard Springerlaan 310"/>
    <s v="Deventer"/>
    <s v="Begane grond"/>
    <m/>
    <s v="trappenhuis"/>
    <s v="verkeersruimte"/>
    <s v="linoleum"/>
    <n v="16.5"/>
    <n v="0"/>
    <n v="1"/>
    <n v="0"/>
    <n v="0"/>
  </r>
  <r>
    <s v="Varietas Deventer"/>
    <s v="27RT"/>
    <x v="6"/>
    <x v="10"/>
    <s v="Leonard Springerlaan 310"/>
    <s v="Deventer"/>
    <s v="Begane grond"/>
    <s v="0.21"/>
    <s v="Spreekkamer"/>
    <s v="kantoor"/>
    <s v="tapijt"/>
    <n v="9.2399999999999984"/>
    <n v="0"/>
    <n v="1"/>
    <n v="0"/>
    <n v="0"/>
  </r>
  <r>
    <s v="Varietas Deventer"/>
    <s v="27RT"/>
    <x v="6"/>
    <x v="10"/>
    <s v="Leonard Springerlaan 310"/>
    <s v="Deventer"/>
    <s v="Begane grond"/>
    <s v="0.22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Begane grond"/>
    <s v="0.23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Begane grond"/>
    <s v="0.24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Begane grond"/>
    <s v="0.25"/>
    <s v="Berging"/>
    <s v="verkeersruimte"/>
    <s v="linoleum"/>
    <n v="5.28"/>
    <n v="0"/>
    <n v="1"/>
    <n v="0"/>
    <n v="0"/>
  </r>
  <r>
    <s v="Varietas Deventer"/>
    <s v="27RT"/>
    <x v="6"/>
    <x v="10"/>
    <s v="Leonard Springerlaan 310"/>
    <s v="Deventer"/>
    <s v="Begane grond"/>
    <s v="0.26"/>
    <s v="Gang"/>
    <s v="verkeersruimte"/>
    <s v="linoleum"/>
    <n v="74.800000000000011"/>
    <n v="0"/>
    <n v="1"/>
    <n v="0"/>
    <n v="0"/>
  </r>
  <r>
    <s v="Varietas Deventer"/>
    <s v="27RT"/>
    <x v="6"/>
    <x v="10"/>
    <s v="Leonard Springerlaan 310"/>
    <s v="Deventer"/>
    <s v="Begane grond"/>
    <s v="0.27"/>
    <s v="SpeelLokaal"/>
    <s v="gymruimte"/>
    <s v="sportvloer"/>
    <n v="75.680000000000007"/>
    <n v="0"/>
    <n v="1"/>
    <n v="0"/>
    <n v="0"/>
  </r>
  <r>
    <s v="Varietas Deventer"/>
    <s v="27RT"/>
    <x v="6"/>
    <x v="10"/>
    <s v="Leonard Springerlaan 310"/>
    <s v="Deventer"/>
    <s v="Begane grond"/>
    <s v="0.28"/>
    <s v="Berging"/>
    <s v="verkeersruimte"/>
    <s v="linoleum"/>
    <n v="8.36"/>
    <n v="0"/>
    <n v="1"/>
    <n v="0"/>
    <n v="0"/>
  </r>
  <r>
    <s v="Varietas Deventer"/>
    <s v="27RT"/>
    <x v="6"/>
    <x v="10"/>
    <s v="Leonard Springerlaan 310"/>
    <s v="Deventer"/>
    <s v="Begane grond"/>
    <s v="0.29"/>
    <s v="SpeelLokaal"/>
    <s v="gymruimte"/>
    <s v="sportvloer"/>
    <n v="75.680000000000007"/>
    <n v="0"/>
    <n v="1"/>
    <n v="0"/>
    <n v="0"/>
  </r>
  <r>
    <s v="Varietas Deventer"/>
    <s v="27RT"/>
    <x v="6"/>
    <x v="10"/>
    <s v="Leonard Springerlaan 310"/>
    <s v="Deventer"/>
    <s v="Begane grond"/>
    <s v="0.30"/>
    <s v="Berging"/>
    <s v="verkeersruimte"/>
    <s v="linoleum"/>
    <n v="9.02"/>
    <n v="0"/>
    <n v="1"/>
    <n v="0"/>
    <n v="0"/>
  </r>
  <r>
    <s v="Varietas Deventer"/>
    <s v="27RT"/>
    <x v="6"/>
    <x v="10"/>
    <s v="Leonard Springerlaan 310"/>
    <s v="Deventer"/>
    <s v="Begane grond"/>
    <s v="0.31"/>
    <s v="Berging"/>
    <s v="verkeersruimte"/>
    <s v="linoleum"/>
    <n v="15.18"/>
    <n v="0"/>
    <n v="1"/>
    <n v="0"/>
    <n v="0"/>
  </r>
  <r>
    <s v="Varietas Deventer"/>
    <s v="27RT"/>
    <x v="6"/>
    <x v="10"/>
    <s v="Leonard Springerlaan 310"/>
    <s v="Deventer"/>
    <s v="Begane grond"/>
    <s v="0.33"/>
    <s v="W.C."/>
    <s v="sanitaire ruimte"/>
    <s v="gietvloer"/>
    <n v="2.64"/>
    <n v="0"/>
    <n v="1"/>
    <n v="0"/>
    <n v="0"/>
  </r>
  <r>
    <s v="Varietas Deventer"/>
    <s v="27RT"/>
    <x v="6"/>
    <x v="10"/>
    <s v="Leonard Springerlaan 310"/>
    <s v="Deventer"/>
    <s v="Begane grond"/>
    <s v="0.34"/>
    <s v="W.C."/>
    <s v="sanitaire ruimte"/>
    <s v="gietvloer"/>
    <n v="4.7520000000000007"/>
    <n v="0"/>
    <n v="1"/>
    <n v="0"/>
    <n v="0"/>
  </r>
  <r>
    <s v="Varietas Deventer"/>
    <s v="27RT"/>
    <x v="6"/>
    <x v="10"/>
    <s v="Leonard Springerlaan 310"/>
    <s v="Deventer"/>
    <s v="Begane grond"/>
    <s v="0.35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Begane grond"/>
    <s v="0.36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Begane grond"/>
    <s v="0.37"/>
    <s v="Berging"/>
    <s v="verkeersruimte"/>
    <s v="linoleum"/>
    <n v="5.9400000000000013"/>
    <n v="0"/>
    <n v="1"/>
    <n v="0"/>
    <n v="0"/>
  </r>
  <r>
    <s v="Varietas Deventer"/>
    <s v="27RT"/>
    <x v="6"/>
    <x v="10"/>
    <s v="Leonard Springerlaan 310"/>
    <s v="Deventer"/>
    <s v="Begane grond"/>
    <s v="0.38"/>
    <s v="Spreekkamer"/>
    <s v="kantoor"/>
    <s v="tapijt"/>
    <n v="9.2399999999999984"/>
    <n v="0"/>
    <n v="1"/>
    <n v="0"/>
    <n v="0"/>
  </r>
  <r>
    <s v="Varietas Deventer"/>
    <s v="27RT"/>
    <x v="6"/>
    <x v="10"/>
    <s v="Leonard Springerlaan 310"/>
    <s v="Deventer"/>
    <s v="Begane grond"/>
    <s v="0.39"/>
    <s v="Entree"/>
    <s v="verkeersruimte"/>
    <s v="schoonloopmat"/>
    <n v="11.088000000000001"/>
    <n v="0"/>
    <n v="1"/>
    <n v="0"/>
    <n v="0"/>
  </r>
  <r>
    <s v="Varietas Deventer"/>
    <s v="27RT"/>
    <x v="6"/>
    <x v="10"/>
    <s v="Leonard Springerlaan 310"/>
    <s v="Deventer"/>
    <s v="Begane grond"/>
    <s v="0.40"/>
    <s v="Gang"/>
    <s v="verkeersruimte"/>
    <s v="linoleum"/>
    <n v="0"/>
    <n v="0"/>
    <n v="1"/>
    <n v="0"/>
    <n v="0"/>
  </r>
  <r>
    <s v="Varietas Deventer"/>
    <s v="27RT"/>
    <x v="6"/>
    <x v="10"/>
    <s v="Leonard Springerlaan 310"/>
    <s v="Deventer"/>
    <s v="Begane grond"/>
    <s v="0.57"/>
    <s v="Entree"/>
    <s v="verkeersruimte"/>
    <s v="schoonloopmat"/>
    <n v="8.7670000000000012"/>
    <n v="0"/>
    <n v="1"/>
    <n v="0"/>
    <n v="0"/>
  </r>
  <r>
    <s v="Varietas Deventer"/>
    <s v="27RT"/>
    <x v="6"/>
    <x v="10"/>
    <s v="Leonard Springerlaan 310"/>
    <s v="Deventer"/>
    <s v="Begane grond"/>
    <m/>
    <s v="trappenhuis"/>
    <s v="verkeersruimte"/>
    <s v="linoleum"/>
    <n v="16.5"/>
    <n v="0"/>
    <n v="1"/>
    <n v="0"/>
    <n v="0"/>
  </r>
  <r>
    <s v="Varietas Deventer"/>
    <s v="27RT"/>
    <x v="6"/>
    <x v="10"/>
    <s v="Leonard Springerlaan 310"/>
    <s v="Deventer"/>
    <s v="Begane grond"/>
    <s v="0.58"/>
    <s v="Wasruimte"/>
    <s v="sanitaire ruimte"/>
    <s v="gietvloer"/>
    <n v="1.9800000000000002"/>
    <n v="0"/>
    <n v="1"/>
    <n v="0"/>
    <n v="0"/>
  </r>
  <r>
    <s v="Varietas Deventer"/>
    <s v="27RT"/>
    <x v="6"/>
    <x v="10"/>
    <s v="Leonard Springerlaan 310"/>
    <s v="Deventer"/>
    <s v="Begane grond"/>
    <s v="0.59"/>
    <s v="Berging"/>
    <s v="verkeersruimte"/>
    <s v="linoleum"/>
    <n v="0"/>
    <n v="0"/>
    <n v="1"/>
    <n v="0"/>
    <n v="0"/>
  </r>
  <r>
    <s v="Varietas Deventer"/>
    <s v="27RT"/>
    <x v="6"/>
    <x v="10"/>
    <s v="Leonard Springerlaan 310"/>
    <s v="Deventer"/>
    <s v="1e verdieping"/>
    <s v="1.01"/>
    <s v="Gang"/>
    <s v="verkeersruimte"/>
    <s v="linoleum"/>
    <n v="52.800000000000004"/>
    <n v="0"/>
    <n v="1"/>
    <n v="0"/>
    <n v="0"/>
  </r>
  <r>
    <s v="Varietas Deventer"/>
    <s v="27RT"/>
    <x v="6"/>
    <x v="10"/>
    <s v="Leonard Springerlaan 310"/>
    <s v="Deventer"/>
    <s v="1e verdieping"/>
    <s v="1.02"/>
    <s v="Gang"/>
    <s v="verkeersruimte"/>
    <s v="linoleum"/>
    <n v="90.2"/>
    <n v="0"/>
    <n v="1"/>
    <n v="0"/>
    <n v="0"/>
  </r>
  <r>
    <s v="Varietas Deventer"/>
    <s v="27RT"/>
    <x v="6"/>
    <x v="10"/>
    <s v="Leonard Springerlaan 310"/>
    <s v="Deventer"/>
    <s v="1e verdieping"/>
    <s v="1.03"/>
    <s v="Lokaal bovenbouw"/>
    <s v="Lokaal bovenbouw"/>
    <s v="linoleum"/>
    <n v="53.24"/>
    <n v="0"/>
    <n v="1"/>
    <n v="0"/>
    <n v="0"/>
  </r>
  <r>
    <s v="Varietas Deventer"/>
    <s v="27RT"/>
    <x v="6"/>
    <x v="10"/>
    <s v="Leonard Springerlaan 310"/>
    <s v="Deventer"/>
    <s v="1e verdieping"/>
    <s v="1.04"/>
    <s v="Lokaal bovenbouw"/>
    <s v="Lokaal bovenbouw"/>
    <s v="linoleum"/>
    <n v="51.480000000000004"/>
    <n v="0"/>
    <n v="1"/>
    <n v="0"/>
    <n v="0"/>
  </r>
  <r>
    <s v="Varietas Deventer"/>
    <s v="27RT"/>
    <x v="6"/>
    <x v="10"/>
    <s v="Leonard Springerlaan 310"/>
    <s v="Deventer"/>
    <s v="1e verdieping"/>
    <s v="1.05"/>
    <s v="Lokaal bovenbouw"/>
    <s v="Lokaal bovenbouw"/>
    <s v="linoleum"/>
    <n v="51.480000000000004"/>
    <n v="0"/>
    <n v="1"/>
    <n v="0"/>
    <n v="0"/>
  </r>
  <r>
    <s v="Varietas Deventer"/>
    <s v="27RT"/>
    <x v="6"/>
    <x v="10"/>
    <s v="Leonard Springerlaan 310"/>
    <s v="Deventer"/>
    <s v="1e verdieping"/>
    <s v="1.06"/>
    <s v="Lokaal bovenbouw"/>
    <s v="Lokaal bovenbouw"/>
    <s v="linoleum"/>
    <n v="53.24"/>
    <n v="0"/>
    <n v="1"/>
    <n v="0"/>
    <n v="0"/>
  </r>
  <r>
    <s v="Varietas Deventer"/>
    <s v="27RT"/>
    <x v="6"/>
    <x v="10"/>
    <s v="Leonard Springerlaan 310"/>
    <s v="Deventer"/>
    <s v="1e verdieping"/>
    <s v="1.07"/>
    <s v="Lokaal bovenbouw"/>
    <s v="Lokaal bovenbouw"/>
    <s v="linoleum"/>
    <n v="53.24"/>
    <n v="0"/>
    <n v="1"/>
    <n v="0"/>
    <n v="0"/>
  </r>
  <r>
    <s v="Varietas Deventer"/>
    <s v="27RT"/>
    <x v="6"/>
    <x v="10"/>
    <s v="Leonard Springerlaan 310"/>
    <s v="Deventer"/>
    <s v="1e verdieping"/>
    <s v="1.08"/>
    <s v="Lokaal bovenbouw"/>
    <s v="Lokaal bovenbouw"/>
    <s v="linoleum"/>
    <n v="50.160000000000004"/>
    <n v="0"/>
    <n v="1"/>
    <n v="0"/>
    <n v="0"/>
  </r>
  <r>
    <s v="Varietas Deventer"/>
    <s v="27RT"/>
    <x v="6"/>
    <x v="10"/>
    <s v="Leonard Springerlaan 310"/>
    <s v="Deventer"/>
    <s v="1e verdieping"/>
    <s v="1.09"/>
    <s v="Kantoor"/>
    <s v="kantoor"/>
    <s v="tapijt"/>
    <n v="26.400000000000002"/>
    <n v="0"/>
    <n v="1"/>
    <n v="0"/>
    <n v="0"/>
  </r>
  <r>
    <s v="Varietas Deventer"/>
    <s v="27RT"/>
    <x v="6"/>
    <x v="10"/>
    <s v="Leonard Springerlaan 310"/>
    <s v="Deventer"/>
    <s v="1e verdieping"/>
    <s v="1.10"/>
    <s v="Spreekkamer"/>
    <s v="kantoor"/>
    <s v="tapijt"/>
    <n v="14.520000000000003"/>
    <n v="0"/>
    <n v="1"/>
    <n v="0"/>
    <n v="0"/>
  </r>
  <r>
    <s v="Varietas Deventer"/>
    <s v="27RT"/>
    <x v="6"/>
    <x v="10"/>
    <s v="Leonard Springerlaan 310"/>
    <s v="Deventer"/>
    <s v="1e verdieping"/>
    <s v="1.11"/>
    <s v="Spreekkamer"/>
    <s v="kantoor"/>
    <s v="tapijt"/>
    <n v="14.52"/>
    <n v="0"/>
    <n v="1"/>
    <n v="0"/>
    <n v="0"/>
  </r>
  <r>
    <s v="Varietas Deventer"/>
    <s v="27RT"/>
    <x v="6"/>
    <x v="10"/>
    <s v="Leonard Springerlaan 310"/>
    <s v="Deventer"/>
    <s v="1e verdieping"/>
    <s v="1.12"/>
    <s v="Lokaal bovenbouw"/>
    <s v="Lokaal bovenbouw"/>
    <s v="linoleum"/>
    <n v="49.28"/>
    <n v="0"/>
    <n v="1"/>
    <n v="0"/>
    <n v="0"/>
  </r>
  <r>
    <s v="Varietas Deventer"/>
    <s v="27RT"/>
    <x v="6"/>
    <x v="10"/>
    <s v="Leonard Springerlaan 310"/>
    <s v="Deventer"/>
    <s v="1e verdieping"/>
    <s v="1.13"/>
    <s v="Lokaal bovenbouw"/>
    <s v="Lokaal bovenbouw"/>
    <s v="linoleum"/>
    <n v="51.480000000000004"/>
    <n v="0"/>
    <n v="1"/>
    <n v="0"/>
    <n v="0"/>
  </r>
  <r>
    <s v="Varietas Deventer"/>
    <s v="27RT"/>
    <x v="6"/>
    <x v="10"/>
    <s v="Leonard Springerlaan 310"/>
    <s v="Deventer"/>
    <s v="1e verdieping"/>
    <s v="1.14"/>
    <s v="Lokaal bovenbouw"/>
    <s v="Lokaal bovenbouw"/>
    <s v="linoleum"/>
    <n v="46.81600000000001"/>
    <n v="0"/>
    <n v="1"/>
    <n v="0"/>
    <n v="0"/>
  </r>
  <r>
    <s v="Varietas Deventer"/>
    <s v="27RT"/>
    <x v="6"/>
    <x v="10"/>
    <s v="Leonard Springerlaan 310"/>
    <s v="Deventer"/>
    <s v="1e verdieping"/>
    <s v="1.15"/>
    <s v="Lokaal bovenbouw"/>
    <s v="Lokaal bovenbouw"/>
    <s v="linoleum"/>
    <n v="47.212000000000003"/>
    <n v="0"/>
    <n v="1"/>
    <n v="0"/>
    <n v="0"/>
  </r>
  <r>
    <s v="Varietas Deventer"/>
    <s v="27RT"/>
    <x v="6"/>
    <x v="10"/>
    <s v="Leonard Springerlaan 310"/>
    <s v="Deventer"/>
    <s v="1e verdieping"/>
    <s v="1.16"/>
    <s v="Lokaal bovenbouw"/>
    <s v="Lokaal bovenbouw"/>
    <s v="linoleum"/>
    <n v="50.512000000000008"/>
    <n v="0"/>
    <n v="1"/>
    <n v="0"/>
    <n v="0"/>
  </r>
  <r>
    <s v="Varietas Deventer"/>
    <s v="27RT"/>
    <x v="6"/>
    <x v="10"/>
    <s v="Leonard Springerlaan 310"/>
    <s v="Deventer"/>
    <s v="1e verdieping"/>
    <s v="1.17"/>
    <s v="Lokaal bovenbouw"/>
    <s v="Lokaal bovenbouw"/>
    <s v="linoleum"/>
    <n v="50.512000000000008"/>
    <n v="0"/>
    <n v="1"/>
    <n v="0"/>
    <n v="0"/>
  </r>
  <r>
    <s v="Varietas Deventer"/>
    <s v="27RT"/>
    <x v="6"/>
    <x v="10"/>
    <s v="Leonard Springerlaan 310"/>
    <s v="Deventer"/>
    <s v="1e verdieping"/>
    <s v="1.18"/>
    <s v="Spreekkamer"/>
    <s v="kantoor"/>
    <s v="tapijt"/>
    <n v="9.240000000000002"/>
    <n v="0"/>
    <n v="1"/>
    <n v="0"/>
    <n v="0"/>
  </r>
  <r>
    <s v="Varietas Deventer"/>
    <s v="27RT"/>
    <x v="6"/>
    <x v="10"/>
    <s v="Leonard Springerlaan 310"/>
    <s v="Deventer"/>
    <s v="1e verdieping"/>
    <s v="1.19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1e verdieping"/>
    <s v="1.20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1e verdieping"/>
    <s v="1.21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1e verdieping"/>
    <s v="1.22"/>
    <s v="Berging"/>
    <s v="verkeersruimte"/>
    <s v="linoleum"/>
    <n v="1.9800000000000002"/>
    <n v="0"/>
    <n v="1"/>
    <n v="0"/>
    <n v="0"/>
  </r>
  <r>
    <s v="Varietas Deventer"/>
    <s v="27RT"/>
    <x v="6"/>
    <x v="10"/>
    <s v="Leonard Springerlaan 310"/>
    <s v="Deventer"/>
    <s v="1e verdieping"/>
    <s v="1.23"/>
    <s v="Gang"/>
    <s v="verkeersruimte"/>
    <s v="linoleum"/>
    <n v="79.2"/>
    <n v="0"/>
    <n v="1"/>
    <n v="0"/>
    <n v="0"/>
  </r>
  <r>
    <s v="Varietas Deventer"/>
    <s v="27RT"/>
    <x v="6"/>
    <x v="10"/>
    <s v="Leonard Springerlaan 310"/>
    <s v="Deventer"/>
    <s v="1e verdieping"/>
    <s v="1.25"/>
    <s v="Berging"/>
    <s v="verkeersruimte"/>
    <s v="linoleum"/>
    <n v="3.5200000000000005"/>
    <n v="0"/>
    <n v="1"/>
    <n v="0"/>
    <n v="0"/>
  </r>
  <r>
    <s v="Varietas Deventer"/>
    <s v="27RT"/>
    <x v="6"/>
    <x v="10"/>
    <s v="Leonard Springerlaan 310"/>
    <s v="Deventer"/>
    <s v="1e verdieping"/>
    <s v="1.26"/>
    <s v="Berging"/>
    <s v="verkeersruimte"/>
    <s v="linoleum"/>
    <n v="1.9800000000000002"/>
    <n v="0"/>
    <n v="1"/>
    <n v="0"/>
    <n v="0"/>
  </r>
  <r>
    <s v="Varietas Deventer"/>
    <s v="27RT"/>
    <x v="6"/>
    <x v="10"/>
    <s v="Leonard Springerlaan 310"/>
    <s v="Deventer"/>
    <s v="1e verdieping"/>
    <s v="1.27"/>
    <s v="W.C."/>
    <s v="sanitaire ruimte"/>
    <s v="gietvloer"/>
    <n v="2.64"/>
    <n v="0"/>
    <n v="1"/>
    <n v="0"/>
    <n v="0"/>
  </r>
  <r>
    <s v="Varietas Deventer"/>
    <s v="27RT"/>
    <x v="6"/>
    <x v="10"/>
    <s v="Leonard Springerlaan 310"/>
    <s v="Deventer"/>
    <s v="1e verdieping"/>
    <s v="1.28"/>
    <s v="W.C."/>
    <s v="sanitaire ruimte"/>
    <s v="gietvloer"/>
    <n v="4.7520000000000007"/>
    <n v="0"/>
    <n v="1"/>
    <n v="0"/>
    <n v="0"/>
  </r>
  <r>
    <s v="Varietas Deventer"/>
    <s v="27RT"/>
    <x v="6"/>
    <x v="10"/>
    <s v="Leonard Springerlaan 310"/>
    <s v="Deventer"/>
    <s v="1e verdieping"/>
    <s v="1.29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1e verdieping"/>
    <s v="1.30"/>
    <s v="W.C."/>
    <s v="sanitaire ruimte"/>
    <s v="gietvloer"/>
    <n v="8.5800000000000018"/>
    <n v="0"/>
    <n v="1"/>
    <n v="0"/>
    <n v="0"/>
  </r>
  <r>
    <s v="Varietas Deventer"/>
    <s v="27RT"/>
    <x v="6"/>
    <x v="10"/>
    <s v="Leonard Springerlaan 310"/>
    <s v="Deventer"/>
    <s v="1e verdieping"/>
    <s v="1.31"/>
    <s v="Berging"/>
    <s v="verkeersruimte"/>
    <s v="linoleum"/>
    <n v="5.9400000000000013"/>
    <n v="0"/>
    <n v="1"/>
    <n v="0"/>
    <n v="0"/>
  </r>
  <r>
    <s v="Varietas Deventer"/>
    <s v="27RT"/>
    <x v="6"/>
    <x v="10"/>
    <s v="Leonard Springerlaan 310"/>
    <s v="Deventer"/>
    <s v="1e verdieping"/>
    <s v="1.32"/>
    <s v="Spreekkamer"/>
    <s v="kantoor"/>
    <s v="tapijt"/>
    <n v="9.2399999999999984"/>
    <n v="0"/>
    <n v="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1289DE-6F2B-4276-8C11-108CBCA0F5EE}" name="Draaitabel3" cacheId="61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22:B41" firstHeaderRow="1" firstDataRow="1" firstDataCol="1"/>
  <pivotFields count="16">
    <pivotField showAll="0"/>
    <pivotField showAll="0"/>
    <pivotField axis="axisRow" showAll="0">
      <items count="8">
        <item x="3"/>
        <item x="2"/>
        <item x="4"/>
        <item x="0"/>
        <item x="5"/>
        <item x="1"/>
        <item x="6"/>
        <item t="default"/>
      </items>
    </pivotField>
    <pivotField axis="axisRow" showAll="0">
      <items count="12">
        <item x="5"/>
        <item x="4"/>
        <item x="9"/>
        <item x="8"/>
        <item x="2"/>
        <item x="3"/>
        <item x="6"/>
        <item x="7"/>
        <item x="0"/>
        <item x="1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dataField="1" showAll="0"/>
  </pivotFields>
  <rowFields count="2">
    <field x="2"/>
    <field x="3"/>
  </rowFields>
  <rowItems count="19">
    <i>
      <x/>
    </i>
    <i r="1">
      <x/>
    </i>
    <i>
      <x v="1"/>
    </i>
    <i r="1">
      <x v="1"/>
    </i>
    <i>
      <x v="2"/>
    </i>
    <i r="1">
      <x v="6"/>
    </i>
    <i r="1">
      <x v="7"/>
    </i>
    <i>
      <x v="3"/>
    </i>
    <i r="1">
      <x v="3"/>
    </i>
    <i r="1">
      <x v="8"/>
    </i>
    <i>
      <x v="4"/>
    </i>
    <i r="1">
      <x v="2"/>
    </i>
    <i>
      <x v="5"/>
    </i>
    <i r="1">
      <x v="4"/>
    </i>
    <i r="1">
      <x v="5"/>
    </i>
    <i r="1">
      <x v="9"/>
    </i>
    <i>
      <x v="6"/>
    </i>
    <i r="1">
      <x v="10"/>
    </i>
    <i t="grand">
      <x/>
    </i>
  </rowItems>
  <colItems count="1">
    <i/>
  </colItems>
  <dataFields count="1">
    <dataField name="Som van kosten per jaar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raaitabel1" cacheId="6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5:B20" firstHeaderRow="1" firstDataRow="1" firstDataCol="1"/>
  <pivotFields count="16">
    <pivotField showAll="0"/>
    <pivotField showAll="0"/>
    <pivotField axis="axisRow" showAll="0">
      <items count="7">
        <item x="5"/>
        <item x="2"/>
        <item x="0"/>
        <item x="3"/>
        <item x="1"/>
        <item x="4"/>
        <item t="default"/>
      </items>
    </pivotField>
    <pivotField axis="axisRow" showAll="0">
      <items count="9">
        <item x="7"/>
        <item x="4"/>
        <item x="3"/>
        <item x="1"/>
        <item x="0"/>
        <item x="5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ubtotalTop="0" showAll="0" defaultSubtotal="0"/>
    <pivotField showAll="0"/>
    <pivotField dataField="1" showAll="0"/>
  </pivotFields>
  <rowFields count="2">
    <field x="2"/>
    <field x="3"/>
  </rowFields>
  <rowItems count="15">
    <i>
      <x/>
    </i>
    <i r="1">
      <x/>
    </i>
    <i>
      <x v="1"/>
    </i>
    <i r="1">
      <x v="1"/>
    </i>
    <i r="1">
      <x v="2"/>
    </i>
    <i>
      <x v="2"/>
    </i>
    <i r="1">
      <x v="3"/>
    </i>
    <i r="1">
      <x v="4"/>
    </i>
    <i>
      <x v="3"/>
    </i>
    <i r="1">
      <x v="5"/>
    </i>
    <i>
      <x v="4"/>
    </i>
    <i r="1">
      <x v="6"/>
    </i>
    <i>
      <x v="5"/>
    </i>
    <i r="1">
      <x v="7"/>
    </i>
    <i t="grand">
      <x/>
    </i>
  </rowItems>
  <colItems count="1">
    <i/>
  </colItems>
  <dataFields count="1">
    <dataField name="Som van kosten per jaar" fld="15" baseField="2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2" count="1" selected="0">
            <x v="0"/>
          </reference>
          <reference field="3" count="1">
            <x v="0"/>
          </reference>
        </references>
      </pivotArea>
    </format>
    <format dxfId="5">
      <pivotArea dataOnly="0" labelOnly="1" fieldPosition="0">
        <references count="2">
          <reference field="2" count="1" selected="0">
            <x v="1"/>
          </reference>
          <reference field="3" count="2">
            <x v="1"/>
            <x v="2"/>
          </reference>
        </references>
      </pivotArea>
    </format>
    <format dxfId="4">
      <pivotArea dataOnly="0" labelOnly="1" fieldPosition="0">
        <references count="2">
          <reference field="2" count="1" selected="0">
            <x v="2"/>
          </reference>
          <reference field="3" count="2">
            <x v="3"/>
            <x v="4"/>
          </reference>
        </references>
      </pivotArea>
    </format>
    <format dxfId="3">
      <pivotArea dataOnly="0" labelOnly="1" fieldPosition="0">
        <references count="2">
          <reference field="2" count="1" selected="0">
            <x v="3"/>
          </reference>
          <reference field="3" count="1">
            <x v="5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1">
            <x v="6"/>
          </reference>
        </references>
      </pivotArea>
    </format>
    <format dxfId="1">
      <pivotArea dataOnly="0" labelOnly="1" fieldPosition="0">
        <references count="2">
          <reference field="2" count="1" selected="0">
            <x v="5"/>
          </reference>
          <reference field="3" count="1">
            <x v="7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Kantoorthema">
  <a:themeElements>
    <a:clrScheme name="SKOMT, Marcant-BSV en ROO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ED100"/>
      </a:accent1>
      <a:accent2>
        <a:srgbClr val="4B2856"/>
      </a:accent2>
      <a:accent3>
        <a:srgbClr val="282463"/>
      </a:accent3>
      <a:accent4>
        <a:srgbClr val="ED145B"/>
      </a:accent4>
      <a:accent5>
        <a:srgbClr val="DB2F36"/>
      </a:accent5>
      <a:accent6>
        <a:srgbClr val="003772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B16" sqref="B16"/>
    </sheetView>
  </sheetViews>
  <sheetFormatPr defaultRowHeight="14.4"/>
  <cols>
    <col min="1" max="1" width="51" customWidth="1"/>
    <col min="2" max="2" width="27.44140625" customWidth="1"/>
  </cols>
  <sheetData>
    <row r="1" spans="1:4">
      <c r="A1" t="s">
        <v>563</v>
      </c>
    </row>
    <row r="2" spans="1:4">
      <c r="A2" t="s">
        <v>564</v>
      </c>
    </row>
    <row r="3" spans="1:4">
      <c r="A3" t="s">
        <v>565</v>
      </c>
    </row>
    <row r="4" spans="1:4">
      <c r="A4" s="70">
        <v>44137</v>
      </c>
    </row>
    <row r="6" spans="1:4">
      <c r="A6" s="45" t="s">
        <v>581</v>
      </c>
      <c r="B6" s="76"/>
      <c r="C6" s="76"/>
      <c r="D6" s="76"/>
    </row>
    <row r="8" spans="1:4">
      <c r="A8" s="46" t="s">
        <v>566</v>
      </c>
      <c r="B8" s="46" t="s">
        <v>567</v>
      </c>
    </row>
    <row r="9" spans="1:4">
      <c r="A9" s="45" t="s">
        <v>98</v>
      </c>
      <c r="B9" s="49"/>
    </row>
    <row r="10" spans="1:4">
      <c r="A10" s="45" t="s">
        <v>389</v>
      </c>
      <c r="B10" s="49"/>
    </row>
    <row r="11" spans="1:4">
      <c r="A11" s="45" t="s">
        <v>398</v>
      </c>
      <c r="B11" s="49"/>
    </row>
    <row r="12" spans="1:4">
      <c r="A12" s="45" t="s">
        <v>561</v>
      </c>
      <c r="B12" s="49"/>
    </row>
    <row r="13" spans="1:4">
      <c r="A13" s="45" t="s">
        <v>559</v>
      </c>
      <c r="B13" s="49"/>
    </row>
    <row r="14" spans="1:4">
      <c r="A14" s="45" t="s">
        <v>568</v>
      </c>
      <c r="B14" s="49"/>
    </row>
    <row r="15" spans="1:4">
      <c r="A15" s="45" t="s">
        <v>558</v>
      </c>
      <c r="B15" s="49"/>
    </row>
    <row r="16" spans="1:4">
      <c r="A16" s="45" t="s">
        <v>560</v>
      </c>
      <c r="B16" s="49"/>
    </row>
    <row r="18" spans="1:2">
      <c r="A18" s="45" t="s">
        <v>575</v>
      </c>
      <c r="B18" s="49"/>
    </row>
    <row r="19" spans="1:2">
      <c r="A19" s="48" t="s">
        <v>576</v>
      </c>
      <c r="B19" s="49"/>
    </row>
  </sheetData>
  <sheetProtection algorithmName="SHA-512" hashValue="UBA/yuI9vLVqXh0+d7de5XCEn64aqBGmYcZBF+ADRb8xVbUUXdkXrhL62bKu4xoViswV7+aKi0yvUGuGIDq8eg==" saltValue="/bBX5M7KP9KiNfFUZgOO9Q==" spinCount="100000" sheet="1" objects="1" scenarios="1"/>
  <mergeCells count="1">
    <mergeCell ref="B6:D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9"/>
  <sheetViews>
    <sheetView topLeftCell="B289" zoomScale="85" zoomScaleNormal="85" workbookViewId="0">
      <selection activeCell="N4" sqref="N4"/>
    </sheetView>
  </sheetViews>
  <sheetFormatPr defaultRowHeight="14.4"/>
  <cols>
    <col min="1" max="1" width="17.6640625" customWidth="1"/>
    <col min="2" max="2" width="6.88671875" bestFit="1" customWidth="1"/>
    <col min="3" max="3" width="17.6640625" customWidth="1"/>
    <col min="4" max="4" width="23.6640625" bestFit="1" customWidth="1"/>
    <col min="5" max="5" width="13.88671875" bestFit="1" customWidth="1"/>
    <col min="6" max="6" width="25.6640625" customWidth="1"/>
    <col min="7" max="7" width="12.88671875" customWidth="1"/>
    <col min="8" max="8" width="25.88671875" customWidth="1"/>
    <col min="9" max="9" width="16.88671875" customWidth="1"/>
    <col min="10" max="10" width="16.109375" customWidth="1"/>
    <col min="11" max="11" width="23.5546875" customWidth="1"/>
    <col min="15" max="16" width="12.6640625" bestFit="1" customWidth="1"/>
  </cols>
  <sheetData>
    <row r="1" spans="1:16" ht="20.399999999999999">
      <c r="A1" s="32" t="s">
        <v>1</v>
      </c>
      <c r="B1" s="31" t="s">
        <v>2</v>
      </c>
      <c r="C1" s="32" t="s">
        <v>3</v>
      </c>
      <c r="D1" s="32" t="s">
        <v>4</v>
      </c>
      <c r="E1" s="31" t="s">
        <v>5</v>
      </c>
      <c r="F1" s="32" t="s">
        <v>6</v>
      </c>
      <c r="G1" s="33" t="s">
        <v>7</v>
      </c>
      <c r="H1" s="33" t="s">
        <v>380</v>
      </c>
      <c r="I1" s="33" t="s">
        <v>381</v>
      </c>
      <c r="J1" s="33" t="s">
        <v>562</v>
      </c>
      <c r="K1" s="33" t="s">
        <v>9</v>
      </c>
      <c r="L1" s="34" t="s">
        <v>8</v>
      </c>
      <c r="M1" s="47" t="s">
        <v>569</v>
      </c>
      <c r="N1" s="47" t="s">
        <v>591</v>
      </c>
      <c r="O1" s="47" t="s">
        <v>572</v>
      </c>
      <c r="P1" s="47" t="s">
        <v>571</v>
      </c>
    </row>
    <row r="2" spans="1:16">
      <c r="A2" s="36" t="s">
        <v>360</v>
      </c>
      <c r="B2" s="35" t="s">
        <v>253</v>
      </c>
      <c r="C2" s="36" t="s">
        <v>371</v>
      </c>
      <c r="D2" s="36" t="s">
        <v>372</v>
      </c>
      <c r="E2" s="36" t="s">
        <v>361</v>
      </c>
      <c r="F2" s="36" t="s">
        <v>362</v>
      </c>
      <c r="G2" s="36" t="s">
        <v>10</v>
      </c>
      <c r="H2" s="37" t="s">
        <v>76</v>
      </c>
      <c r="I2" s="36" t="s">
        <v>254</v>
      </c>
      <c r="J2" s="36" t="s">
        <v>389</v>
      </c>
      <c r="K2" s="36" t="s">
        <v>255</v>
      </c>
      <c r="L2" s="38">
        <v>56</v>
      </c>
      <c r="M2" s="45">
        <f>VLOOKUP(J2,calculatiegegevens!$A$9:$B$16,2,FALSE)</f>
        <v>0</v>
      </c>
      <c r="N2" s="49">
        <v>1</v>
      </c>
      <c r="O2" s="45">
        <f>L2*M2*N2</f>
        <v>0</v>
      </c>
      <c r="P2" s="45">
        <f>O2*calculatiegegevens!$B$18</f>
        <v>0</v>
      </c>
    </row>
    <row r="3" spans="1:16">
      <c r="A3" s="36" t="s">
        <v>360</v>
      </c>
      <c r="B3" s="35" t="s">
        <v>253</v>
      </c>
      <c r="C3" s="36" t="s">
        <v>371</v>
      </c>
      <c r="D3" s="36" t="s">
        <v>372</v>
      </c>
      <c r="E3" s="36" t="s">
        <v>361</v>
      </c>
      <c r="F3" s="36" t="s">
        <v>362</v>
      </c>
      <c r="G3" s="36" t="s">
        <v>10</v>
      </c>
      <c r="H3" s="37" t="s">
        <v>77</v>
      </c>
      <c r="I3" s="36" t="s">
        <v>254</v>
      </c>
      <c r="J3" s="36" t="s">
        <v>389</v>
      </c>
      <c r="K3" s="36" t="s">
        <v>255</v>
      </c>
      <c r="L3" s="38">
        <v>56</v>
      </c>
      <c r="M3" s="45">
        <f>VLOOKUP(J3,calculatiegegevens!$A$9:$B$16,2,FALSE)</f>
        <v>0</v>
      </c>
      <c r="N3" s="49">
        <v>1</v>
      </c>
      <c r="O3" s="45">
        <f t="shared" ref="O3:O66" si="0">L3*M3*N3</f>
        <v>0</v>
      </c>
      <c r="P3" s="45">
        <f>O3*calculatiegegevens!$B$18</f>
        <v>0</v>
      </c>
    </row>
    <row r="4" spans="1:16">
      <c r="A4" s="36" t="s">
        <v>360</v>
      </c>
      <c r="B4" s="35" t="s">
        <v>253</v>
      </c>
      <c r="C4" s="36" t="s">
        <v>371</v>
      </c>
      <c r="D4" s="36" t="s">
        <v>372</v>
      </c>
      <c r="E4" s="36" t="s">
        <v>361</v>
      </c>
      <c r="F4" s="36" t="s">
        <v>362</v>
      </c>
      <c r="G4" s="36" t="s">
        <v>10</v>
      </c>
      <c r="H4" s="37" t="s">
        <v>78</v>
      </c>
      <c r="I4" s="36" t="s">
        <v>254</v>
      </c>
      <c r="J4" s="36" t="s">
        <v>389</v>
      </c>
      <c r="K4" s="36" t="s">
        <v>255</v>
      </c>
      <c r="L4" s="38">
        <v>56</v>
      </c>
      <c r="M4" s="45">
        <f>VLOOKUP(J4,calculatiegegevens!$A$9:$B$16,2,FALSE)</f>
        <v>0</v>
      </c>
      <c r="N4" s="49">
        <v>1</v>
      </c>
      <c r="O4" s="45">
        <f t="shared" si="0"/>
        <v>0</v>
      </c>
      <c r="P4" s="45">
        <f>O4*calculatiegegevens!$B$18</f>
        <v>0</v>
      </c>
    </row>
    <row r="5" spans="1:16">
      <c r="A5" s="36" t="s">
        <v>360</v>
      </c>
      <c r="B5" s="35" t="s">
        <v>253</v>
      </c>
      <c r="C5" s="36" t="s">
        <v>371</v>
      </c>
      <c r="D5" s="36" t="s">
        <v>372</v>
      </c>
      <c r="E5" s="36" t="s">
        <v>361</v>
      </c>
      <c r="F5" s="36" t="s">
        <v>362</v>
      </c>
      <c r="G5" s="36" t="s">
        <v>10</v>
      </c>
      <c r="H5" s="37" t="s">
        <v>79</v>
      </c>
      <c r="I5" s="36" t="s">
        <v>254</v>
      </c>
      <c r="J5" s="36" t="s">
        <v>389</v>
      </c>
      <c r="K5" s="36" t="s">
        <v>255</v>
      </c>
      <c r="L5" s="38">
        <v>64.400000000000006</v>
      </c>
      <c r="M5" s="45">
        <f>VLOOKUP(J5,calculatiegegevens!$A$9:$B$16,2,FALSE)</f>
        <v>0</v>
      </c>
      <c r="N5" s="49">
        <v>1</v>
      </c>
      <c r="O5" s="45">
        <f t="shared" si="0"/>
        <v>0</v>
      </c>
      <c r="P5" s="45">
        <f>O5*calculatiegegevens!$B$18</f>
        <v>0</v>
      </c>
    </row>
    <row r="6" spans="1:16">
      <c r="A6" s="36" t="s">
        <v>360</v>
      </c>
      <c r="B6" s="35" t="s">
        <v>253</v>
      </c>
      <c r="C6" s="36" t="s">
        <v>371</v>
      </c>
      <c r="D6" s="36" t="s">
        <v>372</v>
      </c>
      <c r="E6" s="36" t="s">
        <v>361</v>
      </c>
      <c r="F6" s="36" t="s">
        <v>362</v>
      </c>
      <c r="G6" s="36" t="s">
        <v>10</v>
      </c>
      <c r="H6" s="37" t="s">
        <v>70</v>
      </c>
      <c r="I6" s="36" t="s">
        <v>30</v>
      </c>
      <c r="J6" s="36" t="s">
        <v>559</v>
      </c>
      <c r="K6" s="36" t="s">
        <v>256</v>
      </c>
      <c r="L6" s="38">
        <v>5.54</v>
      </c>
      <c r="M6" s="45">
        <f>VLOOKUP(J6,calculatiegegevens!$A$9:$B$16,2,FALSE)</f>
        <v>0</v>
      </c>
      <c r="N6" s="49">
        <v>1</v>
      </c>
      <c r="O6" s="45">
        <f t="shared" si="0"/>
        <v>0</v>
      </c>
      <c r="P6" s="45">
        <f>O6*calculatiegegevens!$B$18</f>
        <v>0</v>
      </c>
    </row>
    <row r="7" spans="1:16">
      <c r="A7" s="36" t="s">
        <v>360</v>
      </c>
      <c r="B7" s="35" t="s">
        <v>253</v>
      </c>
      <c r="C7" s="36" t="s">
        <v>371</v>
      </c>
      <c r="D7" s="36" t="s">
        <v>372</v>
      </c>
      <c r="E7" s="36" t="s">
        <v>361</v>
      </c>
      <c r="F7" s="36" t="s">
        <v>362</v>
      </c>
      <c r="G7" s="36" t="s">
        <v>10</v>
      </c>
      <c r="H7" s="37" t="s">
        <v>61</v>
      </c>
      <c r="I7" s="36" t="s">
        <v>18</v>
      </c>
      <c r="J7" s="36" t="s">
        <v>558</v>
      </c>
      <c r="K7" s="36" t="s">
        <v>91</v>
      </c>
      <c r="L7" s="38">
        <v>4</v>
      </c>
      <c r="M7" s="45">
        <f>VLOOKUP(J7,calculatiegegevens!$A$9:$B$16,2,FALSE)</f>
        <v>0</v>
      </c>
      <c r="N7" s="49">
        <v>1</v>
      </c>
      <c r="O7" s="45">
        <f t="shared" si="0"/>
        <v>0</v>
      </c>
      <c r="P7" s="45">
        <f>O7*calculatiegegevens!$B$18</f>
        <v>0</v>
      </c>
    </row>
    <row r="8" spans="1:16">
      <c r="A8" s="36" t="s">
        <v>360</v>
      </c>
      <c r="B8" s="35" t="s">
        <v>253</v>
      </c>
      <c r="C8" s="36" t="s">
        <v>371</v>
      </c>
      <c r="D8" s="36" t="s">
        <v>372</v>
      </c>
      <c r="E8" s="36" t="s">
        <v>361</v>
      </c>
      <c r="F8" s="36" t="s">
        <v>362</v>
      </c>
      <c r="G8" s="36" t="s">
        <v>10</v>
      </c>
      <c r="H8" s="37" t="s">
        <v>60</v>
      </c>
      <c r="I8" s="36" t="s">
        <v>254</v>
      </c>
      <c r="J8" s="36" t="s">
        <v>389</v>
      </c>
      <c r="K8" s="36" t="s">
        <v>255</v>
      </c>
      <c r="L8" s="38">
        <v>87.92</v>
      </c>
      <c r="M8" s="45">
        <f>VLOOKUP(J8,calculatiegegevens!$A$9:$B$16,2,FALSE)</f>
        <v>0</v>
      </c>
      <c r="N8" s="49">
        <v>1</v>
      </c>
      <c r="O8" s="45">
        <f t="shared" si="0"/>
        <v>0</v>
      </c>
      <c r="P8" s="45">
        <f>O8*calculatiegegevens!$B$18</f>
        <v>0</v>
      </c>
    </row>
    <row r="9" spans="1:16">
      <c r="A9" s="36" t="s">
        <v>360</v>
      </c>
      <c r="B9" s="35" t="s">
        <v>253</v>
      </c>
      <c r="C9" s="36" t="s">
        <v>371</v>
      </c>
      <c r="D9" s="36" t="s">
        <v>372</v>
      </c>
      <c r="E9" s="36" t="s">
        <v>361</v>
      </c>
      <c r="F9" s="36" t="s">
        <v>362</v>
      </c>
      <c r="G9" s="36" t="s">
        <v>10</v>
      </c>
      <c r="H9" s="37" t="s">
        <v>59</v>
      </c>
      <c r="I9" s="36" t="s">
        <v>11</v>
      </c>
      <c r="J9" s="36" t="s">
        <v>558</v>
      </c>
      <c r="K9" s="36" t="s">
        <v>255</v>
      </c>
      <c r="L9" s="38">
        <v>7.56</v>
      </c>
      <c r="M9" s="45">
        <f>VLOOKUP(J9,calculatiegegevens!$A$9:$B$16,2,FALSE)</f>
        <v>0</v>
      </c>
      <c r="N9" s="49">
        <v>1</v>
      </c>
      <c r="O9" s="45">
        <f t="shared" si="0"/>
        <v>0</v>
      </c>
      <c r="P9" s="45">
        <f>O9*calculatiegegevens!$B$18</f>
        <v>0</v>
      </c>
    </row>
    <row r="10" spans="1:16">
      <c r="A10" s="36" t="s">
        <v>360</v>
      </c>
      <c r="B10" s="35" t="s">
        <v>253</v>
      </c>
      <c r="C10" s="36" t="s">
        <v>371</v>
      </c>
      <c r="D10" s="36" t="s">
        <v>372</v>
      </c>
      <c r="E10" s="36" t="s">
        <v>361</v>
      </c>
      <c r="F10" s="36" t="s">
        <v>362</v>
      </c>
      <c r="G10" s="36" t="s">
        <v>10</v>
      </c>
      <c r="H10" s="37" t="s">
        <v>69</v>
      </c>
      <c r="I10" s="36" t="s">
        <v>11</v>
      </c>
      <c r="J10" s="36" t="s">
        <v>558</v>
      </c>
      <c r="K10" s="36" t="s">
        <v>255</v>
      </c>
      <c r="L10" s="38">
        <v>2.61</v>
      </c>
      <c r="M10" s="45">
        <f>VLOOKUP(J10,calculatiegegevens!$A$9:$B$16,2,FALSE)</f>
        <v>0</v>
      </c>
      <c r="N10" s="49">
        <v>1</v>
      </c>
      <c r="O10" s="45">
        <f t="shared" si="0"/>
        <v>0</v>
      </c>
      <c r="P10" s="45">
        <f>O10*calculatiegegevens!$B$18</f>
        <v>0</v>
      </c>
    </row>
    <row r="11" spans="1:16">
      <c r="A11" s="36" t="s">
        <v>360</v>
      </c>
      <c r="B11" s="35" t="s">
        <v>253</v>
      </c>
      <c r="C11" s="36" t="s">
        <v>371</v>
      </c>
      <c r="D11" s="36" t="s">
        <v>372</v>
      </c>
      <c r="E11" s="36" t="s">
        <v>361</v>
      </c>
      <c r="F11" s="36" t="s">
        <v>362</v>
      </c>
      <c r="G11" s="36" t="s">
        <v>10</v>
      </c>
      <c r="H11" s="37" t="s">
        <v>68</v>
      </c>
      <c r="I11" s="36" t="s">
        <v>32</v>
      </c>
      <c r="J11" s="36" t="s">
        <v>558</v>
      </c>
      <c r="K11" s="36" t="s">
        <v>255</v>
      </c>
      <c r="L11" s="38">
        <v>82.5</v>
      </c>
      <c r="M11" s="45">
        <f>VLOOKUP(J11,calculatiegegevens!$A$9:$B$16,2,FALSE)</f>
        <v>0</v>
      </c>
      <c r="N11" s="49">
        <v>1</v>
      </c>
      <c r="O11" s="45">
        <f t="shared" si="0"/>
        <v>0</v>
      </c>
      <c r="P11" s="45">
        <f>O11*calculatiegegevens!$B$18</f>
        <v>0</v>
      </c>
    </row>
    <row r="12" spans="1:16">
      <c r="A12" s="36" t="s">
        <v>360</v>
      </c>
      <c r="B12" s="35" t="s">
        <v>253</v>
      </c>
      <c r="C12" s="36" t="s">
        <v>371</v>
      </c>
      <c r="D12" s="36" t="s">
        <v>372</v>
      </c>
      <c r="E12" s="36" t="s">
        <v>361</v>
      </c>
      <c r="F12" s="36" t="s">
        <v>362</v>
      </c>
      <c r="G12" s="36" t="s">
        <v>10</v>
      </c>
      <c r="H12" s="37" t="s">
        <v>58</v>
      </c>
      <c r="I12" s="36" t="s">
        <v>30</v>
      </c>
      <c r="J12" s="36" t="s">
        <v>559</v>
      </c>
      <c r="K12" s="36" t="s">
        <v>256</v>
      </c>
      <c r="L12" s="38">
        <v>7.48</v>
      </c>
      <c r="M12" s="45">
        <f>VLOOKUP(J12,calculatiegegevens!$A$9:$B$16,2,FALSE)</f>
        <v>0</v>
      </c>
      <c r="N12" s="49">
        <v>1</v>
      </c>
      <c r="O12" s="45">
        <f t="shared" si="0"/>
        <v>0</v>
      </c>
      <c r="P12" s="45">
        <f>O12*calculatiegegevens!$B$18</f>
        <v>0</v>
      </c>
    </row>
    <row r="13" spans="1:16">
      <c r="A13" s="36" t="s">
        <v>360</v>
      </c>
      <c r="B13" s="35" t="s">
        <v>253</v>
      </c>
      <c r="C13" s="36" t="s">
        <v>371</v>
      </c>
      <c r="D13" s="36" t="s">
        <v>372</v>
      </c>
      <c r="E13" s="36" t="s">
        <v>361</v>
      </c>
      <c r="F13" s="36" t="s">
        <v>362</v>
      </c>
      <c r="G13" s="36" t="s">
        <v>10</v>
      </c>
      <c r="H13" s="37" t="s">
        <v>67</v>
      </c>
      <c r="I13" s="36" t="s">
        <v>30</v>
      </c>
      <c r="J13" s="36" t="s">
        <v>559</v>
      </c>
      <c r="K13" s="36" t="s">
        <v>256</v>
      </c>
      <c r="L13" s="38">
        <v>7.48</v>
      </c>
      <c r="M13" s="45">
        <f>VLOOKUP(J13,calculatiegegevens!$A$9:$B$16,2,FALSE)</f>
        <v>0</v>
      </c>
      <c r="N13" s="49">
        <v>1</v>
      </c>
      <c r="O13" s="45">
        <f t="shared" si="0"/>
        <v>0</v>
      </c>
      <c r="P13" s="45">
        <f>O13*calculatiegegevens!$B$18</f>
        <v>0</v>
      </c>
    </row>
    <row r="14" spans="1:16">
      <c r="A14" s="36" t="s">
        <v>360</v>
      </c>
      <c r="B14" s="35" t="s">
        <v>253</v>
      </c>
      <c r="C14" s="36" t="s">
        <v>371</v>
      </c>
      <c r="D14" s="36" t="s">
        <v>372</v>
      </c>
      <c r="E14" s="36" t="s">
        <v>361</v>
      </c>
      <c r="F14" s="36" t="s">
        <v>362</v>
      </c>
      <c r="G14" s="36" t="s">
        <v>10</v>
      </c>
      <c r="H14" s="37" t="s">
        <v>57</v>
      </c>
      <c r="I14" s="36" t="s">
        <v>257</v>
      </c>
      <c r="J14" s="36" t="s">
        <v>558</v>
      </c>
      <c r="K14" s="36" t="s">
        <v>256</v>
      </c>
      <c r="L14" s="38">
        <v>59.1</v>
      </c>
      <c r="M14" s="45">
        <f>VLOOKUP(J14,calculatiegegevens!$A$9:$B$16,2,FALSE)</f>
        <v>0</v>
      </c>
      <c r="N14" s="49">
        <v>1</v>
      </c>
      <c r="O14" s="45">
        <f t="shared" si="0"/>
        <v>0</v>
      </c>
      <c r="P14" s="45">
        <f>O14*calculatiegegevens!$B$18</f>
        <v>0</v>
      </c>
    </row>
    <row r="15" spans="1:16">
      <c r="A15" s="36" t="s">
        <v>360</v>
      </c>
      <c r="B15" s="35" t="s">
        <v>253</v>
      </c>
      <c r="C15" s="36" t="s">
        <v>371</v>
      </c>
      <c r="D15" s="36" t="s">
        <v>372</v>
      </c>
      <c r="E15" s="36" t="s">
        <v>361</v>
      </c>
      <c r="F15" s="36" t="s">
        <v>362</v>
      </c>
      <c r="G15" s="36" t="s">
        <v>10</v>
      </c>
      <c r="H15" s="37" t="s">
        <v>47</v>
      </c>
      <c r="I15" s="36" t="s">
        <v>0</v>
      </c>
      <c r="J15" s="36" t="s">
        <v>98</v>
      </c>
      <c r="K15" s="36" t="s">
        <v>71</v>
      </c>
      <c r="L15" s="38">
        <v>11.9</v>
      </c>
      <c r="M15" s="45">
        <f>VLOOKUP(J15,calculatiegegevens!$A$9:$B$16,2,FALSE)</f>
        <v>0</v>
      </c>
      <c r="N15" s="49">
        <v>1</v>
      </c>
      <c r="O15" s="45">
        <f t="shared" si="0"/>
        <v>0</v>
      </c>
      <c r="P15" s="45">
        <f>O15*calculatiegegevens!$B$18</f>
        <v>0</v>
      </c>
    </row>
    <row r="16" spans="1:16">
      <c r="A16" s="36" t="s">
        <v>360</v>
      </c>
      <c r="B16" s="35" t="s">
        <v>253</v>
      </c>
      <c r="C16" s="36" t="s">
        <v>371</v>
      </c>
      <c r="D16" s="36" t="s">
        <v>372</v>
      </c>
      <c r="E16" s="36" t="s">
        <v>361</v>
      </c>
      <c r="F16" s="36" t="s">
        <v>362</v>
      </c>
      <c r="G16" s="36" t="s">
        <v>10</v>
      </c>
      <c r="H16" s="37" t="s">
        <v>26</v>
      </c>
      <c r="I16" s="36" t="s">
        <v>36</v>
      </c>
      <c r="J16" s="36" t="s">
        <v>561</v>
      </c>
      <c r="K16" s="36" t="s">
        <v>71</v>
      </c>
      <c r="L16" s="38">
        <v>60.45</v>
      </c>
      <c r="M16" s="45">
        <f>VLOOKUP(J16,calculatiegegevens!$A$9:$B$16,2,FALSE)</f>
        <v>0</v>
      </c>
      <c r="N16" s="49">
        <v>1</v>
      </c>
      <c r="O16" s="45">
        <f t="shared" si="0"/>
        <v>0</v>
      </c>
      <c r="P16" s="45">
        <f>O16*calculatiegegevens!$B$18</f>
        <v>0</v>
      </c>
    </row>
    <row r="17" spans="1:16">
      <c r="A17" s="36" t="s">
        <v>360</v>
      </c>
      <c r="B17" s="35" t="s">
        <v>253</v>
      </c>
      <c r="C17" s="36" t="s">
        <v>371</v>
      </c>
      <c r="D17" s="36" t="s">
        <v>372</v>
      </c>
      <c r="E17" s="36" t="s">
        <v>361</v>
      </c>
      <c r="F17" s="36" t="s">
        <v>362</v>
      </c>
      <c r="G17" s="36" t="s">
        <v>10</v>
      </c>
      <c r="H17" s="37" t="s">
        <v>24</v>
      </c>
      <c r="I17" s="36" t="s">
        <v>258</v>
      </c>
      <c r="J17" s="36" t="s">
        <v>398</v>
      </c>
      <c r="K17" s="36" t="s">
        <v>71</v>
      </c>
      <c r="L17" s="38">
        <v>56</v>
      </c>
      <c r="M17" s="45">
        <f>VLOOKUP(J17,calculatiegegevens!$A$9:$B$16,2,FALSE)</f>
        <v>0</v>
      </c>
      <c r="N17" s="49">
        <v>1</v>
      </c>
      <c r="O17" s="45">
        <f t="shared" si="0"/>
        <v>0</v>
      </c>
      <c r="P17" s="45">
        <f>O17*calculatiegegevens!$B$18</f>
        <v>0</v>
      </c>
    </row>
    <row r="18" spans="1:16">
      <c r="A18" s="36" t="s">
        <v>360</v>
      </c>
      <c r="B18" s="35" t="s">
        <v>253</v>
      </c>
      <c r="C18" s="36" t="s">
        <v>371</v>
      </c>
      <c r="D18" s="36" t="s">
        <v>372</v>
      </c>
      <c r="E18" s="36" t="s">
        <v>361</v>
      </c>
      <c r="F18" s="36" t="s">
        <v>362</v>
      </c>
      <c r="G18" s="36" t="s">
        <v>10</v>
      </c>
      <c r="H18" s="37" t="s">
        <v>22</v>
      </c>
      <c r="I18" s="36" t="s">
        <v>258</v>
      </c>
      <c r="J18" s="36" t="s">
        <v>398</v>
      </c>
      <c r="K18" s="36" t="s">
        <v>71</v>
      </c>
      <c r="L18" s="38">
        <v>56</v>
      </c>
      <c r="M18" s="45">
        <f>VLOOKUP(J18,calculatiegegevens!$A$9:$B$16,2,FALSE)</f>
        <v>0</v>
      </c>
      <c r="N18" s="49">
        <v>1</v>
      </c>
      <c r="O18" s="45">
        <f t="shared" si="0"/>
        <v>0</v>
      </c>
      <c r="P18" s="45">
        <f>O18*calculatiegegevens!$B$18</f>
        <v>0</v>
      </c>
    </row>
    <row r="19" spans="1:16">
      <c r="A19" s="36" t="s">
        <v>360</v>
      </c>
      <c r="B19" s="35" t="s">
        <v>253</v>
      </c>
      <c r="C19" s="36" t="s">
        <v>371</v>
      </c>
      <c r="D19" s="36" t="s">
        <v>372</v>
      </c>
      <c r="E19" s="36" t="s">
        <v>361</v>
      </c>
      <c r="F19" s="36" t="s">
        <v>362</v>
      </c>
      <c r="G19" s="36" t="s">
        <v>10</v>
      </c>
      <c r="H19" s="37" t="s">
        <v>46</v>
      </c>
      <c r="I19" s="36" t="s">
        <v>11</v>
      </c>
      <c r="J19" s="36" t="s">
        <v>558</v>
      </c>
      <c r="K19" s="36" t="s">
        <v>255</v>
      </c>
      <c r="L19" s="38">
        <v>12</v>
      </c>
      <c r="M19" s="45">
        <f>VLOOKUP(J19,calculatiegegevens!$A$9:$B$16,2,FALSE)</f>
        <v>0</v>
      </c>
      <c r="N19" s="49">
        <v>1</v>
      </c>
      <c r="O19" s="45">
        <f t="shared" si="0"/>
        <v>0</v>
      </c>
      <c r="P19" s="45">
        <f>O19*calculatiegegevens!$B$18</f>
        <v>0</v>
      </c>
    </row>
    <row r="20" spans="1:16">
      <c r="A20" s="36" t="s">
        <v>360</v>
      </c>
      <c r="B20" s="35" t="s">
        <v>253</v>
      </c>
      <c r="C20" s="36" t="s">
        <v>371</v>
      </c>
      <c r="D20" s="36" t="s">
        <v>372</v>
      </c>
      <c r="E20" s="36" t="s">
        <v>361</v>
      </c>
      <c r="F20" s="36" t="s">
        <v>362</v>
      </c>
      <c r="G20" s="36" t="s">
        <v>10</v>
      </c>
      <c r="H20" s="37" t="s">
        <v>48</v>
      </c>
      <c r="I20" s="36" t="s">
        <v>0</v>
      </c>
      <c r="J20" s="36" t="s">
        <v>98</v>
      </c>
      <c r="K20" s="36" t="s">
        <v>71</v>
      </c>
      <c r="L20" s="38">
        <v>27.45</v>
      </c>
      <c r="M20" s="45">
        <f>VLOOKUP(J20,calculatiegegevens!$A$9:$B$16,2,FALSE)</f>
        <v>0</v>
      </c>
      <c r="N20" s="49">
        <v>1</v>
      </c>
      <c r="O20" s="45">
        <f t="shared" si="0"/>
        <v>0</v>
      </c>
      <c r="P20" s="45">
        <f>O20*calculatiegegevens!$B$18</f>
        <v>0</v>
      </c>
    </row>
    <row r="21" spans="1:16">
      <c r="A21" s="36" t="s">
        <v>360</v>
      </c>
      <c r="B21" s="35" t="s">
        <v>253</v>
      </c>
      <c r="C21" s="36" t="s">
        <v>371</v>
      </c>
      <c r="D21" s="36" t="s">
        <v>372</v>
      </c>
      <c r="E21" s="36" t="s">
        <v>361</v>
      </c>
      <c r="F21" s="36" t="s">
        <v>362</v>
      </c>
      <c r="G21" s="36" t="s">
        <v>10</v>
      </c>
      <c r="H21" s="37" t="s">
        <v>259</v>
      </c>
      <c r="I21" s="36" t="s">
        <v>11</v>
      </c>
      <c r="J21" s="36" t="s">
        <v>558</v>
      </c>
      <c r="K21" s="36" t="s">
        <v>255</v>
      </c>
      <c r="L21" s="38">
        <v>5.7</v>
      </c>
      <c r="M21" s="45">
        <f>VLOOKUP(J21,calculatiegegevens!$A$9:$B$16,2,FALSE)</f>
        <v>0</v>
      </c>
      <c r="N21" s="49">
        <v>1</v>
      </c>
      <c r="O21" s="45">
        <f t="shared" si="0"/>
        <v>0</v>
      </c>
      <c r="P21" s="45">
        <f>O21*calculatiegegevens!$B$18</f>
        <v>0</v>
      </c>
    </row>
    <row r="22" spans="1:16">
      <c r="A22" s="36" t="s">
        <v>360</v>
      </c>
      <c r="B22" s="35" t="s">
        <v>253</v>
      </c>
      <c r="C22" s="36" t="s">
        <v>371</v>
      </c>
      <c r="D22" s="36" t="s">
        <v>372</v>
      </c>
      <c r="E22" s="36" t="s">
        <v>361</v>
      </c>
      <c r="F22" s="36" t="s">
        <v>362</v>
      </c>
      <c r="G22" s="36" t="s">
        <v>10</v>
      </c>
      <c r="H22" s="37" t="s">
        <v>260</v>
      </c>
      <c r="I22" s="36" t="s">
        <v>11</v>
      </c>
      <c r="J22" s="36" t="s">
        <v>558</v>
      </c>
      <c r="K22" s="36" t="s">
        <v>255</v>
      </c>
      <c r="L22" s="38">
        <v>5.7</v>
      </c>
      <c r="M22" s="45">
        <f>VLOOKUP(J22,calculatiegegevens!$A$9:$B$16,2,FALSE)</f>
        <v>0</v>
      </c>
      <c r="N22" s="49">
        <v>1</v>
      </c>
      <c r="O22" s="45">
        <f t="shared" si="0"/>
        <v>0</v>
      </c>
      <c r="P22" s="45">
        <f>O22*calculatiegegevens!$B$18</f>
        <v>0</v>
      </c>
    </row>
    <row r="23" spans="1:16">
      <c r="A23" s="36" t="s">
        <v>360</v>
      </c>
      <c r="B23" s="35" t="s">
        <v>253</v>
      </c>
      <c r="C23" s="36" t="s">
        <v>371</v>
      </c>
      <c r="D23" s="36" t="s">
        <v>372</v>
      </c>
      <c r="E23" s="36" t="s">
        <v>361</v>
      </c>
      <c r="F23" s="36" t="s">
        <v>362</v>
      </c>
      <c r="G23" s="36" t="s">
        <v>10</v>
      </c>
      <c r="H23" s="37" t="s">
        <v>21</v>
      </c>
      <c r="I23" s="36" t="s">
        <v>43</v>
      </c>
      <c r="J23" s="36" t="s">
        <v>558</v>
      </c>
      <c r="K23" s="36" t="s">
        <v>71</v>
      </c>
      <c r="L23" s="38">
        <v>140</v>
      </c>
      <c r="M23" s="45">
        <f>VLOOKUP(J23,calculatiegegevens!$A$9:$B$16,2,FALSE)</f>
        <v>0</v>
      </c>
      <c r="N23" s="49">
        <v>1</v>
      </c>
      <c r="O23" s="45">
        <f t="shared" si="0"/>
        <v>0</v>
      </c>
      <c r="P23" s="45">
        <f>O23*calculatiegegevens!$B$18</f>
        <v>0</v>
      </c>
    </row>
    <row r="24" spans="1:16">
      <c r="A24" s="36" t="s">
        <v>360</v>
      </c>
      <c r="B24" s="35" t="s">
        <v>253</v>
      </c>
      <c r="C24" s="36" t="s">
        <v>371</v>
      </c>
      <c r="D24" s="36" t="s">
        <v>372</v>
      </c>
      <c r="E24" s="36" t="s">
        <v>361</v>
      </c>
      <c r="F24" s="36" t="s">
        <v>362</v>
      </c>
      <c r="G24" s="36" t="s">
        <v>10</v>
      </c>
      <c r="H24" s="37" t="s">
        <v>19</v>
      </c>
      <c r="I24" s="36" t="s">
        <v>258</v>
      </c>
      <c r="J24" s="36" t="s">
        <v>398</v>
      </c>
      <c r="K24" s="36" t="s">
        <v>71</v>
      </c>
      <c r="L24" s="38">
        <v>62.7</v>
      </c>
      <c r="M24" s="45">
        <f>VLOOKUP(J24,calculatiegegevens!$A$9:$B$16,2,FALSE)</f>
        <v>0</v>
      </c>
      <c r="N24" s="49">
        <v>1</v>
      </c>
      <c r="O24" s="45">
        <f t="shared" si="0"/>
        <v>0</v>
      </c>
      <c r="P24" s="45">
        <f>O24*calculatiegegevens!$B$18</f>
        <v>0</v>
      </c>
    </row>
    <row r="25" spans="1:16">
      <c r="A25" s="36" t="s">
        <v>360</v>
      </c>
      <c r="B25" s="35" t="s">
        <v>253</v>
      </c>
      <c r="C25" s="36" t="s">
        <v>371</v>
      </c>
      <c r="D25" s="36" t="s">
        <v>372</v>
      </c>
      <c r="E25" s="36" t="s">
        <v>361</v>
      </c>
      <c r="F25" s="36" t="s">
        <v>362</v>
      </c>
      <c r="G25" s="36" t="s">
        <v>10</v>
      </c>
      <c r="H25" s="37" t="s">
        <v>55</v>
      </c>
      <c r="I25" s="36" t="s">
        <v>11</v>
      </c>
      <c r="J25" s="36" t="s">
        <v>558</v>
      </c>
      <c r="K25" s="36" t="s">
        <v>255</v>
      </c>
      <c r="L25" s="38">
        <v>1.2</v>
      </c>
      <c r="M25" s="45">
        <f>VLOOKUP(J25,calculatiegegevens!$A$9:$B$16,2,FALSE)</f>
        <v>0</v>
      </c>
      <c r="N25" s="49">
        <v>1</v>
      </c>
      <c r="O25" s="45">
        <f t="shared" si="0"/>
        <v>0</v>
      </c>
      <c r="P25" s="45">
        <f>O25*calculatiegegevens!$B$18</f>
        <v>0</v>
      </c>
    </row>
    <row r="26" spans="1:16">
      <c r="A26" s="36" t="s">
        <v>360</v>
      </c>
      <c r="B26" s="35" t="s">
        <v>253</v>
      </c>
      <c r="C26" s="36" t="s">
        <v>371</v>
      </c>
      <c r="D26" s="36" t="s">
        <v>372</v>
      </c>
      <c r="E26" s="36" t="s">
        <v>361</v>
      </c>
      <c r="F26" s="36" t="s">
        <v>362</v>
      </c>
      <c r="G26" s="36" t="s">
        <v>10</v>
      </c>
      <c r="H26" s="37" t="s">
        <v>54</v>
      </c>
      <c r="I26" s="36" t="s">
        <v>30</v>
      </c>
      <c r="J26" s="36" t="s">
        <v>559</v>
      </c>
      <c r="K26" s="36" t="s">
        <v>256</v>
      </c>
      <c r="L26" s="38">
        <v>7.4</v>
      </c>
      <c r="M26" s="45">
        <f>VLOOKUP(J26,calculatiegegevens!$A$9:$B$16,2,FALSE)</f>
        <v>0</v>
      </c>
      <c r="N26" s="49">
        <v>1</v>
      </c>
      <c r="O26" s="45">
        <f t="shared" si="0"/>
        <v>0</v>
      </c>
      <c r="P26" s="45">
        <f>O26*calculatiegegevens!$B$18</f>
        <v>0</v>
      </c>
    </row>
    <row r="27" spans="1:16">
      <c r="A27" s="36" t="s">
        <v>360</v>
      </c>
      <c r="B27" s="35" t="s">
        <v>253</v>
      </c>
      <c r="C27" s="36" t="s">
        <v>371</v>
      </c>
      <c r="D27" s="36" t="s">
        <v>372</v>
      </c>
      <c r="E27" s="36" t="s">
        <v>361</v>
      </c>
      <c r="F27" s="36" t="s">
        <v>362</v>
      </c>
      <c r="G27" s="36" t="s">
        <v>10</v>
      </c>
      <c r="H27" s="37" t="s">
        <v>51</v>
      </c>
      <c r="I27" s="36" t="s">
        <v>32</v>
      </c>
      <c r="J27" s="36" t="s">
        <v>558</v>
      </c>
      <c r="K27" s="36" t="s">
        <v>255</v>
      </c>
      <c r="L27" s="38">
        <v>109</v>
      </c>
      <c r="M27" s="45">
        <f>VLOOKUP(J27,calculatiegegevens!$A$9:$B$16,2,FALSE)</f>
        <v>0</v>
      </c>
      <c r="N27" s="49">
        <v>1</v>
      </c>
      <c r="O27" s="45">
        <f t="shared" si="0"/>
        <v>0</v>
      </c>
      <c r="P27" s="45">
        <f>O27*calculatiegegevens!$B$18</f>
        <v>0</v>
      </c>
    </row>
    <row r="28" spans="1:16">
      <c r="A28" s="36" t="s">
        <v>360</v>
      </c>
      <c r="B28" s="35" t="s">
        <v>253</v>
      </c>
      <c r="C28" s="36" t="s">
        <v>371</v>
      </c>
      <c r="D28" s="36" t="s">
        <v>372</v>
      </c>
      <c r="E28" s="36" t="s">
        <v>361</v>
      </c>
      <c r="F28" s="36" t="s">
        <v>362</v>
      </c>
      <c r="G28" s="36" t="s">
        <v>10</v>
      </c>
      <c r="H28" s="37" t="s">
        <v>49</v>
      </c>
      <c r="I28" s="36" t="s">
        <v>30</v>
      </c>
      <c r="J28" s="36" t="s">
        <v>559</v>
      </c>
      <c r="K28" s="36" t="s">
        <v>256</v>
      </c>
      <c r="L28" s="38">
        <v>1.5</v>
      </c>
      <c r="M28" s="45">
        <f>VLOOKUP(J28,calculatiegegevens!$A$9:$B$16,2,FALSE)</f>
        <v>0</v>
      </c>
      <c r="N28" s="49">
        <v>1</v>
      </c>
      <c r="O28" s="45">
        <f t="shared" si="0"/>
        <v>0</v>
      </c>
      <c r="P28" s="45">
        <f>O28*calculatiegegevens!$B$18</f>
        <v>0</v>
      </c>
    </row>
    <row r="29" spans="1:16">
      <c r="A29" s="36" t="s">
        <v>360</v>
      </c>
      <c r="B29" s="35" t="s">
        <v>253</v>
      </c>
      <c r="C29" s="36" t="s">
        <v>371</v>
      </c>
      <c r="D29" s="36" t="s">
        <v>372</v>
      </c>
      <c r="E29" s="36" t="s">
        <v>361</v>
      </c>
      <c r="F29" s="36" t="s">
        <v>362</v>
      </c>
      <c r="G29" s="36" t="s">
        <v>10</v>
      </c>
      <c r="H29" s="37" t="s">
        <v>50</v>
      </c>
      <c r="I29" s="36" t="s">
        <v>30</v>
      </c>
      <c r="J29" s="36" t="s">
        <v>559</v>
      </c>
      <c r="K29" s="36" t="s">
        <v>256</v>
      </c>
      <c r="L29" s="38">
        <v>8.5</v>
      </c>
      <c r="M29" s="45">
        <f>VLOOKUP(J29,calculatiegegevens!$A$9:$B$16,2,FALSE)</f>
        <v>0</v>
      </c>
      <c r="N29" s="49">
        <v>1</v>
      </c>
      <c r="O29" s="45">
        <f t="shared" si="0"/>
        <v>0</v>
      </c>
      <c r="P29" s="45">
        <f>O29*calculatiegegevens!$B$18</f>
        <v>0</v>
      </c>
    </row>
    <row r="30" spans="1:16">
      <c r="A30" s="36" t="s">
        <v>360</v>
      </c>
      <c r="B30" s="35" t="s">
        <v>253</v>
      </c>
      <c r="C30" s="36" t="s">
        <v>371</v>
      </c>
      <c r="D30" s="36" t="s">
        <v>372</v>
      </c>
      <c r="E30" s="36" t="s">
        <v>361</v>
      </c>
      <c r="F30" s="36" t="s">
        <v>362</v>
      </c>
      <c r="G30" s="36" t="s">
        <v>10</v>
      </c>
      <c r="H30" s="37" t="s">
        <v>53</v>
      </c>
      <c r="I30" s="36" t="s">
        <v>18</v>
      </c>
      <c r="J30" s="36" t="s">
        <v>558</v>
      </c>
      <c r="K30" s="36" t="s">
        <v>91</v>
      </c>
      <c r="L30" s="38">
        <v>4</v>
      </c>
      <c r="M30" s="45">
        <f>VLOOKUP(J30,calculatiegegevens!$A$9:$B$16,2,FALSE)</f>
        <v>0</v>
      </c>
      <c r="N30" s="49">
        <v>1</v>
      </c>
      <c r="O30" s="45">
        <f t="shared" si="0"/>
        <v>0</v>
      </c>
      <c r="P30" s="45">
        <f>O30*calculatiegegevens!$B$18</f>
        <v>0</v>
      </c>
    </row>
    <row r="31" spans="1:16">
      <c r="A31" s="36" t="s">
        <v>360</v>
      </c>
      <c r="B31" s="35" t="s">
        <v>253</v>
      </c>
      <c r="C31" s="36" t="s">
        <v>371</v>
      </c>
      <c r="D31" s="36" t="s">
        <v>372</v>
      </c>
      <c r="E31" s="36" t="s">
        <v>361</v>
      </c>
      <c r="F31" s="36" t="s">
        <v>362</v>
      </c>
      <c r="G31" s="36" t="s">
        <v>10</v>
      </c>
      <c r="H31" s="37" t="s">
        <v>75</v>
      </c>
      <c r="I31" s="36" t="s">
        <v>30</v>
      </c>
      <c r="J31" s="36" t="s">
        <v>559</v>
      </c>
      <c r="K31" s="36" t="s">
        <v>256</v>
      </c>
      <c r="L31" s="38">
        <v>6.76</v>
      </c>
      <c r="M31" s="45">
        <f>VLOOKUP(J31,calculatiegegevens!$A$9:$B$16,2,FALSE)</f>
        <v>0</v>
      </c>
      <c r="N31" s="49">
        <v>1</v>
      </c>
      <c r="O31" s="45">
        <f t="shared" si="0"/>
        <v>0</v>
      </c>
      <c r="P31" s="45">
        <f>O31*calculatiegegevens!$B$18</f>
        <v>0</v>
      </c>
    </row>
    <row r="32" spans="1:16">
      <c r="A32" s="36" t="s">
        <v>360</v>
      </c>
      <c r="B32" s="35" t="s">
        <v>253</v>
      </c>
      <c r="C32" s="36" t="s">
        <v>371</v>
      </c>
      <c r="D32" s="36" t="s">
        <v>372</v>
      </c>
      <c r="E32" s="36" t="s">
        <v>361</v>
      </c>
      <c r="F32" s="36" t="s">
        <v>362</v>
      </c>
      <c r="G32" s="36" t="s">
        <v>10</v>
      </c>
      <c r="H32" s="37" t="s">
        <v>52</v>
      </c>
      <c r="I32" s="36" t="s">
        <v>258</v>
      </c>
      <c r="J32" s="36" t="s">
        <v>398</v>
      </c>
      <c r="K32" s="36" t="s">
        <v>255</v>
      </c>
      <c r="L32" s="38">
        <v>56</v>
      </c>
      <c r="M32" s="45">
        <f>VLOOKUP(J32,calculatiegegevens!$A$9:$B$16,2,FALSE)</f>
        <v>0</v>
      </c>
      <c r="N32" s="49">
        <v>1</v>
      </c>
      <c r="O32" s="45">
        <f t="shared" si="0"/>
        <v>0</v>
      </c>
      <c r="P32" s="45">
        <f>O32*calculatiegegevens!$B$18</f>
        <v>0</v>
      </c>
    </row>
    <row r="33" spans="1:16">
      <c r="A33" s="36" t="s">
        <v>360</v>
      </c>
      <c r="B33" s="35" t="s">
        <v>253</v>
      </c>
      <c r="C33" s="36" t="s">
        <v>371</v>
      </c>
      <c r="D33" s="36" t="s">
        <v>372</v>
      </c>
      <c r="E33" s="36" t="s">
        <v>361</v>
      </c>
      <c r="F33" s="36" t="s">
        <v>362</v>
      </c>
      <c r="G33" s="36" t="s">
        <v>10</v>
      </c>
      <c r="H33" s="37" t="s">
        <v>64</v>
      </c>
      <c r="I33" s="36" t="s">
        <v>258</v>
      </c>
      <c r="J33" s="36" t="s">
        <v>398</v>
      </c>
      <c r="K33" s="36" t="s">
        <v>255</v>
      </c>
      <c r="L33" s="38">
        <v>56</v>
      </c>
      <c r="M33" s="45">
        <f>VLOOKUP(J33,calculatiegegevens!$A$9:$B$16,2,FALSE)</f>
        <v>0</v>
      </c>
      <c r="N33" s="49">
        <v>1</v>
      </c>
      <c r="O33" s="45">
        <f t="shared" si="0"/>
        <v>0</v>
      </c>
      <c r="P33" s="45">
        <f>O33*calculatiegegevens!$B$18</f>
        <v>0</v>
      </c>
    </row>
    <row r="34" spans="1:16">
      <c r="A34" s="36" t="s">
        <v>360</v>
      </c>
      <c r="B34" s="35" t="s">
        <v>253</v>
      </c>
      <c r="C34" s="36" t="s">
        <v>371</v>
      </c>
      <c r="D34" s="36" t="s">
        <v>372</v>
      </c>
      <c r="E34" s="36" t="s">
        <v>361</v>
      </c>
      <c r="F34" s="36" t="s">
        <v>362</v>
      </c>
      <c r="G34" s="36" t="s">
        <v>10</v>
      </c>
      <c r="H34" s="37" t="s">
        <v>63</v>
      </c>
      <c r="I34" s="36" t="s">
        <v>18</v>
      </c>
      <c r="J34" s="36" t="s">
        <v>558</v>
      </c>
      <c r="K34" s="36" t="s">
        <v>91</v>
      </c>
      <c r="L34" s="38">
        <v>4</v>
      </c>
      <c r="M34" s="45">
        <f>VLOOKUP(J34,calculatiegegevens!$A$9:$B$16,2,FALSE)</f>
        <v>0</v>
      </c>
      <c r="N34" s="49">
        <v>1</v>
      </c>
      <c r="O34" s="45">
        <f t="shared" si="0"/>
        <v>0</v>
      </c>
      <c r="P34" s="45">
        <f>O34*calculatiegegevens!$B$18</f>
        <v>0</v>
      </c>
    </row>
    <row r="35" spans="1:16">
      <c r="A35" s="36" t="s">
        <v>360</v>
      </c>
      <c r="B35" s="35" t="s">
        <v>253</v>
      </c>
      <c r="C35" s="36" t="s">
        <v>371</v>
      </c>
      <c r="D35" s="36" t="s">
        <v>372</v>
      </c>
      <c r="E35" s="36" t="s">
        <v>361</v>
      </c>
      <c r="F35" s="36" t="s">
        <v>362</v>
      </c>
      <c r="G35" s="36" t="s">
        <v>10</v>
      </c>
      <c r="H35" s="37" t="s">
        <v>15</v>
      </c>
      <c r="I35" s="36" t="s">
        <v>30</v>
      </c>
      <c r="J35" s="36" t="s">
        <v>559</v>
      </c>
      <c r="K35" s="36" t="s">
        <v>256</v>
      </c>
      <c r="L35" s="38">
        <v>8.8000000000000007</v>
      </c>
      <c r="M35" s="45">
        <f>VLOOKUP(J35,calculatiegegevens!$A$9:$B$16,2,FALSE)</f>
        <v>0</v>
      </c>
      <c r="N35" s="49">
        <v>1</v>
      </c>
      <c r="O35" s="45">
        <f t="shared" si="0"/>
        <v>0</v>
      </c>
      <c r="P35" s="45">
        <f>O35*calculatiegegevens!$B$18</f>
        <v>0</v>
      </c>
    </row>
    <row r="36" spans="1:16">
      <c r="A36" s="36" t="s">
        <v>360</v>
      </c>
      <c r="B36" s="35" t="s">
        <v>253</v>
      </c>
      <c r="C36" s="36" t="s">
        <v>371</v>
      </c>
      <c r="D36" s="36" t="s">
        <v>372</v>
      </c>
      <c r="E36" s="36" t="s">
        <v>361</v>
      </c>
      <c r="F36" s="36" t="s">
        <v>362</v>
      </c>
      <c r="G36" s="36" t="s">
        <v>10</v>
      </c>
      <c r="H36" s="37" t="s">
        <v>16</v>
      </c>
      <c r="I36" s="36" t="s">
        <v>258</v>
      </c>
      <c r="J36" s="36" t="s">
        <v>398</v>
      </c>
      <c r="K36" s="36" t="s">
        <v>71</v>
      </c>
      <c r="L36" s="38">
        <v>56</v>
      </c>
      <c r="M36" s="45">
        <f>VLOOKUP(J36,calculatiegegevens!$A$9:$B$16,2,FALSE)</f>
        <v>0</v>
      </c>
      <c r="N36" s="49">
        <v>1</v>
      </c>
      <c r="O36" s="45">
        <f t="shared" si="0"/>
        <v>0</v>
      </c>
      <c r="P36" s="45">
        <f>O36*calculatiegegevens!$B$18</f>
        <v>0</v>
      </c>
    </row>
    <row r="37" spans="1:16">
      <c r="A37" s="36" t="s">
        <v>360</v>
      </c>
      <c r="B37" s="35" t="s">
        <v>253</v>
      </c>
      <c r="C37" s="36" t="s">
        <v>371</v>
      </c>
      <c r="D37" s="36" t="s">
        <v>372</v>
      </c>
      <c r="E37" s="36" t="s">
        <v>361</v>
      </c>
      <c r="F37" s="36" t="s">
        <v>362</v>
      </c>
      <c r="G37" s="36" t="s">
        <v>10</v>
      </c>
      <c r="H37" s="37" t="s">
        <v>17</v>
      </c>
      <c r="I37" s="36" t="s">
        <v>258</v>
      </c>
      <c r="J37" s="36" t="s">
        <v>398</v>
      </c>
      <c r="K37" s="36" t="s">
        <v>71</v>
      </c>
      <c r="L37" s="38">
        <v>56</v>
      </c>
      <c r="M37" s="45">
        <f>VLOOKUP(J37,calculatiegegevens!$A$9:$B$16,2,FALSE)</f>
        <v>0</v>
      </c>
      <c r="N37" s="49">
        <v>1</v>
      </c>
      <c r="O37" s="45">
        <f t="shared" si="0"/>
        <v>0</v>
      </c>
      <c r="P37" s="45">
        <f>O37*calculatiegegevens!$B$18</f>
        <v>0</v>
      </c>
    </row>
    <row r="38" spans="1:16">
      <c r="A38" s="36" t="s">
        <v>360</v>
      </c>
      <c r="B38" s="35" t="s">
        <v>261</v>
      </c>
      <c r="C38" s="36" t="s">
        <v>371</v>
      </c>
      <c r="D38" s="36" t="s">
        <v>373</v>
      </c>
      <c r="E38" s="36" t="s">
        <v>363</v>
      </c>
      <c r="F38" s="36" t="s">
        <v>362</v>
      </c>
      <c r="G38" s="36" t="s">
        <v>10</v>
      </c>
      <c r="H38" s="37" t="s">
        <v>77</v>
      </c>
      <c r="I38" s="36" t="s">
        <v>254</v>
      </c>
      <c r="J38" s="36" t="s">
        <v>389</v>
      </c>
      <c r="K38" s="36" t="s">
        <v>255</v>
      </c>
      <c r="L38" s="38">
        <v>56</v>
      </c>
      <c r="M38" s="45">
        <f>VLOOKUP(J38,calculatiegegevens!$A$9:$B$16,2,FALSE)</f>
        <v>0</v>
      </c>
      <c r="N38" s="49">
        <v>1</v>
      </c>
      <c r="O38" s="45">
        <f t="shared" si="0"/>
        <v>0</v>
      </c>
      <c r="P38" s="45">
        <f>O38*calculatiegegevens!$B$18</f>
        <v>0</v>
      </c>
    </row>
    <row r="39" spans="1:16">
      <c r="A39" s="36" t="s">
        <v>360</v>
      </c>
      <c r="B39" s="35" t="s">
        <v>261</v>
      </c>
      <c r="C39" s="36" t="s">
        <v>371</v>
      </c>
      <c r="D39" s="36" t="s">
        <v>373</v>
      </c>
      <c r="E39" s="36" t="s">
        <v>363</v>
      </c>
      <c r="F39" s="36" t="s">
        <v>362</v>
      </c>
      <c r="G39" s="36" t="s">
        <v>10</v>
      </c>
      <c r="H39" s="37" t="s">
        <v>78</v>
      </c>
      <c r="I39" s="36" t="s">
        <v>254</v>
      </c>
      <c r="J39" s="36" t="s">
        <v>389</v>
      </c>
      <c r="K39" s="36" t="s">
        <v>255</v>
      </c>
      <c r="L39" s="38">
        <v>56</v>
      </c>
      <c r="M39" s="45">
        <f>VLOOKUP(J39,calculatiegegevens!$A$9:$B$16,2,FALSE)</f>
        <v>0</v>
      </c>
      <c r="N39" s="49">
        <v>1</v>
      </c>
      <c r="O39" s="45">
        <f t="shared" si="0"/>
        <v>0</v>
      </c>
      <c r="P39" s="45">
        <f>O39*calculatiegegevens!$B$18</f>
        <v>0</v>
      </c>
    </row>
    <row r="40" spans="1:16">
      <c r="A40" s="36" t="s">
        <v>360</v>
      </c>
      <c r="B40" s="35" t="s">
        <v>261</v>
      </c>
      <c r="C40" s="36" t="s">
        <v>371</v>
      </c>
      <c r="D40" s="36" t="s">
        <v>373</v>
      </c>
      <c r="E40" s="36" t="s">
        <v>363</v>
      </c>
      <c r="F40" s="36" t="s">
        <v>362</v>
      </c>
      <c r="G40" s="36" t="s">
        <v>10</v>
      </c>
      <c r="H40" s="37" t="s">
        <v>79</v>
      </c>
      <c r="I40" s="36" t="s">
        <v>254</v>
      </c>
      <c r="J40" s="36" t="s">
        <v>389</v>
      </c>
      <c r="K40" s="36" t="s">
        <v>255</v>
      </c>
      <c r="L40" s="38">
        <v>56</v>
      </c>
      <c r="M40" s="45">
        <f>VLOOKUP(J40,calculatiegegevens!$A$9:$B$16,2,FALSE)</f>
        <v>0</v>
      </c>
      <c r="N40" s="49">
        <v>1</v>
      </c>
      <c r="O40" s="45">
        <f t="shared" si="0"/>
        <v>0</v>
      </c>
      <c r="P40" s="45">
        <f>O40*calculatiegegevens!$B$18</f>
        <v>0</v>
      </c>
    </row>
    <row r="41" spans="1:16">
      <c r="A41" s="36" t="s">
        <v>360</v>
      </c>
      <c r="B41" s="35" t="s">
        <v>261</v>
      </c>
      <c r="C41" s="36" t="s">
        <v>371</v>
      </c>
      <c r="D41" s="36" t="s">
        <v>373</v>
      </c>
      <c r="E41" s="36" t="s">
        <v>363</v>
      </c>
      <c r="F41" s="36" t="s">
        <v>362</v>
      </c>
      <c r="G41" s="36" t="s">
        <v>10</v>
      </c>
      <c r="H41" s="37" t="s">
        <v>80</v>
      </c>
      <c r="I41" s="36" t="s">
        <v>254</v>
      </c>
      <c r="J41" s="36" t="s">
        <v>389</v>
      </c>
      <c r="K41" s="36" t="s">
        <v>255</v>
      </c>
      <c r="L41" s="38">
        <v>64.400000000000006</v>
      </c>
      <c r="M41" s="45">
        <f>VLOOKUP(J41,calculatiegegevens!$A$9:$B$16,2,FALSE)</f>
        <v>0</v>
      </c>
      <c r="N41" s="49">
        <v>1</v>
      </c>
      <c r="O41" s="45">
        <f t="shared" si="0"/>
        <v>0</v>
      </c>
      <c r="P41" s="45">
        <f>O41*calculatiegegevens!$B$18</f>
        <v>0</v>
      </c>
    </row>
    <row r="42" spans="1:16">
      <c r="A42" s="36" t="s">
        <v>360</v>
      </c>
      <c r="B42" s="35" t="s">
        <v>261</v>
      </c>
      <c r="C42" s="36" t="s">
        <v>371</v>
      </c>
      <c r="D42" s="36" t="s">
        <v>373</v>
      </c>
      <c r="E42" s="36" t="s">
        <v>363</v>
      </c>
      <c r="F42" s="36" t="s">
        <v>362</v>
      </c>
      <c r="G42" s="36" t="s">
        <v>10</v>
      </c>
      <c r="H42" s="37" t="s">
        <v>76</v>
      </c>
      <c r="I42" s="36" t="s">
        <v>30</v>
      </c>
      <c r="J42" s="36" t="s">
        <v>559</v>
      </c>
      <c r="K42" s="36" t="s">
        <v>256</v>
      </c>
      <c r="L42" s="38">
        <v>5.54</v>
      </c>
      <c r="M42" s="45">
        <f>VLOOKUP(J42,calculatiegegevens!$A$9:$B$16,2,FALSE)</f>
        <v>0</v>
      </c>
      <c r="N42" s="49">
        <v>1</v>
      </c>
      <c r="O42" s="45">
        <f t="shared" si="0"/>
        <v>0</v>
      </c>
      <c r="P42" s="45">
        <f>O42*calculatiegegevens!$B$18</f>
        <v>0</v>
      </c>
    </row>
    <row r="43" spans="1:16">
      <c r="A43" s="36" t="s">
        <v>360</v>
      </c>
      <c r="B43" s="35" t="s">
        <v>261</v>
      </c>
      <c r="C43" s="36" t="s">
        <v>371</v>
      </c>
      <c r="D43" s="36" t="s">
        <v>373</v>
      </c>
      <c r="E43" s="36" t="s">
        <v>363</v>
      </c>
      <c r="F43" s="36" t="s">
        <v>362</v>
      </c>
      <c r="G43" s="36" t="s">
        <v>10</v>
      </c>
      <c r="H43" s="37" t="s">
        <v>62</v>
      </c>
      <c r="I43" s="36" t="s">
        <v>18</v>
      </c>
      <c r="J43" s="36" t="s">
        <v>558</v>
      </c>
      <c r="K43" s="36" t="s">
        <v>71</v>
      </c>
      <c r="L43" s="38">
        <v>4</v>
      </c>
      <c r="M43" s="45">
        <f>VLOOKUP(J43,calculatiegegevens!$A$9:$B$16,2,FALSE)</f>
        <v>0</v>
      </c>
      <c r="N43" s="49">
        <v>1</v>
      </c>
      <c r="O43" s="45">
        <f t="shared" si="0"/>
        <v>0</v>
      </c>
      <c r="P43" s="45">
        <f>O43*calculatiegegevens!$B$18</f>
        <v>0</v>
      </c>
    </row>
    <row r="44" spans="1:16">
      <c r="A44" s="36" t="s">
        <v>360</v>
      </c>
      <c r="B44" s="35" t="s">
        <v>261</v>
      </c>
      <c r="C44" s="36" t="s">
        <v>371</v>
      </c>
      <c r="D44" s="36" t="s">
        <v>373</v>
      </c>
      <c r="E44" s="36" t="s">
        <v>363</v>
      </c>
      <c r="F44" s="36" t="s">
        <v>362</v>
      </c>
      <c r="G44" s="36" t="s">
        <v>10</v>
      </c>
      <c r="H44" s="37" t="s">
        <v>61</v>
      </c>
      <c r="I44" s="36" t="s">
        <v>254</v>
      </c>
      <c r="J44" s="36" t="s">
        <v>389</v>
      </c>
      <c r="K44" s="36" t="s">
        <v>255</v>
      </c>
      <c r="L44" s="38">
        <v>87.92</v>
      </c>
      <c r="M44" s="45">
        <f>VLOOKUP(J44,calculatiegegevens!$A$9:$B$16,2,FALSE)</f>
        <v>0</v>
      </c>
      <c r="N44" s="49">
        <v>1</v>
      </c>
      <c r="O44" s="45">
        <f t="shared" si="0"/>
        <v>0</v>
      </c>
      <c r="P44" s="45">
        <f>O44*calculatiegegevens!$B$18</f>
        <v>0</v>
      </c>
    </row>
    <row r="45" spans="1:16">
      <c r="A45" s="36" t="s">
        <v>360</v>
      </c>
      <c r="B45" s="35" t="s">
        <v>261</v>
      </c>
      <c r="C45" s="36" t="s">
        <v>371</v>
      </c>
      <c r="D45" s="36" t="s">
        <v>373</v>
      </c>
      <c r="E45" s="36" t="s">
        <v>363</v>
      </c>
      <c r="F45" s="36" t="s">
        <v>362</v>
      </c>
      <c r="G45" s="36" t="s">
        <v>10</v>
      </c>
      <c r="H45" s="37" t="s">
        <v>69</v>
      </c>
      <c r="I45" s="36" t="s">
        <v>11</v>
      </c>
      <c r="J45" s="36" t="s">
        <v>558</v>
      </c>
      <c r="K45" s="36" t="s">
        <v>255</v>
      </c>
      <c r="L45" s="38">
        <v>7.56</v>
      </c>
      <c r="M45" s="45">
        <f>VLOOKUP(J45,calculatiegegevens!$A$9:$B$16,2,FALSE)</f>
        <v>0</v>
      </c>
      <c r="N45" s="49">
        <v>1</v>
      </c>
      <c r="O45" s="45">
        <f t="shared" si="0"/>
        <v>0</v>
      </c>
      <c r="P45" s="45">
        <f>O45*calculatiegegevens!$B$18</f>
        <v>0</v>
      </c>
    </row>
    <row r="46" spans="1:16">
      <c r="A46" s="36" t="s">
        <v>360</v>
      </c>
      <c r="B46" s="35" t="s">
        <v>261</v>
      </c>
      <c r="C46" s="36" t="s">
        <v>371</v>
      </c>
      <c r="D46" s="36" t="s">
        <v>373</v>
      </c>
      <c r="E46" s="36" t="s">
        <v>363</v>
      </c>
      <c r="F46" s="36" t="s">
        <v>362</v>
      </c>
      <c r="G46" s="36" t="s">
        <v>10</v>
      </c>
      <c r="H46" s="37" t="s">
        <v>60</v>
      </c>
      <c r="I46" s="36" t="s">
        <v>11</v>
      </c>
      <c r="J46" s="36" t="s">
        <v>558</v>
      </c>
      <c r="K46" s="36" t="s">
        <v>255</v>
      </c>
      <c r="L46" s="38">
        <v>2.61</v>
      </c>
      <c r="M46" s="45">
        <f>VLOOKUP(J46,calculatiegegevens!$A$9:$B$16,2,FALSE)</f>
        <v>0</v>
      </c>
      <c r="N46" s="49">
        <v>1</v>
      </c>
      <c r="O46" s="45">
        <f t="shared" si="0"/>
        <v>0</v>
      </c>
      <c r="P46" s="45">
        <f>O46*calculatiegegevens!$B$18</f>
        <v>0</v>
      </c>
    </row>
    <row r="47" spans="1:16">
      <c r="A47" s="36" t="s">
        <v>360</v>
      </c>
      <c r="B47" s="35" t="s">
        <v>261</v>
      </c>
      <c r="C47" s="36" t="s">
        <v>371</v>
      </c>
      <c r="D47" s="36" t="s">
        <v>373</v>
      </c>
      <c r="E47" s="36" t="s">
        <v>363</v>
      </c>
      <c r="F47" s="36" t="s">
        <v>362</v>
      </c>
      <c r="G47" s="36" t="s">
        <v>10</v>
      </c>
      <c r="H47" s="37" t="s">
        <v>59</v>
      </c>
      <c r="I47" s="36" t="s">
        <v>32</v>
      </c>
      <c r="J47" s="36" t="s">
        <v>558</v>
      </c>
      <c r="K47" s="36" t="s">
        <v>71</v>
      </c>
      <c r="L47" s="38">
        <v>74.62</v>
      </c>
      <c r="M47" s="45">
        <f>VLOOKUP(J47,calculatiegegevens!$A$9:$B$16,2,FALSE)</f>
        <v>0</v>
      </c>
      <c r="N47" s="49">
        <v>1</v>
      </c>
      <c r="O47" s="45">
        <f t="shared" si="0"/>
        <v>0</v>
      </c>
      <c r="P47" s="45">
        <f>O47*calculatiegegevens!$B$18</f>
        <v>0</v>
      </c>
    </row>
    <row r="48" spans="1:16">
      <c r="A48" s="36" t="s">
        <v>360</v>
      </c>
      <c r="B48" s="35" t="s">
        <v>261</v>
      </c>
      <c r="C48" s="36" t="s">
        <v>371</v>
      </c>
      <c r="D48" s="36" t="s">
        <v>373</v>
      </c>
      <c r="E48" s="36" t="s">
        <v>363</v>
      </c>
      <c r="F48" s="36" t="s">
        <v>362</v>
      </c>
      <c r="G48" s="36" t="s">
        <v>10</v>
      </c>
      <c r="H48" s="37" t="s">
        <v>262</v>
      </c>
      <c r="I48" s="36" t="s">
        <v>0</v>
      </c>
      <c r="J48" s="36" t="s">
        <v>98</v>
      </c>
      <c r="K48" s="36" t="s">
        <v>71</v>
      </c>
      <c r="L48" s="38">
        <v>7.88</v>
      </c>
      <c r="M48" s="45">
        <f>VLOOKUP(J48,calculatiegegevens!$A$9:$B$16,2,FALSE)</f>
        <v>0</v>
      </c>
      <c r="N48" s="49">
        <v>1</v>
      </c>
      <c r="O48" s="45">
        <f t="shared" si="0"/>
        <v>0</v>
      </c>
      <c r="P48" s="45">
        <f>O48*calculatiegegevens!$B$18</f>
        <v>0</v>
      </c>
    </row>
    <row r="49" spans="1:16">
      <c r="A49" s="36" t="s">
        <v>360</v>
      </c>
      <c r="B49" s="35" t="s">
        <v>261</v>
      </c>
      <c r="C49" s="36" t="s">
        <v>371</v>
      </c>
      <c r="D49" s="36" t="s">
        <v>373</v>
      </c>
      <c r="E49" s="36" t="s">
        <v>363</v>
      </c>
      <c r="F49" s="36" t="s">
        <v>362</v>
      </c>
      <c r="G49" s="36" t="s">
        <v>10</v>
      </c>
      <c r="H49" s="39" t="s">
        <v>26</v>
      </c>
      <c r="I49" s="35" t="s">
        <v>36</v>
      </c>
      <c r="J49" s="36" t="s">
        <v>561</v>
      </c>
      <c r="K49" s="36" t="s">
        <v>71</v>
      </c>
      <c r="L49" s="40">
        <v>60.45</v>
      </c>
      <c r="M49" s="45">
        <f>VLOOKUP(J49,calculatiegegevens!$A$9:$B$16,2,FALSE)</f>
        <v>0</v>
      </c>
      <c r="N49" s="49">
        <v>1</v>
      </c>
      <c r="O49" s="45">
        <f t="shared" si="0"/>
        <v>0</v>
      </c>
      <c r="P49" s="45">
        <f>O49*calculatiegegevens!$B$18</f>
        <v>0</v>
      </c>
    </row>
    <row r="50" spans="1:16">
      <c r="A50" s="36" t="s">
        <v>360</v>
      </c>
      <c r="B50" s="35" t="s">
        <v>261</v>
      </c>
      <c r="C50" s="36" t="s">
        <v>371</v>
      </c>
      <c r="D50" s="36" t="s">
        <v>373</v>
      </c>
      <c r="E50" s="36" t="s">
        <v>363</v>
      </c>
      <c r="F50" s="36" t="s">
        <v>362</v>
      </c>
      <c r="G50" s="36" t="s">
        <v>10</v>
      </c>
      <c r="H50" s="39" t="s">
        <v>25</v>
      </c>
      <c r="I50" s="35" t="s">
        <v>11</v>
      </c>
      <c r="J50" s="36" t="s">
        <v>558</v>
      </c>
      <c r="K50" s="36" t="s">
        <v>255</v>
      </c>
      <c r="L50" s="40">
        <v>6.38</v>
      </c>
      <c r="M50" s="45">
        <f>VLOOKUP(J50,calculatiegegevens!$A$9:$B$16,2,FALSE)</f>
        <v>0</v>
      </c>
      <c r="N50" s="49">
        <v>1</v>
      </c>
      <c r="O50" s="45">
        <f t="shared" si="0"/>
        <v>0</v>
      </c>
      <c r="P50" s="45">
        <f>O50*calculatiegegevens!$B$18</f>
        <v>0</v>
      </c>
    </row>
    <row r="51" spans="1:16">
      <c r="A51" s="36" t="s">
        <v>360</v>
      </c>
      <c r="B51" s="35" t="s">
        <v>261</v>
      </c>
      <c r="C51" s="36" t="s">
        <v>371</v>
      </c>
      <c r="D51" s="36" t="s">
        <v>373</v>
      </c>
      <c r="E51" s="36" t="s">
        <v>363</v>
      </c>
      <c r="F51" s="36" t="s">
        <v>362</v>
      </c>
      <c r="G51" s="36" t="s">
        <v>10</v>
      </c>
      <c r="H51" s="39" t="s">
        <v>24</v>
      </c>
      <c r="I51" s="36" t="s">
        <v>258</v>
      </c>
      <c r="J51" s="36" t="s">
        <v>398</v>
      </c>
      <c r="K51" s="36" t="s">
        <v>255</v>
      </c>
      <c r="L51" s="38">
        <v>56</v>
      </c>
      <c r="M51" s="45">
        <f>VLOOKUP(J51,calculatiegegevens!$A$9:$B$16,2,FALSE)</f>
        <v>0</v>
      </c>
      <c r="N51" s="49">
        <v>1</v>
      </c>
      <c r="O51" s="45">
        <f t="shared" si="0"/>
        <v>0</v>
      </c>
      <c r="P51" s="45">
        <f>O51*calculatiegegevens!$B$18</f>
        <v>0</v>
      </c>
    </row>
    <row r="52" spans="1:16">
      <c r="A52" s="36" t="s">
        <v>360</v>
      </c>
      <c r="B52" s="35" t="s">
        <v>261</v>
      </c>
      <c r="C52" s="36" t="s">
        <v>371</v>
      </c>
      <c r="D52" s="36" t="s">
        <v>373</v>
      </c>
      <c r="E52" s="36" t="s">
        <v>363</v>
      </c>
      <c r="F52" s="36" t="s">
        <v>362</v>
      </c>
      <c r="G52" s="36" t="s">
        <v>10</v>
      </c>
      <c r="H52" s="37" t="s">
        <v>22</v>
      </c>
      <c r="I52" s="36" t="s">
        <v>258</v>
      </c>
      <c r="J52" s="36" t="s">
        <v>398</v>
      </c>
      <c r="K52" s="36" t="s">
        <v>71</v>
      </c>
      <c r="L52" s="38">
        <v>56</v>
      </c>
      <c r="M52" s="45">
        <f>VLOOKUP(J52,calculatiegegevens!$A$9:$B$16,2,FALSE)</f>
        <v>0</v>
      </c>
      <c r="N52" s="49">
        <v>1</v>
      </c>
      <c r="O52" s="45">
        <f t="shared" si="0"/>
        <v>0</v>
      </c>
      <c r="P52" s="45">
        <f>O52*calculatiegegevens!$B$18</f>
        <v>0</v>
      </c>
    </row>
    <row r="53" spans="1:16">
      <c r="A53" s="36" t="s">
        <v>360</v>
      </c>
      <c r="B53" s="35" t="s">
        <v>261</v>
      </c>
      <c r="C53" s="36" t="s">
        <v>371</v>
      </c>
      <c r="D53" s="36" t="s">
        <v>373</v>
      </c>
      <c r="E53" s="36" t="s">
        <v>363</v>
      </c>
      <c r="F53" s="36" t="s">
        <v>362</v>
      </c>
      <c r="G53" s="36" t="s">
        <v>10</v>
      </c>
      <c r="H53" s="37" t="s">
        <v>47</v>
      </c>
      <c r="I53" s="36" t="s">
        <v>0</v>
      </c>
      <c r="J53" s="36" t="s">
        <v>98</v>
      </c>
      <c r="K53" s="36" t="s">
        <v>71</v>
      </c>
      <c r="L53" s="38">
        <v>11.9</v>
      </c>
      <c r="M53" s="45">
        <f>VLOOKUP(J53,calculatiegegevens!$A$9:$B$16,2,FALSE)</f>
        <v>0</v>
      </c>
      <c r="N53" s="49">
        <v>1</v>
      </c>
      <c r="O53" s="45">
        <f t="shared" si="0"/>
        <v>0</v>
      </c>
      <c r="P53" s="45">
        <f>O53*calculatiegegevens!$B$18</f>
        <v>0</v>
      </c>
    </row>
    <row r="54" spans="1:16">
      <c r="A54" s="36" t="s">
        <v>360</v>
      </c>
      <c r="B54" s="35" t="s">
        <v>261</v>
      </c>
      <c r="C54" s="36" t="s">
        <v>371</v>
      </c>
      <c r="D54" s="36" t="s">
        <v>373</v>
      </c>
      <c r="E54" s="36" t="s">
        <v>363</v>
      </c>
      <c r="F54" s="36" t="s">
        <v>362</v>
      </c>
      <c r="G54" s="36" t="s">
        <v>10</v>
      </c>
      <c r="H54" s="37" t="s">
        <v>46</v>
      </c>
      <c r="I54" s="36" t="s">
        <v>11</v>
      </c>
      <c r="J54" s="36" t="s">
        <v>558</v>
      </c>
      <c r="K54" s="36" t="s">
        <v>255</v>
      </c>
      <c r="L54" s="38">
        <v>12</v>
      </c>
      <c r="M54" s="45">
        <f>VLOOKUP(J54,calculatiegegevens!$A$9:$B$16,2,FALSE)</f>
        <v>0</v>
      </c>
      <c r="N54" s="49">
        <v>1</v>
      </c>
      <c r="O54" s="45">
        <f t="shared" si="0"/>
        <v>0</v>
      </c>
      <c r="P54" s="45">
        <f>O54*calculatiegegevens!$B$18</f>
        <v>0</v>
      </c>
    </row>
    <row r="55" spans="1:16">
      <c r="A55" s="36" t="s">
        <v>360</v>
      </c>
      <c r="B55" s="35" t="s">
        <v>261</v>
      </c>
      <c r="C55" s="36" t="s">
        <v>371</v>
      </c>
      <c r="D55" s="36" t="s">
        <v>373</v>
      </c>
      <c r="E55" s="36" t="s">
        <v>363</v>
      </c>
      <c r="F55" s="36" t="s">
        <v>362</v>
      </c>
      <c r="G55" s="36" t="s">
        <v>10</v>
      </c>
      <c r="H55" s="37" t="s">
        <v>68</v>
      </c>
      <c r="I55" s="36" t="s">
        <v>30</v>
      </c>
      <c r="J55" s="36" t="s">
        <v>559</v>
      </c>
      <c r="K55" s="36" t="s">
        <v>256</v>
      </c>
      <c r="L55" s="38">
        <v>4.16</v>
      </c>
      <c r="M55" s="45">
        <f>VLOOKUP(J55,calculatiegegevens!$A$9:$B$16,2,FALSE)</f>
        <v>0</v>
      </c>
      <c r="N55" s="49">
        <v>1</v>
      </c>
      <c r="O55" s="45">
        <f t="shared" si="0"/>
        <v>0</v>
      </c>
      <c r="P55" s="45">
        <f>O55*calculatiegegevens!$B$18</f>
        <v>0</v>
      </c>
    </row>
    <row r="56" spans="1:16">
      <c r="A56" s="36" t="s">
        <v>360</v>
      </c>
      <c r="B56" s="35" t="s">
        <v>261</v>
      </c>
      <c r="C56" s="36" t="s">
        <v>371</v>
      </c>
      <c r="D56" s="36" t="s">
        <v>373</v>
      </c>
      <c r="E56" s="36" t="s">
        <v>363</v>
      </c>
      <c r="F56" s="36" t="s">
        <v>362</v>
      </c>
      <c r="G56" s="36" t="s">
        <v>10</v>
      </c>
      <c r="H56" s="37" t="s">
        <v>58</v>
      </c>
      <c r="I56" s="36" t="s">
        <v>30</v>
      </c>
      <c r="J56" s="36" t="s">
        <v>559</v>
      </c>
      <c r="K56" s="36" t="s">
        <v>256</v>
      </c>
      <c r="L56" s="38">
        <v>5.2</v>
      </c>
      <c r="M56" s="45">
        <f>VLOOKUP(J56,calculatiegegevens!$A$9:$B$16,2,FALSE)</f>
        <v>0</v>
      </c>
      <c r="N56" s="49">
        <v>1</v>
      </c>
      <c r="O56" s="45">
        <f t="shared" si="0"/>
        <v>0</v>
      </c>
      <c r="P56" s="45">
        <f>O56*calculatiegegevens!$B$18</f>
        <v>0</v>
      </c>
    </row>
    <row r="57" spans="1:16">
      <c r="A57" s="36" t="s">
        <v>360</v>
      </c>
      <c r="B57" s="35" t="s">
        <v>261</v>
      </c>
      <c r="C57" s="36" t="s">
        <v>371</v>
      </c>
      <c r="D57" s="36" t="s">
        <v>373</v>
      </c>
      <c r="E57" s="36" t="s">
        <v>363</v>
      </c>
      <c r="F57" s="36" t="s">
        <v>362</v>
      </c>
      <c r="G57" s="36" t="s">
        <v>10</v>
      </c>
      <c r="H57" s="37" t="s">
        <v>67</v>
      </c>
      <c r="I57" s="36" t="s">
        <v>30</v>
      </c>
      <c r="J57" s="36" t="s">
        <v>559</v>
      </c>
      <c r="K57" s="36" t="s">
        <v>256</v>
      </c>
      <c r="L57" s="38">
        <v>5.2</v>
      </c>
      <c r="M57" s="45">
        <f>VLOOKUP(J57,calculatiegegevens!$A$9:$B$16,2,FALSE)</f>
        <v>0</v>
      </c>
      <c r="N57" s="49">
        <v>1</v>
      </c>
      <c r="O57" s="45">
        <f t="shared" si="0"/>
        <v>0</v>
      </c>
      <c r="P57" s="45">
        <f>O57*calculatiegegevens!$B$18</f>
        <v>0</v>
      </c>
    </row>
    <row r="58" spans="1:16">
      <c r="A58" s="36" t="s">
        <v>360</v>
      </c>
      <c r="B58" s="35" t="s">
        <v>261</v>
      </c>
      <c r="C58" s="36" t="s">
        <v>371</v>
      </c>
      <c r="D58" s="36" t="s">
        <v>373</v>
      </c>
      <c r="E58" s="36" t="s">
        <v>363</v>
      </c>
      <c r="F58" s="36" t="s">
        <v>362</v>
      </c>
      <c r="G58" s="36" t="s">
        <v>10</v>
      </c>
      <c r="H58" s="37" t="s">
        <v>57</v>
      </c>
      <c r="I58" s="36" t="s">
        <v>257</v>
      </c>
      <c r="J58" s="36" t="s">
        <v>558</v>
      </c>
      <c r="K58" s="36" t="s">
        <v>256</v>
      </c>
      <c r="L58" s="38">
        <v>59.1</v>
      </c>
      <c r="M58" s="45">
        <f>VLOOKUP(J58,calculatiegegevens!$A$9:$B$16,2,FALSE)</f>
        <v>0</v>
      </c>
      <c r="N58" s="49">
        <v>1</v>
      </c>
      <c r="O58" s="45">
        <f t="shared" si="0"/>
        <v>0</v>
      </c>
      <c r="P58" s="45">
        <f>O58*calculatiegegevens!$B$18</f>
        <v>0</v>
      </c>
    </row>
    <row r="59" spans="1:16">
      <c r="A59" s="36" t="s">
        <v>360</v>
      </c>
      <c r="B59" s="35" t="s">
        <v>261</v>
      </c>
      <c r="C59" s="36" t="s">
        <v>371</v>
      </c>
      <c r="D59" s="36" t="s">
        <v>373</v>
      </c>
      <c r="E59" s="36" t="s">
        <v>363</v>
      </c>
      <c r="F59" s="36" t="s">
        <v>362</v>
      </c>
      <c r="G59" s="36" t="s">
        <v>10</v>
      </c>
      <c r="H59" s="37" t="s">
        <v>48</v>
      </c>
      <c r="I59" s="36" t="s">
        <v>0</v>
      </c>
      <c r="J59" s="36" t="s">
        <v>98</v>
      </c>
      <c r="K59" s="36" t="s">
        <v>71</v>
      </c>
      <c r="L59" s="38">
        <v>27.45</v>
      </c>
      <c r="M59" s="45">
        <f>VLOOKUP(J59,calculatiegegevens!$A$9:$B$16,2,FALSE)</f>
        <v>0</v>
      </c>
      <c r="N59" s="49">
        <v>1</v>
      </c>
      <c r="O59" s="45">
        <f t="shared" si="0"/>
        <v>0</v>
      </c>
      <c r="P59" s="45">
        <f>O59*calculatiegegevens!$B$18</f>
        <v>0</v>
      </c>
    </row>
    <row r="60" spans="1:16">
      <c r="A60" s="36" t="s">
        <v>360</v>
      </c>
      <c r="B60" s="35" t="s">
        <v>261</v>
      </c>
      <c r="C60" s="36" t="s">
        <v>371</v>
      </c>
      <c r="D60" s="36" t="s">
        <v>373</v>
      </c>
      <c r="E60" s="36" t="s">
        <v>363</v>
      </c>
      <c r="F60" s="36" t="s">
        <v>362</v>
      </c>
      <c r="G60" s="36" t="s">
        <v>10</v>
      </c>
      <c r="H60" s="37" t="s">
        <v>259</v>
      </c>
      <c r="I60" s="36" t="s">
        <v>263</v>
      </c>
      <c r="J60" s="36" t="s">
        <v>558</v>
      </c>
      <c r="K60" s="36" t="s">
        <v>255</v>
      </c>
      <c r="L60" s="38">
        <v>5.7</v>
      </c>
      <c r="M60" s="45">
        <f>VLOOKUP(J60,calculatiegegevens!$A$9:$B$16,2,FALSE)</f>
        <v>0</v>
      </c>
      <c r="N60" s="49">
        <v>1</v>
      </c>
      <c r="O60" s="45">
        <f t="shared" si="0"/>
        <v>0</v>
      </c>
      <c r="P60" s="45">
        <f>O60*calculatiegegevens!$B$18</f>
        <v>0</v>
      </c>
    </row>
    <row r="61" spans="1:16">
      <c r="A61" s="36" t="s">
        <v>360</v>
      </c>
      <c r="B61" s="35" t="s">
        <v>261</v>
      </c>
      <c r="C61" s="36" t="s">
        <v>371</v>
      </c>
      <c r="D61" s="36" t="s">
        <v>373</v>
      </c>
      <c r="E61" s="36" t="s">
        <v>363</v>
      </c>
      <c r="F61" s="36" t="s">
        <v>362</v>
      </c>
      <c r="G61" s="36" t="s">
        <v>10</v>
      </c>
      <c r="H61" s="37" t="s">
        <v>260</v>
      </c>
      <c r="I61" s="36" t="s">
        <v>263</v>
      </c>
      <c r="J61" s="36" t="s">
        <v>558</v>
      </c>
      <c r="K61" s="36" t="s">
        <v>255</v>
      </c>
      <c r="L61" s="38">
        <v>5.7</v>
      </c>
      <c r="M61" s="45">
        <f>VLOOKUP(J61,calculatiegegevens!$A$9:$B$16,2,FALSE)</f>
        <v>0</v>
      </c>
      <c r="N61" s="49">
        <v>1</v>
      </c>
      <c r="O61" s="45">
        <f t="shared" si="0"/>
        <v>0</v>
      </c>
      <c r="P61" s="45">
        <f>O61*calculatiegegevens!$B$18</f>
        <v>0</v>
      </c>
    </row>
    <row r="62" spans="1:16">
      <c r="A62" s="36" t="s">
        <v>360</v>
      </c>
      <c r="B62" s="35" t="s">
        <v>261</v>
      </c>
      <c r="C62" s="36" t="s">
        <v>371</v>
      </c>
      <c r="D62" s="36" t="s">
        <v>373</v>
      </c>
      <c r="E62" s="36" t="s">
        <v>363</v>
      </c>
      <c r="F62" s="36" t="s">
        <v>362</v>
      </c>
      <c r="G62" s="36" t="s">
        <v>10</v>
      </c>
      <c r="H62" s="37" t="s">
        <v>21</v>
      </c>
      <c r="I62" s="36" t="s">
        <v>43</v>
      </c>
      <c r="J62" s="36" t="s">
        <v>558</v>
      </c>
      <c r="K62" s="36" t="s">
        <v>71</v>
      </c>
      <c r="L62" s="38">
        <v>140</v>
      </c>
      <c r="M62" s="45">
        <f>VLOOKUP(J62,calculatiegegevens!$A$9:$B$16,2,FALSE)</f>
        <v>0</v>
      </c>
      <c r="N62" s="49">
        <v>1</v>
      </c>
      <c r="O62" s="45">
        <f t="shared" si="0"/>
        <v>0</v>
      </c>
      <c r="P62" s="45">
        <f>O62*calculatiegegevens!$B$18</f>
        <v>0</v>
      </c>
    </row>
    <row r="63" spans="1:16">
      <c r="A63" s="36" t="s">
        <v>360</v>
      </c>
      <c r="B63" s="35" t="s">
        <v>261</v>
      </c>
      <c r="C63" s="36" t="s">
        <v>371</v>
      </c>
      <c r="D63" s="36" t="s">
        <v>373</v>
      </c>
      <c r="E63" s="36" t="s">
        <v>363</v>
      </c>
      <c r="F63" s="36" t="s">
        <v>362</v>
      </c>
      <c r="G63" s="36" t="s">
        <v>10</v>
      </c>
      <c r="H63" s="37" t="s">
        <v>19</v>
      </c>
      <c r="I63" s="36" t="s">
        <v>258</v>
      </c>
      <c r="J63" s="36" t="s">
        <v>398</v>
      </c>
      <c r="K63" s="36" t="s">
        <v>71</v>
      </c>
      <c r="L63" s="38">
        <v>62.7</v>
      </c>
      <c r="M63" s="45">
        <f>VLOOKUP(J63,calculatiegegevens!$A$9:$B$16,2,FALSE)</f>
        <v>0</v>
      </c>
      <c r="N63" s="49">
        <v>1</v>
      </c>
      <c r="O63" s="45">
        <f t="shared" si="0"/>
        <v>0</v>
      </c>
      <c r="P63" s="45">
        <f>O63*calculatiegegevens!$B$18</f>
        <v>0</v>
      </c>
    </row>
    <row r="64" spans="1:16">
      <c r="A64" s="36" t="s">
        <v>360</v>
      </c>
      <c r="B64" s="35" t="s">
        <v>261</v>
      </c>
      <c r="C64" s="36" t="s">
        <v>371</v>
      </c>
      <c r="D64" s="36" t="s">
        <v>373</v>
      </c>
      <c r="E64" s="36" t="s">
        <v>363</v>
      </c>
      <c r="F64" s="36" t="s">
        <v>362</v>
      </c>
      <c r="G64" s="36" t="s">
        <v>10</v>
      </c>
      <c r="H64" s="37" t="s">
        <v>55</v>
      </c>
      <c r="I64" s="36" t="s">
        <v>11</v>
      </c>
      <c r="J64" s="36" t="s">
        <v>558</v>
      </c>
      <c r="K64" s="36" t="s">
        <v>255</v>
      </c>
      <c r="L64" s="38">
        <v>1.2</v>
      </c>
      <c r="M64" s="45">
        <f>VLOOKUP(J64,calculatiegegevens!$A$9:$B$16,2,FALSE)</f>
        <v>0</v>
      </c>
      <c r="N64" s="49">
        <v>1</v>
      </c>
      <c r="O64" s="45">
        <f t="shared" si="0"/>
        <v>0</v>
      </c>
      <c r="P64" s="45">
        <f>O64*calculatiegegevens!$B$18</f>
        <v>0</v>
      </c>
    </row>
    <row r="65" spans="1:16">
      <c r="A65" s="36" t="s">
        <v>360</v>
      </c>
      <c r="B65" s="35" t="s">
        <v>261</v>
      </c>
      <c r="C65" s="36" t="s">
        <v>371</v>
      </c>
      <c r="D65" s="36" t="s">
        <v>373</v>
      </c>
      <c r="E65" s="36" t="s">
        <v>363</v>
      </c>
      <c r="F65" s="36" t="s">
        <v>362</v>
      </c>
      <c r="G65" s="36" t="s">
        <v>10</v>
      </c>
      <c r="H65" s="37" t="s">
        <v>54</v>
      </c>
      <c r="I65" s="36" t="s">
        <v>30</v>
      </c>
      <c r="J65" s="36" t="s">
        <v>559</v>
      </c>
      <c r="K65" s="36" t="s">
        <v>256</v>
      </c>
      <c r="L65" s="38">
        <v>7.4</v>
      </c>
      <c r="M65" s="45">
        <f>VLOOKUP(J65,calculatiegegevens!$A$9:$B$16,2,FALSE)</f>
        <v>0</v>
      </c>
      <c r="N65" s="49">
        <v>1</v>
      </c>
      <c r="O65" s="45">
        <f t="shared" si="0"/>
        <v>0</v>
      </c>
      <c r="P65" s="45">
        <f>O65*calculatiegegevens!$B$18</f>
        <v>0</v>
      </c>
    </row>
    <row r="66" spans="1:16">
      <c r="A66" s="36" t="s">
        <v>360</v>
      </c>
      <c r="B66" s="35" t="s">
        <v>261</v>
      </c>
      <c r="C66" s="36" t="s">
        <v>371</v>
      </c>
      <c r="D66" s="36" t="s">
        <v>373</v>
      </c>
      <c r="E66" s="36" t="s">
        <v>363</v>
      </c>
      <c r="F66" s="36" t="s">
        <v>362</v>
      </c>
      <c r="G66" s="36" t="s">
        <v>10</v>
      </c>
      <c r="H66" s="37" t="s">
        <v>51</v>
      </c>
      <c r="I66" s="36" t="s">
        <v>32</v>
      </c>
      <c r="J66" s="36" t="s">
        <v>558</v>
      </c>
      <c r="K66" s="36" t="s">
        <v>255</v>
      </c>
      <c r="L66" s="38">
        <v>109</v>
      </c>
      <c r="M66" s="45">
        <f>VLOOKUP(J66,calculatiegegevens!$A$9:$B$16,2,FALSE)</f>
        <v>0</v>
      </c>
      <c r="N66" s="49">
        <v>1</v>
      </c>
      <c r="O66" s="45">
        <f t="shared" si="0"/>
        <v>0</v>
      </c>
      <c r="P66" s="45">
        <f>O66*calculatiegegevens!$B$18</f>
        <v>0</v>
      </c>
    </row>
    <row r="67" spans="1:16">
      <c r="A67" s="36" t="s">
        <v>360</v>
      </c>
      <c r="B67" s="35" t="s">
        <v>261</v>
      </c>
      <c r="C67" s="36" t="s">
        <v>371</v>
      </c>
      <c r="D67" s="36" t="s">
        <v>373</v>
      </c>
      <c r="E67" s="36" t="s">
        <v>363</v>
      </c>
      <c r="F67" s="36" t="s">
        <v>362</v>
      </c>
      <c r="G67" s="36" t="s">
        <v>10</v>
      </c>
      <c r="H67" s="39" t="s">
        <v>49</v>
      </c>
      <c r="I67" s="35" t="s">
        <v>30</v>
      </c>
      <c r="J67" s="36" t="s">
        <v>559</v>
      </c>
      <c r="K67" s="36" t="s">
        <v>256</v>
      </c>
      <c r="L67" s="40">
        <v>1.5</v>
      </c>
      <c r="M67" s="45">
        <f>VLOOKUP(J67,calculatiegegevens!$A$9:$B$16,2,FALSE)</f>
        <v>0</v>
      </c>
      <c r="N67" s="49">
        <v>1</v>
      </c>
      <c r="O67" s="45">
        <f t="shared" ref="O67:O130" si="1">L67*M67*N67</f>
        <v>0</v>
      </c>
      <c r="P67" s="45">
        <f>O67*calculatiegegevens!$B$18</f>
        <v>0</v>
      </c>
    </row>
    <row r="68" spans="1:16">
      <c r="A68" s="36" t="s">
        <v>360</v>
      </c>
      <c r="B68" s="35" t="s">
        <v>261</v>
      </c>
      <c r="C68" s="36" t="s">
        <v>371</v>
      </c>
      <c r="D68" s="36" t="s">
        <v>373</v>
      </c>
      <c r="E68" s="36" t="s">
        <v>363</v>
      </c>
      <c r="F68" s="36" t="s">
        <v>362</v>
      </c>
      <c r="G68" s="36" t="s">
        <v>10</v>
      </c>
      <c r="H68" s="39" t="s">
        <v>50</v>
      </c>
      <c r="I68" s="35" t="s">
        <v>30</v>
      </c>
      <c r="J68" s="36" t="s">
        <v>559</v>
      </c>
      <c r="K68" s="36" t="s">
        <v>256</v>
      </c>
      <c r="L68" s="40">
        <v>8.5</v>
      </c>
      <c r="M68" s="45">
        <f>VLOOKUP(J68,calculatiegegevens!$A$9:$B$16,2,FALSE)</f>
        <v>0</v>
      </c>
      <c r="N68" s="49">
        <v>1</v>
      </c>
      <c r="O68" s="45">
        <f t="shared" si="1"/>
        <v>0</v>
      </c>
      <c r="P68" s="45">
        <f>O68*calculatiegegevens!$B$18</f>
        <v>0</v>
      </c>
    </row>
    <row r="69" spans="1:16">
      <c r="A69" s="36" t="s">
        <v>360</v>
      </c>
      <c r="B69" s="35" t="s">
        <v>261</v>
      </c>
      <c r="C69" s="36" t="s">
        <v>371</v>
      </c>
      <c r="D69" s="36" t="s">
        <v>373</v>
      </c>
      <c r="E69" s="36" t="s">
        <v>363</v>
      </c>
      <c r="F69" s="36" t="s">
        <v>362</v>
      </c>
      <c r="G69" s="36" t="s">
        <v>10</v>
      </c>
      <c r="H69" s="39" t="s">
        <v>53</v>
      </c>
      <c r="I69" s="35" t="s">
        <v>18</v>
      </c>
      <c r="J69" s="36" t="s">
        <v>558</v>
      </c>
      <c r="K69" s="36" t="s">
        <v>91</v>
      </c>
      <c r="L69" s="40">
        <v>4</v>
      </c>
      <c r="M69" s="45">
        <f>VLOOKUP(J69,calculatiegegevens!$A$9:$B$16,2,FALSE)</f>
        <v>0</v>
      </c>
      <c r="N69" s="49">
        <v>1</v>
      </c>
      <c r="O69" s="45">
        <f t="shared" si="1"/>
        <v>0</v>
      </c>
      <c r="P69" s="45">
        <f>O69*calculatiegegevens!$B$18</f>
        <v>0</v>
      </c>
    </row>
    <row r="70" spans="1:16">
      <c r="A70" s="36" t="s">
        <v>360</v>
      </c>
      <c r="B70" s="35" t="s">
        <v>261</v>
      </c>
      <c r="C70" s="36" t="s">
        <v>371</v>
      </c>
      <c r="D70" s="36" t="s">
        <v>373</v>
      </c>
      <c r="E70" s="36" t="s">
        <v>363</v>
      </c>
      <c r="F70" s="36" t="s">
        <v>362</v>
      </c>
      <c r="G70" s="36" t="s">
        <v>10</v>
      </c>
      <c r="H70" s="37" t="s">
        <v>75</v>
      </c>
      <c r="I70" s="36" t="s">
        <v>30</v>
      </c>
      <c r="J70" s="36" t="s">
        <v>559</v>
      </c>
      <c r="K70" s="36" t="s">
        <v>256</v>
      </c>
      <c r="L70" s="38">
        <v>6.76</v>
      </c>
      <c r="M70" s="45">
        <f>VLOOKUP(J70,calculatiegegevens!$A$9:$B$16,2,FALSE)</f>
        <v>0</v>
      </c>
      <c r="N70" s="49">
        <v>1</v>
      </c>
      <c r="O70" s="45">
        <f t="shared" si="1"/>
        <v>0</v>
      </c>
      <c r="P70" s="45">
        <f>O70*calculatiegegevens!$B$18</f>
        <v>0</v>
      </c>
    </row>
    <row r="71" spans="1:16">
      <c r="A71" s="36" t="s">
        <v>360</v>
      </c>
      <c r="B71" s="35" t="s">
        <v>261</v>
      </c>
      <c r="C71" s="36" t="s">
        <v>371</v>
      </c>
      <c r="D71" s="36" t="s">
        <v>373</v>
      </c>
      <c r="E71" s="36" t="s">
        <v>363</v>
      </c>
      <c r="F71" s="36" t="s">
        <v>362</v>
      </c>
      <c r="G71" s="36" t="s">
        <v>10</v>
      </c>
      <c r="H71" s="37" t="s">
        <v>65</v>
      </c>
      <c r="I71" s="36" t="s">
        <v>11</v>
      </c>
      <c r="J71" s="36" t="s">
        <v>558</v>
      </c>
      <c r="K71" s="36" t="s">
        <v>255</v>
      </c>
      <c r="L71" s="38">
        <v>5.87</v>
      </c>
      <c r="M71" s="45">
        <f>VLOOKUP(J71,calculatiegegevens!$A$9:$B$16,2,FALSE)</f>
        <v>0</v>
      </c>
      <c r="N71" s="49">
        <v>1</v>
      </c>
      <c r="O71" s="45">
        <f t="shared" si="1"/>
        <v>0</v>
      </c>
      <c r="P71" s="45">
        <f>O71*calculatiegegevens!$B$18</f>
        <v>0</v>
      </c>
    </row>
    <row r="72" spans="1:16">
      <c r="A72" s="36" t="s">
        <v>360</v>
      </c>
      <c r="B72" s="35" t="s">
        <v>261</v>
      </c>
      <c r="C72" s="36" t="s">
        <v>371</v>
      </c>
      <c r="D72" s="36" t="s">
        <v>373</v>
      </c>
      <c r="E72" s="36" t="s">
        <v>363</v>
      </c>
      <c r="F72" s="36" t="s">
        <v>362</v>
      </c>
      <c r="G72" s="36" t="s">
        <v>10</v>
      </c>
      <c r="H72" s="37" t="s">
        <v>52</v>
      </c>
      <c r="I72" s="36" t="s">
        <v>258</v>
      </c>
      <c r="J72" s="36" t="s">
        <v>398</v>
      </c>
      <c r="K72" s="36" t="s">
        <v>255</v>
      </c>
      <c r="L72" s="38">
        <v>56</v>
      </c>
      <c r="M72" s="45">
        <f>VLOOKUP(J72,calculatiegegevens!$A$9:$B$16,2,FALSE)</f>
        <v>0</v>
      </c>
      <c r="N72" s="49">
        <v>1</v>
      </c>
      <c r="O72" s="45">
        <f t="shared" si="1"/>
        <v>0</v>
      </c>
      <c r="P72" s="45">
        <f>O72*calculatiegegevens!$B$18</f>
        <v>0</v>
      </c>
    </row>
    <row r="73" spans="1:16">
      <c r="A73" s="36" t="s">
        <v>360</v>
      </c>
      <c r="B73" s="35" t="s">
        <v>261</v>
      </c>
      <c r="C73" s="36" t="s">
        <v>371</v>
      </c>
      <c r="D73" s="36" t="s">
        <v>373</v>
      </c>
      <c r="E73" s="36" t="s">
        <v>363</v>
      </c>
      <c r="F73" s="36" t="s">
        <v>362</v>
      </c>
      <c r="G73" s="36" t="s">
        <v>10</v>
      </c>
      <c r="H73" s="37" t="s">
        <v>64</v>
      </c>
      <c r="I73" s="36" t="s">
        <v>258</v>
      </c>
      <c r="J73" s="36" t="s">
        <v>398</v>
      </c>
      <c r="K73" s="36" t="s">
        <v>255</v>
      </c>
      <c r="L73" s="38">
        <v>56</v>
      </c>
      <c r="M73" s="45">
        <f>VLOOKUP(J73,calculatiegegevens!$A$9:$B$16,2,FALSE)</f>
        <v>0</v>
      </c>
      <c r="N73" s="49">
        <v>1</v>
      </c>
      <c r="O73" s="45">
        <f t="shared" si="1"/>
        <v>0</v>
      </c>
      <c r="P73" s="45">
        <f>O73*calculatiegegevens!$B$18</f>
        <v>0</v>
      </c>
    </row>
    <row r="74" spans="1:16">
      <c r="A74" s="36" t="s">
        <v>360</v>
      </c>
      <c r="B74" s="35" t="s">
        <v>261</v>
      </c>
      <c r="C74" s="36" t="s">
        <v>371</v>
      </c>
      <c r="D74" s="36" t="s">
        <v>373</v>
      </c>
      <c r="E74" s="36" t="s">
        <v>363</v>
      </c>
      <c r="F74" s="36" t="s">
        <v>362</v>
      </c>
      <c r="G74" s="36" t="s">
        <v>10</v>
      </c>
      <c r="H74" s="37" t="s">
        <v>63</v>
      </c>
      <c r="I74" s="36" t="s">
        <v>18</v>
      </c>
      <c r="J74" s="36" t="s">
        <v>558</v>
      </c>
      <c r="K74" s="36" t="s">
        <v>91</v>
      </c>
      <c r="L74" s="38">
        <v>4</v>
      </c>
      <c r="M74" s="45">
        <f>VLOOKUP(J74,calculatiegegevens!$A$9:$B$16,2,FALSE)</f>
        <v>0</v>
      </c>
      <c r="N74" s="49">
        <v>1</v>
      </c>
      <c r="O74" s="45">
        <f t="shared" si="1"/>
        <v>0</v>
      </c>
      <c r="P74" s="45">
        <f>O74*calculatiegegevens!$B$18</f>
        <v>0</v>
      </c>
    </row>
    <row r="75" spans="1:16">
      <c r="A75" s="36" t="s">
        <v>360</v>
      </c>
      <c r="B75" s="35" t="s">
        <v>261</v>
      </c>
      <c r="C75" s="36" t="s">
        <v>371</v>
      </c>
      <c r="D75" s="36" t="s">
        <v>373</v>
      </c>
      <c r="E75" s="36" t="s">
        <v>363</v>
      </c>
      <c r="F75" s="36" t="s">
        <v>362</v>
      </c>
      <c r="G75" s="36" t="s">
        <v>10</v>
      </c>
      <c r="H75" s="37" t="s">
        <v>15</v>
      </c>
      <c r="I75" s="36" t="s">
        <v>30</v>
      </c>
      <c r="J75" s="36" t="s">
        <v>559</v>
      </c>
      <c r="K75" s="36" t="s">
        <v>256</v>
      </c>
      <c r="L75" s="38">
        <v>8.8000000000000007</v>
      </c>
      <c r="M75" s="45">
        <f>VLOOKUP(J75,calculatiegegevens!$A$9:$B$16,2,FALSE)</f>
        <v>0</v>
      </c>
      <c r="N75" s="49">
        <v>1</v>
      </c>
      <c r="O75" s="45">
        <f t="shared" si="1"/>
        <v>0</v>
      </c>
      <c r="P75" s="45">
        <f>O75*calculatiegegevens!$B$18</f>
        <v>0</v>
      </c>
    </row>
    <row r="76" spans="1:16">
      <c r="A76" s="36" t="s">
        <v>360</v>
      </c>
      <c r="B76" s="35" t="s">
        <v>261</v>
      </c>
      <c r="C76" s="36" t="s">
        <v>371</v>
      </c>
      <c r="D76" s="36" t="s">
        <v>373</v>
      </c>
      <c r="E76" s="36" t="s">
        <v>363</v>
      </c>
      <c r="F76" s="36" t="s">
        <v>362</v>
      </c>
      <c r="G76" s="36" t="s">
        <v>10</v>
      </c>
      <c r="H76" s="37" t="s">
        <v>16</v>
      </c>
      <c r="I76" s="36" t="s">
        <v>258</v>
      </c>
      <c r="J76" s="36" t="s">
        <v>398</v>
      </c>
      <c r="K76" s="36" t="s">
        <v>71</v>
      </c>
      <c r="L76" s="38">
        <v>56</v>
      </c>
      <c r="M76" s="45">
        <f>VLOOKUP(J76,calculatiegegevens!$A$9:$B$16,2,FALSE)</f>
        <v>0</v>
      </c>
      <c r="N76" s="49">
        <v>1</v>
      </c>
      <c r="O76" s="45">
        <f t="shared" si="1"/>
        <v>0</v>
      </c>
      <c r="P76" s="45">
        <f>O76*calculatiegegevens!$B$18</f>
        <v>0</v>
      </c>
    </row>
    <row r="77" spans="1:16">
      <c r="A77" s="36" t="s">
        <v>360</v>
      </c>
      <c r="B77" s="35" t="s">
        <v>261</v>
      </c>
      <c r="C77" s="36" t="s">
        <v>371</v>
      </c>
      <c r="D77" s="36" t="s">
        <v>373</v>
      </c>
      <c r="E77" s="36" t="s">
        <v>363</v>
      </c>
      <c r="F77" s="36" t="s">
        <v>362</v>
      </c>
      <c r="G77" s="36" t="s">
        <v>10</v>
      </c>
      <c r="H77" s="37" t="s">
        <v>17</v>
      </c>
      <c r="I77" s="36" t="s">
        <v>258</v>
      </c>
      <c r="J77" s="36" t="s">
        <v>398</v>
      </c>
      <c r="K77" s="36" t="s">
        <v>71</v>
      </c>
      <c r="L77" s="38">
        <v>56</v>
      </c>
      <c r="M77" s="45">
        <f>VLOOKUP(J77,calculatiegegevens!$A$9:$B$16,2,FALSE)</f>
        <v>0</v>
      </c>
      <c r="N77" s="49">
        <v>1</v>
      </c>
      <c r="O77" s="45">
        <f t="shared" si="1"/>
        <v>0</v>
      </c>
      <c r="P77" s="45">
        <f>O77*calculatiegegevens!$B$18</f>
        <v>0</v>
      </c>
    </row>
    <row r="78" spans="1:16">
      <c r="A78" s="36" t="s">
        <v>360</v>
      </c>
      <c r="B78" s="35" t="s">
        <v>264</v>
      </c>
      <c r="C78" s="36" t="s">
        <v>374</v>
      </c>
      <c r="D78" s="36" t="s">
        <v>374</v>
      </c>
      <c r="E78" s="36" t="s">
        <v>364</v>
      </c>
      <c r="F78" s="36" t="s">
        <v>362</v>
      </c>
      <c r="G78" s="36" t="s">
        <v>10</v>
      </c>
      <c r="H78" s="37" t="s">
        <v>26</v>
      </c>
      <c r="I78" s="36" t="s">
        <v>254</v>
      </c>
      <c r="J78" s="36" t="s">
        <v>389</v>
      </c>
      <c r="K78" s="36" t="s">
        <v>255</v>
      </c>
      <c r="L78" s="38">
        <v>51.36</v>
      </c>
      <c r="M78" s="45">
        <f>VLOOKUP(J78,calculatiegegevens!$A$9:$B$16,2,FALSE)</f>
        <v>0</v>
      </c>
      <c r="N78" s="49">
        <v>1</v>
      </c>
      <c r="O78" s="45">
        <f t="shared" si="1"/>
        <v>0</v>
      </c>
      <c r="P78" s="45">
        <f>O78*calculatiegegevens!$B$18</f>
        <v>0</v>
      </c>
    </row>
    <row r="79" spans="1:16">
      <c r="A79" s="36" t="s">
        <v>360</v>
      </c>
      <c r="B79" s="35" t="s">
        <v>264</v>
      </c>
      <c r="C79" s="36" t="s">
        <v>374</v>
      </c>
      <c r="D79" s="36" t="s">
        <v>374</v>
      </c>
      <c r="E79" s="36" t="s">
        <v>364</v>
      </c>
      <c r="F79" s="36" t="s">
        <v>362</v>
      </c>
      <c r="G79" s="36" t="s">
        <v>10</v>
      </c>
      <c r="H79" s="37" t="s">
        <v>25</v>
      </c>
      <c r="I79" s="36" t="s">
        <v>265</v>
      </c>
      <c r="J79" s="36" t="s">
        <v>558</v>
      </c>
      <c r="K79" s="36" t="s">
        <v>255</v>
      </c>
      <c r="L79" s="38">
        <v>51.36</v>
      </c>
      <c r="M79" s="45">
        <f>VLOOKUP(J79,calculatiegegevens!$A$9:$B$16,2,FALSE)</f>
        <v>0</v>
      </c>
      <c r="N79" s="49">
        <v>1</v>
      </c>
      <c r="O79" s="45">
        <f t="shared" si="1"/>
        <v>0</v>
      </c>
      <c r="P79" s="45">
        <f>O79*calculatiegegevens!$B$18</f>
        <v>0</v>
      </c>
    </row>
    <row r="80" spans="1:16">
      <c r="A80" s="36" t="s">
        <v>360</v>
      </c>
      <c r="B80" s="35" t="s">
        <v>264</v>
      </c>
      <c r="C80" s="36" t="s">
        <v>374</v>
      </c>
      <c r="D80" s="36" t="s">
        <v>374</v>
      </c>
      <c r="E80" s="36" t="s">
        <v>364</v>
      </c>
      <c r="F80" s="36" t="s">
        <v>362</v>
      </c>
      <c r="G80" s="36" t="s">
        <v>10</v>
      </c>
      <c r="H80" s="37" t="s">
        <v>47</v>
      </c>
      <c r="I80" s="36" t="s">
        <v>11</v>
      </c>
      <c r="J80" s="36" t="s">
        <v>558</v>
      </c>
      <c r="K80" s="36" t="s">
        <v>255</v>
      </c>
      <c r="L80" s="38">
        <v>20.420000000000002</v>
      </c>
      <c r="M80" s="45">
        <f>VLOOKUP(J80,calculatiegegevens!$A$9:$B$16,2,FALSE)</f>
        <v>0</v>
      </c>
      <c r="N80" s="49">
        <v>1</v>
      </c>
      <c r="O80" s="45">
        <f t="shared" si="1"/>
        <v>0</v>
      </c>
      <c r="P80" s="45">
        <f>O80*calculatiegegevens!$B$18</f>
        <v>0</v>
      </c>
    </row>
    <row r="81" spans="1:16">
      <c r="A81" s="36" t="s">
        <v>360</v>
      </c>
      <c r="B81" s="35" t="s">
        <v>264</v>
      </c>
      <c r="C81" s="36" t="s">
        <v>374</v>
      </c>
      <c r="D81" s="36" t="s">
        <v>374</v>
      </c>
      <c r="E81" s="36" t="s">
        <v>364</v>
      </c>
      <c r="F81" s="36" t="s">
        <v>362</v>
      </c>
      <c r="G81" s="36" t="s">
        <v>10</v>
      </c>
      <c r="H81" s="37" t="s">
        <v>48</v>
      </c>
      <c r="I81" s="36" t="s">
        <v>32</v>
      </c>
      <c r="J81" s="36" t="s">
        <v>558</v>
      </c>
      <c r="K81" s="36" t="s">
        <v>255</v>
      </c>
      <c r="L81" s="38">
        <v>17.489999999999998</v>
      </c>
      <c r="M81" s="45">
        <f>VLOOKUP(J81,calculatiegegevens!$A$9:$B$16,2,FALSE)</f>
        <v>0</v>
      </c>
      <c r="N81" s="49">
        <v>1</v>
      </c>
      <c r="O81" s="45">
        <f t="shared" si="1"/>
        <v>0</v>
      </c>
      <c r="P81" s="45">
        <f>O81*calculatiegegevens!$B$18</f>
        <v>0</v>
      </c>
    </row>
    <row r="82" spans="1:16">
      <c r="A82" s="36" t="s">
        <v>360</v>
      </c>
      <c r="B82" s="35" t="s">
        <v>264</v>
      </c>
      <c r="C82" s="36" t="s">
        <v>374</v>
      </c>
      <c r="D82" s="36" t="s">
        <v>374</v>
      </c>
      <c r="E82" s="36" t="s">
        <v>364</v>
      </c>
      <c r="F82" s="36" t="s">
        <v>362</v>
      </c>
      <c r="G82" s="36" t="s">
        <v>10</v>
      </c>
      <c r="H82" s="37" t="s">
        <v>24</v>
      </c>
      <c r="I82" s="36" t="s">
        <v>30</v>
      </c>
      <c r="J82" s="36" t="s">
        <v>559</v>
      </c>
      <c r="K82" s="36" t="s">
        <v>23</v>
      </c>
      <c r="L82" s="38">
        <v>6.39</v>
      </c>
      <c r="M82" s="45">
        <f>VLOOKUP(J82,calculatiegegevens!$A$9:$B$16,2,FALSE)</f>
        <v>0</v>
      </c>
      <c r="N82" s="49">
        <v>1</v>
      </c>
      <c r="O82" s="45">
        <f t="shared" si="1"/>
        <v>0</v>
      </c>
      <c r="P82" s="45">
        <f>O82*calculatiegegevens!$B$18</f>
        <v>0</v>
      </c>
    </row>
    <row r="83" spans="1:16">
      <c r="A83" s="36" t="s">
        <v>360</v>
      </c>
      <c r="B83" s="35" t="s">
        <v>264</v>
      </c>
      <c r="C83" s="36" t="s">
        <v>374</v>
      </c>
      <c r="D83" s="36" t="s">
        <v>374</v>
      </c>
      <c r="E83" s="36" t="s">
        <v>364</v>
      </c>
      <c r="F83" s="36" t="s">
        <v>362</v>
      </c>
      <c r="G83" s="36" t="s">
        <v>10</v>
      </c>
      <c r="H83" s="37" t="s">
        <v>22</v>
      </c>
      <c r="I83" s="36" t="s">
        <v>266</v>
      </c>
      <c r="J83" s="36" t="s">
        <v>560</v>
      </c>
      <c r="K83" s="36" t="s">
        <v>255</v>
      </c>
      <c r="L83" s="38">
        <v>89.87</v>
      </c>
      <c r="M83" s="45">
        <f>VLOOKUP(J83,calculatiegegevens!$A$9:$B$16,2,FALSE)</f>
        <v>0</v>
      </c>
      <c r="N83" s="49">
        <v>1</v>
      </c>
      <c r="O83" s="45">
        <f t="shared" si="1"/>
        <v>0</v>
      </c>
      <c r="P83" s="45">
        <f>O83*calculatiegegevens!$B$18</f>
        <v>0</v>
      </c>
    </row>
    <row r="84" spans="1:16">
      <c r="A84" s="36" t="s">
        <v>360</v>
      </c>
      <c r="B84" s="35" t="s">
        <v>264</v>
      </c>
      <c r="C84" s="36" t="s">
        <v>374</v>
      </c>
      <c r="D84" s="36" t="s">
        <v>374</v>
      </c>
      <c r="E84" s="36" t="s">
        <v>364</v>
      </c>
      <c r="F84" s="36" t="s">
        <v>362</v>
      </c>
      <c r="G84" s="36" t="s">
        <v>10</v>
      </c>
      <c r="H84" s="37" t="s">
        <v>49</v>
      </c>
      <c r="I84" s="36" t="s">
        <v>32</v>
      </c>
      <c r="J84" s="36" t="s">
        <v>558</v>
      </c>
      <c r="K84" s="36" t="s">
        <v>255</v>
      </c>
      <c r="L84" s="38">
        <v>42.02</v>
      </c>
      <c r="M84" s="45">
        <f>VLOOKUP(J84,calculatiegegevens!$A$9:$B$16,2,FALSE)</f>
        <v>0</v>
      </c>
      <c r="N84" s="49">
        <v>1</v>
      </c>
      <c r="O84" s="45">
        <f t="shared" si="1"/>
        <v>0</v>
      </c>
      <c r="P84" s="45">
        <f>O84*calculatiegegevens!$B$18</f>
        <v>0</v>
      </c>
    </row>
    <row r="85" spans="1:16">
      <c r="A85" s="36" t="s">
        <v>360</v>
      </c>
      <c r="B85" s="35" t="s">
        <v>264</v>
      </c>
      <c r="C85" s="36" t="s">
        <v>374</v>
      </c>
      <c r="D85" s="36" t="s">
        <v>374</v>
      </c>
      <c r="E85" s="36" t="s">
        <v>364</v>
      </c>
      <c r="F85" s="36" t="s">
        <v>362</v>
      </c>
      <c r="G85" s="36" t="s">
        <v>10</v>
      </c>
      <c r="H85" s="37" t="s">
        <v>13</v>
      </c>
      <c r="I85" s="36" t="s">
        <v>93</v>
      </c>
      <c r="J85" s="36" t="s">
        <v>558</v>
      </c>
      <c r="K85" s="36" t="s">
        <v>255</v>
      </c>
      <c r="L85" s="38">
        <v>152.83000000000001</v>
      </c>
      <c r="M85" s="45">
        <f>VLOOKUP(J85,calculatiegegevens!$A$9:$B$16,2,FALSE)</f>
        <v>0</v>
      </c>
      <c r="N85" s="49">
        <v>1</v>
      </c>
      <c r="O85" s="45">
        <f t="shared" si="1"/>
        <v>0</v>
      </c>
      <c r="P85" s="45">
        <f>O85*calculatiegegevens!$B$18</f>
        <v>0</v>
      </c>
    </row>
    <row r="86" spans="1:16">
      <c r="A86" s="36" t="s">
        <v>360</v>
      </c>
      <c r="B86" s="35" t="s">
        <v>264</v>
      </c>
      <c r="C86" s="36" t="s">
        <v>374</v>
      </c>
      <c r="D86" s="36" t="s">
        <v>374</v>
      </c>
      <c r="E86" s="36" t="s">
        <v>364</v>
      </c>
      <c r="F86" s="36" t="s">
        <v>362</v>
      </c>
      <c r="G86" s="36" t="s">
        <v>10</v>
      </c>
      <c r="H86" s="37" t="s">
        <v>51</v>
      </c>
      <c r="I86" s="36" t="s">
        <v>263</v>
      </c>
      <c r="J86" s="36" t="s">
        <v>558</v>
      </c>
      <c r="K86" s="36" t="s">
        <v>255</v>
      </c>
      <c r="L86" s="38">
        <v>23.75</v>
      </c>
      <c r="M86" s="45">
        <f>VLOOKUP(J86,calculatiegegevens!$A$9:$B$16,2,FALSE)</f>
        <v>0</v>
      </c>
      <c r="N86" s="49">
        <v>1</v>
      </c>
      <c r="O86" s="45">
        <f t="shared" si="1"/>
        <v>0</v>
      </c>
      <c r="P86" s="45">
        <f>O86*calculatiegegevens!$B$18</f>
        <v>0</v>
      </c>
    </row>
    <row r="87" spans="1:16">
      <c r="A87" s="36" t="s">
        <v>360</v>
      </c>
      <c r="B87" s="35" t="s">
        <v>264</v>
      </c>
      <c r="C87" s="36" t="s">
        <v>374</v>
      </c>
      <c r="D87" s="36" t="s">
        <v>374</v>
      </c>
      <c r="E87" s="36" t="s">
        <v>364</v>
      </c>
      <c r="F87" s="36" t="s">
        <v>362</v>
      </c>
      <c r="G87" s="36" t="s">
        <v>10</v>
      </c>
      <c r="H87" s="37" t="s">
        <v>52</v>
      </c>
      <c r="I87" s="36" t="s">
        <v>0</v>
      </c>
      <c r="J87" s="36" t="s">
        <v>98</v>
      </c>
      <c r="K87" s="36" t="s">
        <v>71</v>
      </c>
      <c r="L87" s="38">
        <v>10.14</v>
      </c>
      <c r="M87" s="45">
        <f>VLOOKUP(J87,calculatiegegevens!$A$9:$B$16,2,FALSE)</f>
        <v>0</v>
      </c>
      <c r="N87" s="49">
        <v>1</v>
      </c>
      <c r="O87" s="45">
        <f t="shared" si="1"/>
        <v>0</v>
      </c>
      <c r="P87" s="45">
        <f>O87*calculatiegegevens!$B$18</f>
        <v>0</v>
      </c>
    </row>
    <row r="88" spans="1:16">
      <c r="A88" s="36" t="s">
        <v>360</v>
      </c>
      <c r="B88" s="35" t="s">
        <v>264</v>
      </c>
      <c r="C88" s="36" t="s">
        <v>374</v>
      </c>
      <c r="D88" s="36" t="s">
        <v>374</v>
      </c>
      <c r="E88" s="36" t="s">
        <v>364</v>
      </c>
      <c r="F88" s="36" t="s">
        <v>362</v>
      </c>
      <c r="G88" s="36" t="s">
        <v>10</v>
      </c>
      <c r="H88" s="37" t="s">
        <v>65</v>
      </c>
      <c r="I88" s="36" t="s">
        <v>14</v>
      </c>
      <c r="J88" s="36" t="s">
        <v>561</v>
      </c>
      <c r="K88" s="36" t="s">
        <v>255</v>
      </c>
      <c r="L88" s="38">
        <v>4.1500000000000004</v>
      </c>
      <c r="M88" s="45">
        <f>VLOOKUP(J88,calculatiegegevens!$A$9:$B$16,2,FALSE)</f>
        <v>0</v>
      </c>
      <c r="N88" s="49">
        <v>1</v>
      </c>
      <c r="O88" s="45">
        <f t="shared" si="1"/>
        <v>0</v>
      </c>
      <c r="P88" s="45">
        <f>O88*calculatiegegevens!$B$18</f>
        <v>0</v>
      </c>
    </row>
    <row r="89" spans="1:16">
      <c r="A89" s="36" t="s">
        <v>360</v>
      </c>
      <c r="B89" s="35" t="s">
        <v>264</v>
      </c>
      <c r="C89" s="36" t="s">
        <v>374</v>
      </c>
      <c r="D89" s="36" t="s">
        <v>374</v>
      </c>
      <c r="E89" s="36" t="s">
        <v>364</v>
      </c>
      <c r="F89" s="36" t="s">
        <v>362</v>
      </c>
      <c r="G89" s="36" t="s">
        <v>10</v>
      </c>
      <c r="H89" s="37" t="s">
        <v>54</v>
      </c>
      <c r="I89" s="36" t="s">
        <v>87</v>
      </c>
      <c r="J89" s="36" t="s">
        <v>561</v>
      </c>
      <c r="K89" s="36" t="s">
        <v>71</v>
      </c>
      <c r="L89" s="38">
        <v>22.9</v>
      </c>
      <c r="M89" s="45">
        <f>VLOOKUP(J89,calculatiegegevens!$A$9:$B$16,2,FALSE)</f>
        <v>0</v>
      </c>
      <c r="N89" s="49">
        <v>1</v>
      </c>
      <c r="O89" s="45">
        <f t="shared" si="1"/>
        <v>0</v>
      </c>
      <c r="P89" s="45">
        <f>O89*calculatiegegevens!$B$18</f>
        <v>0</v>
      </c>
    </row>
    <row r="90" spans="1:16">
      <c r="A90" s="36" t="s">
        <v>360</v>
      </c>
      <c r="B90" s="35" t="s">
        <v>264</v>
      </c>
      <c r="C90" s="36" t="s">
        <v>374</v>
      </c>
      <c r="D90" s="36" t="s">
        <v>374</v>
      </c>
      <c r="E90" s="36" t="s">
        <v>364</v>
      </c>
      <c r="F90" s="36" t="s">
        <v>362</v>
      </c>
      <c r="G90" s="36" t="s">
        <v>10</v>
      </c>
      <c r="H90" s="37" t="s">
        <v>64</v>
      </c>
      <c r="I90" s="36" t="s">
        <v>32</v>
      </c>
      <c r="J90" s="36" t="s">
        <v>558</v>
      </c>
      <c r="K90" s="36" t="s">
        <v>267</v>
      </c>
      <c r="L90" s="38">
        <v>42.56</v>
      </c>
      <c r="M90" s="45">
        <f>VLOOKUP(J90,calculatiegegevens!$A$9:$B$16,2,FALSE)</f>
        <v>0</v>
      </c>
      <c r="N90" s="49">
        <v>1</v>
      </c>
      <c r="O90" s="45">
        <f t="shared" si="1"/>
        <v>0</v>
      </c>
      <c r="P90" s="45">
        <f>O90*calculatiegegevens!$B$18</f>
        <v>0</v>
      </c>
    </row>
    <row r="91" spans="1:16">
      <c r="A91" s="36" t="s">
        <v>360</v>
      </c>
      <c r="B91" s="35" t="s">
        <v>264</v>
      </c>
      <c r="C91" s="36" t="s">
        <v>374</v>
      </c>
      <c r="D91" s="36" t="s">
        <v>374</v>
      </c>
      <c r="E91" s="36" t="s">
        <v>364</v>
      </c>
      <c r="F91" s="36" t="s">
        <v>362</v>
      </c>
      <c r="G91" s="36" t="s">
        <v>10</v>
      </c>
      <c r="H91" s="37" t="s">
        <v>66</v>
      </c>
      <c r="I91" s="36" t="s">
        <v>254</v>
      </c>
      <c r="J91" s="36" t="s">
        <v>389</v>
      </c>
      <c r="K91" s="36" t="s">
        <v>255</v>
      </c>
      <c r="L91" s="38">
        <v>57.21</v>
      </c>
      <c r="M91" s="45">
        <f>VLOOKUP(J91,calculatiegegevens!$A$9:$B$16,2,FALSE)</f>
        <v>0</v>
      </c>
      <c r="N91" s="49">
        <v>1</v>
      </c>
      <c r="O91" s="45">
        <f t="shared" si="1"/>
        <v>0</v>
      </c>
      <c r="P91" s="45">
        <f>O91*calculatiegegevens!$B$18</f>
        <v>0</v>
      </c>
    </row>
    <row r="92" spans="1:16">
      <c r="A92" s="36" t="s">
        <v>360</v>
      </c>
      <c r="B92" s="35" t="s">
        <v>264</v>
      </c>
      <c r="C92" s="36" t="s">
        <v>374</v>
      </c>
      <c r="D92" s="36" t="s">
        <v>374</v>
      </c>
      <c r="E92" s="36" t="s">
        <v>364</v>
      </c>
      <c r="F92" s="36" t="s">
        <v>362</v>
      </c>
      <c r="G92" s="36" t="s">
        <v>10</v>
      </c>
      <c r="H92" s="37" t="s">
        <v>19</v>
      </c>
      <c r="I92" s="36" t="s">
        <v>30</v>
      </c>
      <c r="J92" s="36" t="s">
        <v>559</v>
      </c>
      <c r="K92" s="36" t="s">
        <v>23</v>
      </c>
      <c r="L92" s="38">
        <v>1</v>
      </c>
      <c r="M92" s="45">
        <f>VLOOKUP(J92,calculatiegegevens!$A$9:$B$16,2,FALSE)</f>
        <v>0</v>
      </c>
      <c r="N92" s="49">
        <v>1</v>
      </c>
      <c r="O92" s="45">
        <f t="shared" si="1"/>
        <v>0</v>
      </c>
      <c r="P92" s="45">
        <f>O92*calculatiegegevens!$B$18</f>
        <v>0</v>
      </c>
    </row>
    <row r="93" spans="1:16">
      <c r="A93" s="36" t="s">
        <v>360</v>
      </c>
      <c r="B93" s="35" t="s">
        <v>264</v>
      </c>
      <c r="C93" s="36" t="s">
        <v>374</v>
      </c>
      <c r="D93" s="36" t="s">
        <v>374</v>
      </c>
      <c r="E93" s="36" t="s">
        <v>364</v>
      </c>
      <c r="F93" s="36" t="s">
        <v>362</v>
      </c>
      <c r="G93" s="36" t="s">
        <v>10</v>
      </c>
      <c r="H93" s="37" t="s">
        <v>21</v>
      </c>
      <c r="I93" s="36" t="s">
        <v>30</v>
      </c>
      <c r="J93" s="36" t="s">
        <v>559</v>
      </c>
      <c r="K93" s="36" t="s">
        <v>23</v>
      </c>
      <c r="L93" s="38">
        <v>10.69</v>
      </c>
      <c r="M93" s="45">
        <f>VLOOKUP(J93,calculatiegegevens!$A$9:$B$16,2,FALSE)</f>
        <v>0</v>
      </c>
      <c r="N93" s="49">
        <v>1</v>
      </c>
      <c r="O93" s="45">
        <f t="shared" si="1"/>
        <v>0</v>
      </c>
      <c r="P93" s="45">
        <f>O93*calculatiegegevens!$B$18</f>
        <v>0</v>
      </c>
    </row>
    <row r="94" spans="1:16">
      <c r="A94" s="36" t="s">
        <v>360</v>
      </c>
      <c r="B94" s="35" t="s">
        <v>264</v>
      </c>
      <c r="C94" s="36" t="s">
        <v>374</v>
      </c>
      <c r="D94" s="36" t="s">
        <v>374</v>
      </c>
      <c r="E94" s="36" t="s">
        <v>364</v>
      </c>
      <c r="F94" s="36" t="s">
        <v>362</v>
      </c>
      <c r="G94" s="36" t="s">
        <v>10</v>
      </c>
      <c r="H94" s="37" t="s">
        <v>17</v>
      </c>
      <c r="I94" s="36" t="s">
        <v>30</v>
      </c>
      <c r="J94" s="36" t="s">
        <v>559</v>
      </c>
      <c r="K94" s="36" t="s">
        <v>23</v>
      </c>
      <c r="L94" s="38">
        <v>1</v>
      </c>
      <c r="M94" s="45">
        <f>VLOOKUP(J94,calculatiegegevens!$A$9:$B$16,2,FALSE)</f>
        <v>0</v>
      </c>
      <c r="N94" s="49">
        <v>1</v>
      </c>
      <c r="O94" s="45">
        <f t="shared" si="1"/>
        <v>0</v>
      </c>
      <c r="P94" s="45">
        <f>O94*calculatiegegevens!$B$18</f>
        <v>0</v>
      </c>
    </row>
    <row r="95" spans="1:16">
      <c r="A95" s="36" t="s">
        <v>360</v>
      </c>
      <c r="B95" s="35" t="s">
        <v>264</v>
      </c>
      <c r="C95" s="36" t="s">
        <v>374</v>
      </c>
      <c r="D95" s="36" t="s">
        <v>374</v>
      </c>
      <c r="E95" s="36" t="s">
        <v>364</v>
      </c>
      <c r="F95" s="36" t="s">
        <v>362</v>
      </c>
      <c r="G95" s="36" t="s">
        <v>10</v>
      </c>
      <c r="H95" s="37" t="s">
        <v>16</v>
      </c>
      <c r="I95" s="36" t="s">
        <v>30</v>
      </c>
      <c r="J95" s="36" t="s">
        <v>559</v>
      </c>
      <c r="K95" s="36" t="s">
        <v>23</v>
      </c>
      <c r="L95" s="38">
        <v>10.69</v>
      </c>
      <c r="M95" s="45">
        <f>VLOOKUP(J95,calculatiegegevens!$A$9:$B$16,2,FALSE)</f>
        <v>0</v>
      </c>
      <c r="N95" s="49">
        <v>1</v>
      </c>
      <c r="O95" s="45">
        <f t="shared" si="1"/>
        <v>0</v>
      </c>
      <c r="P95" s="45">
        <f>O95*calculatiegegevens!$B$18</f>
        <v>0</v>
      </c>
    </row>
    <row r="96" spans="1:16">
      <c r="A96" s="36" t="s">
        <v>360</v>
      </c>
      <c r="B96" s="35" t="s">
        <v>264</v>
      </c>
      <c r="C96" s="36" t="s">
        <v>374</v>
      </c>
      <c r="D96" s="36" t="s">
        <v>374</v>
      </c>
      <c r="E96" s="36" t="s">
        <v>364</v>
      </c>
      <c r="F96" s="36" t="s">
        <v>362</v>
      </c>
      <c r="G96" s="36" t="s">
        <v>10</v>
      </c>
      <c r="H96" s="37" t="s">
        <v>15</v>
      </c>
      <c r="I96" s="36" t="s">
        <v>11</v>
      </c>
      <c r="J96" s="36" t="s">
        <v>558</v>
      </c>
      <c r="K96" s="36" t="s">
        <v>255</v>
      </c>
      <c r="L96" s="38">
        <v>11.9</v>
      </c>
      <c r="M96" s="45">
        <f>VLOOKUP(J96,calculatiegegevens!$A$9:$B$16,2,FALSE)</f>
        <v>0</v>
      </c>
      <c r="N96" s="49">
        <v>1</v>
      </c>
      <c r="O96" s="45">
        <f t="shared" si="1"/>
        <v>0</v>
      </c>
      <c r="P96" s="45">
        <f>O96*calculatiegegevens!$B$18</f>
        <v>0</v>
      </c>
    </row>
    <row r="97" spans="1:16">
      <c r="A97" s="36" t="s">
        <v>360</v>
      </c>
      <c r="B97" s="35" t="s">
        <v>264</v>
      </c>
      <c r="C97" s="36" t="s">
        <v>374</v>
      </c>
      <c r="D97" s="36" t="s">
        <v>374</v>
      </c>
      <c r="E97" s="36" t="s">
        <v>364</v>
      </c>
      <c r="F97" s="36" t="s">
        <v>362</v>
      </c>
      <c r="G97" s="36" t="s">
        <v>10</v>
      </c>
      <c r="H97" s="37" t="s">
        <v>63</v>
      </c>
      <c r="I97" s="36" t="s">
        <v>18</v>
      </c>
      <c r="J97" s="36" t="s">
        <v>558</v>
      </c>
      <c r="K97" s="36" t="s">
        <v>91</v>
      </c>
      <c r="L97" s="38">
        <v>7.4</v>
      </c>
      <c r="M97" s="45">
        <f>VLOOKUP(J97,calculatiegegevens!$A$9:$B$16,2,FALSE)</f>
        <v>0</v>
      </c>
      <c r="N97" s="49">
        <v>1</v>
      </c>
      <c r="O97" s="45">
        <f t="shared" si="1"/>
        <v>0</v>
      </c>
      <c r="P97" s="45">
        <f>O97*calculatiegegevens!$B$18</f>
        <v>0</v>
      </c>
    </row>
    <row r="98" spans="1:16">
      <c r="A98" s="36" t="s">
        <v>360</v>
      </c>
      <c r="B98" s="35" t="s">
        <v>264</v>
      </c>
      <c r="C98" s="36" t="s">
        <v>374</v>
      </c>
      <c r="D98" s="36" t="s">
        <v>374</v>
      </c>
      <c r="E98" s="36" t="s">
        <v>364</v>
      </c>
      <c r="F98" s="36" t="s">
        <v>362</v>
      </c>
      <c r="G98" s="36" t="s">
        <v>10</v>
      </c>
      <c r="H98" s="37" t="s">
        <v>68</v>
      </c>
      <c r="I98" s="36" t="s">
        <v>11</v>
      </c>
      <c r="J98" s="36" t="s">
        <v>558</v>
      </c>
      <c r="K98" s="36" t="s">
        <v>255</v>
      </c>
      <c r="L98" s="38">
        <v>10.69</v>
      </c>
      <c r="M98" s="45">
        <f>VLOOKUP(J98,calculatiegegevens!$A$9:$B$16,2,FALSE)</f>
        <v>0</v>
      </c>
      <c r="N98" s="49">
        <v>1</v>
      </c>
      <c r="O98" s="45">
        <f t="shared" si="1"/>
        <v>0</v>
      </c>
      <c r="P98" s="45">
        <f>O98*calculatiegegevens!$B$18</f>
        <v>0</v>
      </c>
    </row>
    <row r="99" spans="1:16">
      <c r="A99" s="36" t="s">
        <v>360</v>
      </c>
      <c r="B99" s="35" t="s">
        <v>264</v>
      </c>
      <c r="C99" s="36" t="s">
        <v>374</v>
      </c>
      <c r="D99" s="36" t="s">
        <v>374</v>
      </c>
      <c r="E99" s="36" t="s">
        <v>364</v>
      </c>
      <c r="F99" s="36" t="s">
        <v>362</v>
      </c>
      <c r="G99" s="36" t="s">
        <v>10</v>
      </c>
      <c r="H99" s="37" t="s">
        <v>57</v>
      </c>
      <c r="I99" s="36" t="s">
        <v>56</v>
      </c>
      <c r="J99" s="36" t="s">
        <v>559</v>
      </c>
      <c r="K99" s="36" t="s">
        <v>267</v>
      </c>
      <c r="L99" s="38">
        <v>10.69</v>
      </c>
      <c r="M99" s="45">
        <f>VLOOKUP(J99,calculatiegegevens!$A$9:$B$16,2,FALSE)</f>
        <v>0</v>
      </c>
      <c r="N99" s="49">
        <v>1</v>
      </c>
      <c r="O99" s="45">
        <f t="shared" si="1"/>
        <v>0</v>
      </c>
      <c r="P99" s="45">
        <f>O99*calculatiegegevens!$B$18</f>
        <v>0</v>
      </c>
    </row>
    <row r="100" spans="1:16">
      <c r="A100" s="36" t="s">
        <v>360</v>
      </c>
      <c r="B100" s="35" t="s">
        <v>264</v>
      </c>
      <c r="C100" s="36" t="s">
        <v>374</v>
      </c>
      <c r="D100" s="36" t="s">
        <v>374</v>
      </c>
      <c r="E100" s="36" t="s">
        <v>364</v>
      </c>
      <c r="F100" s="36" t="s">
        <v>362</v>
      </c>
      <c r="G100" s="36" t="s">
        <v>10</v>
      </c>
      <c r="H100" s="37" t="s">
        <v>55</v>
      </c>
      <c r="I100" s="36" t="s">
        <v>254</v>
      </c>
      <c r="J100" s="36" t="s">
        <v>389</v>
      </c>
      <c r="K100" s="36" t="s">
        <v>255</v>
      </c>
      <c r="L100" s="38">
        <v>55.77</v>
      </c>
      <c r="M100" s="45">
        <f>VLOOKUP(J100,calculatiegegevens!$A$9:$B$16,2,FALSE)</f>
        <v>0</v>
      </c>
      <c r="N100" s="49">
        <v>1</v>
      </c>
      <c r="O100" s="45">
        <f t="shared" si="1"/>
        <v>0</v>
      </c>
      <c r="P100" s="45">
        <f>O100*calculatiegegevens!$B$18</f>
        <v>0</v>
      </c>
    </row>
    <row r="101" spans="1:16">
      <c r="A101" s="36" t="s">
        <v>360</v>
      </c>
      <c r="B101" s="35" t="s">
        <v>264</v>
      </c>
      <c r="C101" s="36" t="s">
        <v>374</v>
      </c>
      <c r="D101" s="36" t="s">
        <v>374</v>
      </c>
      <c r="E101" s="36" t="s">
        <v>364</v>
      </c>
      <c r="F101" s="36" t="s">
        <v>362</v>
      </c>
      <c r="G101" s="36" t="s">
        <v>10</v>
      </c>
      <c r="H101" s="37"/>
      <c r="I101" s="36" t="s">
        <v>95</v>
      </c>
      <c r="J101" s="36" t="s">
        <v>558</v>
      </c>
      <c r="K101" s="36" t="s">
        <v>255</v>
      </c>
      <c r="L101" s="38">
        <v>12</v>
      </c>
      <c r="M101" s="45">
        <f>VLOOKUP(J101,calculatiegegevens!$A$9:$B$16,2,FALSE)</f>
        <v>0</v>
      </c>
      <c r="N101" s="49">
        <v>1</v>
      </c>
      <c r="O101" s="45">
        <f t="shared" si="1"/>
        <v>0</v>
      </c>
      <c r="P101" s="45">
        <f>O101*calculatiegegevens!$B$18</f>
        <v>0</v>
      </c>
    </row>
    <row r="102" spans="1:16">
      <c r="A102" s="36" t="s">
        <v>360</v>
      </c>
      <c r="B102" s="35" t="s">
        <v>264</v>
      </c>
      <c r="C102" s="36" t="s">
        <v>374</v>
      </c>
      <c r="D102" s="36" t="s">
        <v>374</v>
      </c>
      <c r="E102" s="36" t="s">
        <v>364</v>
      </c>
      <c r="F102" s="36" t="s">
        <v>362</v>
      </c>
      <c r="G102" s="36" t="s">
        <v>27</v>
      </c>
      <c r="H102" s="37" t="s">
        <v>31</v>
      </c>
      <c r="I102" s="36" t="s">
        <v>258</v>
      </c>
      <c r="J102" s="36" t="s">
        <v>398</v>
      </c>
      <c r="K102" s="36" t="s">
        <v>255</v>
      </c>
      <c r="L102" s="38">
        <v>54.42</v>
      </c>
      <c r="M102" s="45">
        <f>VLOOKUP(J102,calculatiegegevens!$A$9:$B$16,2,FALSE)</f>
        <v>0</v>
      </c>
      <c r="N102" s="49">
        <v>1</v>
      </c>
      <c r="O102" s="45">
        <f t="shared" si="1"/>
        <v>0</v>
      </c>
      <c r="P102" s="45">
        <f>O102*calculatiegegevens!$B$18</f>
        <v>0</v>
      </c>
    </row>
    <row r="103" spans="1:16">
      <c r="A103" s="36" t="s">
        <v>360</v>
      </c>
      <c r="B103" s="35" t="s">
        <v>264</v>
      </c>
      <c r="C103" s="36" t="s">
        <v>374</v>
      </c>
      <c r="D103" s="36" t="s">
        <v>374</v>
      </c>
      <c r="E103" s="36" t="s">
        <v>364</v>
      </c>
      <c r="F103" s="36" t="s">
        <v>362</v>
      </c>
      <c r="G103" s="36" t="s">
        <v>27</v>
      </c>
      <c r="H103" s="37" t="s">
        <v>33</v>
      </c>
      <c r="I103" s="36" t="s">
        <v>32</v>
      </c>
      <c r="J103" s="36" t="s">
        <v>558</v>
      </c>
      <c r="K103" s="36" t="s">
        <v>255</v>
      </c>
      <c r="L103" s="38">
        <v>21.22</v>
      </c>
      <c r="M103" s="45">
        <f>VLOOKUP(J103,calculatiegegevens!$A$9:$B$16,2,FALSE)</f>
        <v>0</v>
      </c>
      <c r="N103" s="49">
        <v>1</v>
      </c>
      <c r="O103" s="45">
        <f t="shared" si="1"/>
        <v>0</v>
      </c>
      <c r="P103" s="45">
        <f>O103*calculatiegegevens!$B$18</f>
        <v>0</v>
      </c>
    </row>
    <row r="104" spans="1:16">
      <c r="A104" s="36" t="s">
        <v>360</v>
      </c>
      <c r="B104" s="35" t="s">
        <v>264</v>
      </c>
      <c r="C104" s="36" t="s">
        <v>374</v>
      </c>
      <c r="D104" s="36" t="s">
        <v>374</v>
      </c>
      <c r="E104" s="36" t="s">
        <v>364</v>
      </c>
      <c r="F104" s="36" t="s">
        <v>362</v>
      </c>
      <c r="G104" s="36" t="s">
        <v>27</v>
      </c>
      <c r="H104" s="37" t="s">
        <v>34</v>
      </c>
      <c r="I104" s="36" t="s">
        <v>258</v>
      </c>
      <c r="J104" s="36" t="s">
        <v>398</v>
      </c>
      <c r="K104" s="36" t="s">
        <v>255</v>
      </c>
      <c r="L104" s="38">
        <v>61.74</v>
      </c>
      <c r="M104" s="45">
        <f>VLOOKUP(J104,calculatiegegevens!$A$9:$B$16,2,FALSE)</f>
        <v>0</v>
      </c>
      <c r="N104" s="49">
        <v>1</v>
      </c>
      <c r="O104" s="45">
        <f t="shared" si="1"/>
        <v>0</v>
      </c>
      <c r="P104" s="45">
        <f>O104*calculatiegegevens!$B$18</f>
        <v>0</v>
      </c>
    </row>
    <row r="105" spans="1:16">
      <c r="A105" s="36" t="s">
        <v>360</v>
      </c>
      <c r="B105" s="35" t="s">
        <v>264</v>
      </c>
      <c r="C105" s="36" t="s">
        <v>374</v>
      </c>
      <c r="D105" s="36" t="s">
        <v>374</v>
      </c>
      <c r="E105" s="36" t="s">
        <v>364</v>
      </c>
      <c r="F105" s="36" t="s">
        <v>362</v>
      </c>
      <c r="G105" s="36" t="s">
        <v>27</v>
      </c>
      <c r="H105" s="37" t="s">
        <v>29</v>
      </c>
      <c r="I105" s="36" t="s">
        <v>258</v>
      </c>
      <c r="J105" s="36" t="s">
        <v>398</v>
      </c>
      <c r="K105" s="36" t="s">
        <v>255</v>
      </c>
      <c r="L105" s="38">
        <v>54.42</v>
      </c>
      <c r="M105" s="45">
        <f>VLOOKUP(J105,calculatiegegevens!$A$9:$B$16,2,FALSE)</f>
        <v>0</v>
      </c>
      <c r="N105" s="49">
        <v>1</v>
      </c>
      <c r="O105" s="45">
        <f t="shared" si="1"/>
        <v>0</v>
      </c>
      <c r="P105" s="45">
        <f>O105*calculatiegegevens!$B$18</f>
        <v>0</v>
      </c>
    </row>
    <row r="106" spans="1:16">
      <c r="A106" s="36" t="s">
        <v>360</v>
      </c>
      <c r="B106" s="35" t="s">
        <v>264</v>
      </c>
      <c r="C106" s="36" t="s">
        <v>374</v>
      </c>
      <c r="D106" s="36" t="s">
        <v>374</v>
      </c>
      <c r="E106" s="36" t="s">
        <v>364</v>
      </c>
      <c r="F106" s="36" t="s">
        <v>362</v>
      </c>
      <c r="G106" s="36" t="s">
        <v>27</v>
      </c>
      <c r="H106" s="37" t="s">
        <v>28</v>
      </c>
      <c r="I106" s="36" t="s">
        <v>258</v>
      </c>
      <c r="J106" s="36" t="s">
        <v>398</v>
      </c>
      <c r="K106" s="36" t="s">
        <v>255</v>
      </c>
      <c r="L106" s="38">
        <v>54.42</v>
      </c>
      <c r="M106" s="45">
        <f>VLOOKUP(J106,calculatiegegevens!$A$9:$B$16,2,FALSE)</f>
        <v>0</v>
      </c>
      <c r="N106" s="49">
        <v>1</v>
      </c>
      <c r="O106" s="45">
        <f t="shared" si="1"/>
        <v>0</v>
      </c>
      <c r="P106" s="45">
        <f>O106*calculatiegegevens!$B$18</f>
        <v>0</v>
      </c>
    </row>
    <row r="107" spans="1:16">
      <c r="A107" s="36" t="s">
        <v>360</v>
      </c>
      <c r="B107" s="35" t="s">
        <v>269</v>
      </c>
      <c r="C107" s="36" t="s">
        <v>376</v>
      </c>
      <c r="D107" s="36" t="s">
        <v>375</v>
      </c>
      <c r="E107" s="36" t="s">
        <v>365</v>
      </c>
      <c r="F107" s="36" t="s">
        <v>362</v>
      </c>
      <c r="G107" s="36" t="s">
        <v>10</v>
      </c>
      <c r="H107" s="37" t="s">
        <v>25</v>
      </c>
      <c r="I107" s="36" t="s">
        <v>11</v>
      </c>
      <c r="J107" s="36" t="s">
        <v>558</v>
      </c>
      <c r="K107" s="36" t="s">
        <v>255</v>
      </c>
      <c r="L107" s="38">
        <v>19.75</v>
      </c>
      <c r="M107" s="45">
        <f>VLOOKUP(J107,calculatiegegevens!$A$9:$B$16,2,FALSE)</f>
        <v>0</v>
      </c>
      <c r="N107" s="49">
        <v>1</v>
      </c>
      <c r="O107" s="45">
        <f t="shared" si="1"/>
        <v>0</v>
      </c>
      <c r="P107" s="45">
        <f>O107*calculatiegegevens!$B$18</f>
        <v>0</v>
      </c>
    </row>
    <row r="108" spans="1:16">
      <c r="A108" s="36" t="s">
        <v>360</v>
      </c>
      <c r="B108" s="35" t="s">
        <v>269</v>
      </c>
      <c r="C108" s="36" t="s">
        <v>376</v>
      </c>
      <c r="D108" s="36" t="s">
        <v>375</v>
      </c>
      <c r="E108" s="36" t="s">
        <v>365</v>
      </c>
      <c r="F108" s="36" t="s">
        <v>362</v>
      </c>
      <c r="G108" s="36" t="s">
        <v>10</v>
      </c>
      <c r="H108" s="37" t="s">
        <v>22</v>
      </c>
      <c r="I108" s="36" t="s">
        <v>254</v>
      </c>
      <c r="J108" s="36" t="s">
        <v>389</v>
      </c>
      <c r="K108" s="36" t="s">
        <v>255</v>
      </c>
      <c r="L108" s="38">
        <v>56.35</v>
      </c>
      <c r="M108" s="45">
        <f>VLOOKUP(J108,calculatiegegevens!$A$9:$B$16,2,FALSE)</f>
        <v>0</v>
      </c>
      <c r="N108" s="49">
        <v>1</v>
      </c>
      <c r="O108" s="45">
        <f t="shared" si="1"/>
        <v>0</v>
      </c>
      <c r="P108" s="45">
        <f>O108*calculatiegegevens!$B$18</f>
        <v>0</v>
      </c>
    </row>
    <row r="109" spans="1:16">
      <c r="A109" s="36" t="s">
        <v>360</v>
      </c>
      <c r="B109" s="35" t="s">
        <v>269</v>
      </c>
      <c r="C109" s="36" t="s">
        <v>376</v>
      </c>
      <c r="D109" s="36" t="s">
        <v>375</v>
      </c>
      <c r="E109" s="36" t="s">
        <v>365</v>
      </c>
      <c r="F109" s="36" t="s">
        <v>362</v>
      </c>
      <c r="G109" s="36" t="s">
        <v>10</v>
      </c>
      <c r="H109" s="37" t="s">
        <v>21</v>
      </c>
      <c r="I109" s="36" t="s">
        <v>254</v>
      </c>
      <c r="J109" s="36" t="s">
        <v>389</v>
      </c>
      <c r="K109" s="36" t="s">
        <v>255</v>
      </c>
      <c r="L109" s="38">
        <v>55.68</v>
      </c>
      <c r="M109" s="45">
        <f>VLOOKUP(J109,calculatiegegevens!$A$9:$B$16,2,FALSE)</f>
        <v>0</v>
      </c>
      <c r="N109" s="49">
        <v>1</v>
      </c>
      <c r="O109" s="45">
        <f t="shared" si="1"/>
        <v>0</v>
      </c>
      <c r="P109" s="45">
        <f>O109*calculatiegegevens!$B$18</f>
        <v>0</v>
      </c>
    </row>
    <row r="110" spans="1:16">
      <c r="A110" s="36" t="s">
        <v>360</v>
      </c>
      <c r="B110" s="35" t="s">
        <v>269</v>
      </c>
      <c r="C110" s="36" t="s">
        <v>376</v>
      </c>
      <c r="D110" s="36" t="s">
        <v>375</v>
      </c>
      <c r="E110" s="36" t="s">
        <v>365</v>
      </c>
      <c r="F110" s="36" t="s">
        <v>362</v>
      </c>
      <c r="G110" s="36" t="s">
        <v>10</v>
      </c>
      <c r="H110" s="37" t="s">
        <v>26</v>
      </c>
      <c r="I110" s="36" t="s">
        <v>18</v>
      </c>
      <c r="J110" s="36" t="s">
        <v>558</v>
      </c>
      <c r="K110" s="36" t="s">
        <v>270</v>
      </c>
      <c r="L110" s="38">
        <v>10</v>
      </c>
      <c r="M110" s="45">
        <f>VLOOKUP(J110,calculatiegegevens!$A$9:$B$16,2,FALSE)</f>
        <v>0</v>
      </c>
      <c r="N110" s="49">
        <v>1</v>
      </c>
      <c r="O110" s="45">
        <f t="shared" si="1"/>
        <v>0</v>
      </c>
      <c r="P110" s="45">
        <f>O110*calculatiegegevens!$B$18</f>
        <v>0</v>
      </c>
    </row>
    <row r="111" spans="1:16">
      <c r="A111" s="36" t="s">
        <v>360</v>
      </c>
      <c r="B111" s="35" t="s">
        <v>269</v>
      </c>
      <c r="C111" s="36" t="s">
        <v>376</v>
      </c>
      <c r="D111" s="36" t="s">
        <v>375</v>
      </c>
      <c r="E111" s="36" t="s">
        <v>365</v>
      </c>
      <c r="F111" s="36" t="s">
        <v>362</v>
      </c>
      <c r="G111" s="36" t="s">
        <v>10</v>
      </c>
      <c r="H111" s="37" t="s">
        <v>48</v>
      </c>
      <c r="I111" s="36" t="s">
        <v>266</v>
      </c>
      <c r="J111" s="36" t="s">
        <v>560</v>
      </c>
      <c r="K111" s="36" t="s">
        <v>92</v>
      </c>
      <c r="L111" s="38">
        <v>80.88</v>
      </c>
      <c r="M111" s="45">
        <f>VLOOKUP(J111,calculatiegegevens!$A$9:$B$16,2,FALSE)</f>
        <v>0</v>
      </c>
      <c r="N111" s="49">
        <v>1</v>
      </c>
      <c r="O111" s="45">
        <f t="shared" si="1"/>
        <v>0</v>
      </c>
      <c r="P111" s="45">
        <f>O111*calculatiegegevens!$B$18</f>
        <v>0</v>
      </c>
    </row>
    <row r="112" spans="1:16">
      <c r="A112" s="52" t="s">
        <v>360</v>
      </c>
      <c r="B112" s="55" t="s">
        <v>269</v>
      </c>
      <c r="C112" s="52" t="s">
        <v>376</v>
      </c>
      <c r="D112" s="52" t="s">
        <v>375</v>
      </c>
      <c r="E112" s="52" t="s">
        <v>365</v>
      </c>
      <c r="F112" s="52" t="s">
        <v>362</v>
      </c>
      <c r="G112" s="52" t="s">
        <v>10</v>
      </c>
      <c r="H112" s="56" t="s">
        <v>49</v>
      </c>
      <c r="I112" s="52" t="s">
        <v>583</v>
      </c>
      <c r="J112" s="36" t="s">
        <v>398</v>
      </c>
      <c r="K112" s="52" t="s">
        <v>92</v>
      </c>
      <c r="L112" s="38">
        <v>80.88</v>
      </c>
      <c r="M112" s="45">
        <f>VLOOKUP(J112,calculatiegegevens!$A$9:$B$16,2,FALSE)</f>
        <v>0</v>
      </c>
      <c r="N112" s="49">
        <v>1</v>
      </c>
      <c r="O112" s="45">
        <f t="shared" si="1"/>
        <v>0</v>
      </c>
      <c r="P112" s="45">
        <f>O112*calculatiegegevens!$B$18</f>
        <v>0</v>
      </c>
    </row>
    <row r="113" spans="1:16">
      <c r="A113" s="36" t="s">
        <v>360</v>
      </c>
      <c r="B113" s="35" t="s">
        <v>269</v>
      </c>
      <c r="C113" s="36" t="s">
        <v>376</v>
      </c>
      <c r="D113" s="36" t="s">
        <v>375</v>
      </c>
      <c r="E113" s="36" t="s">
        <v>365</v>
      </c>
      <c r="F113" s="36" t="s">
        <v>362</v>
      </c>
      <c r="G113" s="36" t="s">
        <v>10</v>
      </c>
      <c r="H113" s="37" t="s">
        <v>47</v>
      </c>
      <c r="I113" s="36" t="s">
        <v>11</v>
      </c>
      <c r="J113" s="36" t="s">
        <v>558</v>
      </c>
      <c r="K113" s="36" t="s">
        <v>92</v>
      </c>
      <c r="L113" s="38">
        <v>6.02</v>
      </c>
      <c r="M113" s="45">
        <f>VLOOKUP(J113,calculatiegegevens!$A$9:$B$16,2,FALSE)</f>
        <v>0</v>
      </c>
      <c r="N113" s="49">
        <v>1</v>
      </c>
      <c r="O113" s="45">
        <f t="shared" si="1"/>
        <v>0</v>
      </c>
      <c r="P113" s="45">
        <f>O113*calculatiegegevens!$B$18</f>
        <v>0</v>
      </c>
    </row>
    <row r="114" spans="1:16">
      <c r="A114" s="36" t="s">
        <v>360</v>
      </c>
      <c r="B114" s="35" t="s">
        <v>269</v>
      </c>
      <c r="C114" s="36" t="s">
        <v>376</v>
      </c>
      <c r="D114" s="36" t="s">
        <v>375</v>
      </c>
      <c r="E114" s="36" t="s">
        <v>365</v>
      </c>
      <c r="F114" s="36" t="s">
        <v>362</v>
      </c>
      <c r="G114" s="36" t="s">
        <v>10</v>
      </c>
      <c r="H114" s="37" t="s">
        <v>50</v>
      </c>
      <c r="I114" s="36" t="s">
        <v>11</v>
      </c>
      <c r="J114" s="36" t="s">
        <v>558</v>
      </c>
      <c r="K114" s="36" t="s">
        <v>92</v>
      </c>
      <c r="L114" s="38">
        <v>6.02</v>
      </c>
      <c r="M114" s="45">
        <f>VLOOKUP(J114,calculatiegegevens!$A$9:$B$16,2,FALSE)</f>
        <v>0</v>
      </c>
      <c r="N114" s="49">
        <v>1</v>
      </c>
      <c r="O114" s="45">
        <f t="shared" si="1"/>
        <v>0</v>
      </c>
      <c r="P114" s="45">
        <f>O114*calculatiegegevens!$B$18</f>
        <v>0</v>
      </c>
    </row>
    <row r="115" spans="1:16">
      <c r="A115" s="36" t="s">
        <v>360</v>
      </c>
      <c r="B115" s="35" t="s">
        <v>269</v>
      </c>
      <c r="C115" s="36" t="s">
        <v>376</v>
      </c>
      <c r="D115" s="36" t="s">
        <v>375</v>
      </c>
      <c r="E115" s="36" t="s">
        <v>365</v>
      </c>
      <c r="F115" s="36" t="s">
        <v>362</v>
      </c>
      <c r="G115" s="36" t="s">
        <v>10</v>
      </c>
      <c r="H115" s="37" t="s">
        <v>64</v>
      </c>
      <c r="I115" s="36" t="s">
        <v>18</v>
      </c>
      <c r="J115" s="36" t="s">
        <v>558</v>
      </c>
      <c r="K115" s="36" t="s">
        <v>255</v>
      </c>
      <c r="L115" s="38">
        <v>16.03</v>
      </c>
      <c r="M115" s="45">
        <f>VLOOKUP(J115,calculatiegegevens!$A$9:$B$16,2,FALSE)</f>
        <v>0</v>
      </c>
      <c r="N115" s="49">
        <v>1</v>
      </c>
      <c r="O115" s="45">
        <f t="shared" si="1"/>
        <v>0</v>
      </c>
      <c r="P115" s="45">
        <f>O115*calculatiegegevens!$B$18</f>
        <v>0</v>
      </c>
    </row>
    <row r="116" spans="1:16">
      <c r="A116" s="36" t="s">
        <v>360</v>
      </c>
      <c r="B116" s="35" t="s">
        <v>269</v>
      </c>
      <c r="C116" s="36" t="s">
        <v>376</v>
      </c>
      <c r="D116" s="36" t="s">
        <v>375</v>
      </c>
      <c r="E116" s="36" t="s">
        <v>365</v>
      </c>
      <c r="F116" s="36" t="s">
        <v>362</v>
      </c>
      <c r="G116" s="36" t="s">
        <v>10</v>
      </c>
      <c r="H116" s="37" t="s">
        <v>53</v>
      </c>
      <c r="I116" s="36" t="s">
        <v>36</v>
      </c>
      <c r="J116" s="36" t="s">
        <v>561</v>
      </c>
      <c r="K116" s="36" t="s">
        <v>255</v>
      </c>
      <c r="L116" s="38">
        <v>52.2</v>
      </c>
      <c r="M116" s="45">
        <f>VLOOKUP(J116,calculatiegegevens!$A$9:$B$16,2,FALSE)</f>
        <v>0</v>
      </c>
      <c r="N116" s="49">
        <v>1</v>
      </c>
      <c r="O116" s="45">
        <f t="shared" si="1"/>
        <v>0</v>
      </c>
      <c r="P116" s="45">
        <f>O116*calculatiegegevens!$B$18</f>
        <v>0</v>
      </c>
    </row>
    <row r="117" spans="1:16">
      <c r="A117" s="36" t="s">
        <v>360</v>
      </c>
      <c r="B117" s="35" t="s">
        <v>269</v>
      </c>
      <c r="C117" s="36" t="s">
        <v>376</v>
      </c>
      <c r="D117" s="36" t="s">
        <v>375</v>
      </c>
      <c r="E117" s="36" t="s">
        <v>365</v>
      </c>
      <c r="F117" s="36" t="s">
        <v>362</v>
      </c>
      <c r="G117" s="36" t="s">
        <v>10</v>
      </c>
      <c r="H117" s="37" t="s">
        <v>65</v>
      </c>
      <c r="I117" s="36" t="s">
        <v>271</v>
      </c>
      <c r="J117" s="36" t="s">
        <v>559</v>
      </c>
      <c r="K117" s="36" t="s">
        <v>256</v>
      </c>
      <c r="L117" s="38">
        <v>3.51</v>
      </c>
      <c r="M117" s="45">
        <f>VLOOKUP(J117,calculatiegegevens!$A$9:$B$16,2,FALSE)</f>
        <v>0</v>
      </c>
      <c r="N117" s="49">
        <v>1</v>
      </c>
      <c r="O117" s="45">
        <f t="shared" si="1"/>
        <v>0</v>
      </c>
      <c r="P117" s="45">
        <f>O117*calculatiegegevens!$B$18</f>
        <v>0</v>
      </c>
    </row>
    <row r="118" spans="1:16">
      <c r="A118" s="36" t="s">
        <v>360</v>
      </c>
      <c r="B118" s="35" t="s">
        <v>269</v>
      </c>
      <c r="C118" s="36" t="s">
        <v>376</v>
      </c>
      <c r="D118" s="36" t="s">
        <v>375</v>
      </c>
      <c r="E118" s="36" t="s">
        <v>365</v>
      </c>
      <c r="F118" s="36" t="s">
        <v>362</v>
      </c>
      <c r="G118" s="36" t="s">
        <v>10</v>
      </c>
      <c r="H118" s="37" t="s">
        <v>52</v>
      </c>
      <c r="I118" s="36" t="s">
        <v>30</v>
      </c>
      <c r="J118" s="36" t="s">
        <v>559</v>
      </c>
      <c r="K118" s="36" t="s">
        <v>256</v>
      </c>
      <c r="L118" s="38">
        <v>2.29</v>
      </c>
      <c r="M118" s="45">
        <f>VLOOKUP(J118,calculatiegegevens!$A$9:$B$16,2,FALSE)</f>
        <v>0</v>
      </c>
      <c r="N118" s="49">
        <v>1</v>
      </c>
      <c r="O118" s="45">
        <f t="shared" si="1"/>
        <v>0</v>
      </c>
      <c r="P118" s="45">
        <f>O118*calculatiegegevens!$B$18</f>
        <v>0</v>
      </c>
    </row>
    <row r="119" spans="1:16">
      <c r="A119" s="36" t="s">
        <v>360</v>
      </c>
      <c r="B119" s="35" t="s">
        <v>269</v>
      </c>
      <c r="C119" s="36" t="s">
        <v>376</v>
      </c>
      <c r="D119" s="36" t="s">
        <v>375</v>
      </c>
      <c r="E119" s="36" t="s">
        <v>365</v>
      </c>
      <c r="F119" s="36" t="s">
        <v>362</v>
      </c>
      <c r="G119" s="36" t="s">
        <v>10</v>
      </c>
      <c r="H119" s="37" t="s">
        <v>75</v>
      </c>
      <c r="I119" s="36" t="s">
        <v>0</v>
      </c>
      <c r="J119" s="36" t="s">
        <v>98</v>
      </c>
      <c r="K119" s="36" t="s">
        <v>255</v>
      </c>
      <c r="L119" s="38">
        <v>18.48</v>
      </c>
      <c r="M119" s="45">
        <f>VLOOKUP(J119,calculatiegegevens!$A$9:$B$16,2,FALSE)</f>
        <v>0</v>
      </c>
      <c r="N119" s="49">
        <v>1</v>
      </c>
      <c r="O119" s="45">
        <f t="shared" si="1"/>
        <v>0</v>
      </c>
      <c r="P119" s="45">
        <f>O119*calculatiegegevens!$B$18</f>
        <v>0</v>
      </c>
    </row>
    <row r="120" spans="1:16">
      <c r="A120" s="36" t="s">
        <v>360</v>
      </c>
      <c r="B120" s="35" t="s">
        <v>269</v>
      </c>
      <c r="C120" s="36" t="s">
        <v>376</v>
      </c>
      <c r="D120" s="36" t="s">
        <v>375</v>
      </c>
      <c r="E120" s="36" t="s">
        <v>365</v>
      </c>
      <c r="F120" s="36" t="s">
        <v>362</v>
      </c>
      <c r="G120" s="36" t="s">
        <v>10</v>
      </c>
      <c r="H120" s="37" t="s">
        <v>46</v>
      </c>
      <c r="I120" s="36" t="s">
        <v>32</v>
      </c>
      <c r="J120" s="36" t="s">
        <v>558</v>
      </c>
      <c r="K120" s="36" t="s">
        <v>268</v>
      </c>
      <c r="L120" s="38">
        <v>39.35</v>
      </c>
      <c r="M120" s="45">
        <f>VLOOKUP(J120,calculatiegegevens!$A$9:$B$16,2,FALSE)</f>
        <v>0</v>
      </c>
      <c r="N120" s="49">
        <v>1</v>
      </c>
      <c r="O120" s="45">
        <f t="shared" si="1"/>
        <v>0</v>
      </c>
      <c r="P120" s="45">
        <f>O120*calculatiegegevens!$B$18</f>
        <v>0</v>
      </c>
    </row>
    <row r="121" spans="1:16">
      <c r="A121" s="36" t="s">
        <v>360</v>
      </c>
      <c r="B121" s="35" t="s">
        <v>269</v>
      </c>
      <c r="C121" s="36" t="s">
        <v>376</v>
      </c>
      <c r="D121" s="36" t="s">
        <v>375</v>
      </c>
      <c r="E121" s="36" t="s">
        <v>365</v>
      </c>
      <c r="F121" s="36" t="s">
        <v>362</v>
      </c>
      <c r="G121" s="36" t="s">
        <v>10</v>
      </c>
      <c r="H121" s="37" t="s">
        <v>51</v>
      </c>
      <c r="I121" s="36" t="s">
        <v>32</v>
      </c>
      <c r="J121" s="36" t="s">
        <v>558</v>
      </c>
      <c r="K121" s="36" t="s">
        <v>268</v>
      </c>
      <c r="L121" s="38">
        <v>42.43</v>
      </c>
      <c r="M121" s="45">
        <f>VLOOKUP(J121,calculatiegegevens!$A$9:$B$16,2,FALSE)</f>
        <v>0</v>
      </c>
      <c r="N121" s="49">
        <v>1</v>
      </c>
      <c r="O121" s="45">
        <f t="shared" si="1"/>
        <v>0</v>
      </c>
      <c r="P121" s="45">
        <f>O121*calculatiegegevens!$B$18</f>
        <v>0</v>
      </c>
    </row>
    <row r="122" spans="1:16">
      <c r="A122" s="36" t="s">
        <v>360</v>
      </c>
      <c r="B122" s="35" t="s">
        <v>269</v>
      </c>
      <c r="C122" s="36" t="s">
        <v>376</v>
      </c>
      <c r="D122" s="36" t="s">
        <v>375</v>
      </c>
      <c r="E122" s="36" t="s">
        <v>365</v>
      </c>
      <c r="F122" s="36" t="s">
        <v>362</v>
      </c>
      <c r="G122" s="36" t="s">
        <v>10</v>
      </c>
      <c r="H122" s="37" t="s">
        <v>54</v>
      </c>
      <c r="I122" s="36" t="s">
        <v>254</v>
      </c>
      <c r="J122" s="36" t="s">
        <v>389</v>
      </c>
      <c r="K122" s="36" t="s">
        <v>255</v>
      </c>
      <c r="L122" s="38">
        <v>56.35</v>
      </c>
      <c r="M122" s="45">
        <f>VLOOKUP(J122,calculatiegegevens!$A$9:$B$16,2,FALSE)</f>
        <v>0</v>
      </c>
      <c r="N122" s="49">
        <v>1</v>
      </c>
      <c r="O122" s="45">
        <f t="shared" si="1"/>
        <v>0</v>
      </c>
      <c r="P122" s="45">
        <f>O122*calculatiegegevens!$B$18</f>
        <v>0</v>
      </c>
    </row>
    <row r="123" spans="1:16">
      <c r="A123" s="36" t="s">
        <v>360</v>
      </c>
      <c r="B123" s="35" t="s">
        <v>269</v>
      </c>
      <c r="C123" s="36" t="s">
        <v>376</v>
      </c>
      <c r="D123" s="36" t="s">
        <v>375</v>
      </c>
      <c r="E123" s="36" t="s">
        <v>365</v>
      </c>
      <c r="F123" s="36" t="s">
        <v>362</v>
      </c>
      <c r="G123" s="36" t="s">
        <v>10</v>
      </c>
      <c r="H123" s="37" t="s">
        <v>19</v>
      </c>
      <c r="I123" s="36" t="s">
        <v>11</v>
      </c>
      <c r="J123" s="36" t="s">
        <v>558</v>
      </c>
      <c r="K123" s="36" t="s">
        <v>255</v>
      </c>
      <c r="L123" s="38">
        <v>4.45</v>
      </c>
      <c r="M123" s="45">
        <f>VLOOKUP(J123,calculatiegegevens!$A$9:$B$16,2,FALSE)</f>
        <v>0</v>
      </c>
      <c r="N123" s="49">
        <v>1</v>
      </c>
      <c r="O123" s="45">
        <f t="shared" si="1"/>
        <v>0</v>
      </c>
      <c r="P123" s="45">
        <f>O123*calculatiegegevens!$B$18</f>
        <v>0</v>
      </c>
    </row>
    <row r="124" spans="1:16">
      <c r="A124" s="36" t="s">
        <v>360</v>
      </c>
      <c r="B124" s="35" t="s">
        <v>269</v>
      </c>
      <c r="C124" s="36" t="s">
        <v>376</v>
      </c>
      <c r="D124" s="36" t="s">
        <v>375</v>
      </c>
      <c r="E124" s="36" t="s">
        <v>365</v>
      </c>
      <c r="F124" s="36" t="s">
        <v>362</v>
      </c>
      <c r="G124" s="36" t="s">
        <v>10</v>
      </c>
      <c r="H124" s="37" t="s">
        <v>55</v>
      </c>
      <c r="I124" s="36" t="s">
        <v>11</v>
      </c>
      <c r="J124" s="36" t="s">
        <v>558</v>
      </c>
      <c r="K124" s="36" t="s">
        <v>255</v>
      </c>
      <c r="L124" s="38">
        <v>4.45</v>
      </c>
      <c r="M124" s="45">
        <f>VLOOKUP(J124,calculatiegegevens!$A$9:$B$16,2,FALSE)</f>
        <v>0</v>
      </c>
      <c r="N124" s="49">
        <v>1</v>
      </c>
      <c r="O124" s="45">
        <f t="shared" si="1"/>
        <v>0</v>
      </c>
      <c r="P124" s="45">
        <f>O124*calculatiegegevens!$B$18</f>
        <v>0</v>
      </c>
    </row>
    <row r="125" spans="1:16">
      <c r="A125" s="36" t="s">
        <v>360</v>
      </c>
      <c r="B125" s="35" t="s">
        <v>269</v>
      </c>
      <c r="C125" s="36" t="s">
        <v>376</v>
      </c>
      <c r="D125" s="36" t="s">
        <v>375</v>
      </c>
      <c r="E125" s="36" t="s">
        <v>365</v>
      </c>
      <c r="F125" s="36" t="s">
        <v>362</v>
      </c>
      <c r="G125" s="36" t="s">
        <v>10</v>
      </c>
      <c r="H125" s="37" t="s">
        <v>13</v>
      </c>
      <c r="I125" s="36" t="s">
        <v>93</v>
      </c>
      <c r="J125" s="36" t="s">
        <v>558</v>
      </c>
      <c r="K125" s="36" t="s">
        <v>255</v>
      </c>
      <c r="L125" s="38">
        <v>102.93</v>
      </c>
      <c r="M125" s="45">
        <f>VLOOKUP(J125,calculatiegegevens!$A$9:$B$16,2,FALSE)</f>
        <v>0</v>
      </c>
      <c r="N125" s="49">
        <v>1</v>
      </c>
      <c r="O125" s="45">
        <f t="shared" si="1"/>
        <v>0</v>
      </c>
      <c r="P125" s="45">
        <f>O125*calculatiegegevens!$B$18</f>
        <v>0</v>
      </c>
    </row>
    <row r="126" spans="1:16">
      <c r="A126" s="36" t="s">
        <v>360</v>
      </c>
      <c r="B126" s="35" t="s">
        <v>269</v>
      </c>
      <c r="C126" s="36" t="s">
        <v>376</v>
      </c>
      <c r="D126" s="36" t="s">
        <v>375</v>
      </c>
      <c r="E126" s="36" t="s">
        <v>365</v>
      </c>
      <c r="F126" s="36" t="s">
        <v>362</v>
      </c>
      <c r="G126" s="36" t="s">
        <v>10</v>
      </c>
      <c r="H126" s="37" t="s">
        <v>17</v>
      </c>
      <c r="I126" s="36" t="s">
        <v>56</v>
      </c>
      <c r="J126" s="36" t="s">
        <v>559</v>
      </c>
      <c r="K126" s="36" t="s">
        <v>256</v>
      </c>
      <c r="L126" s="38">
        <v>11.9</v>
      </c>
      <c r="M126" s="45">
        <f>VLOOKUP(J126,calculatiegegevens!$A$9:$B$16,2,FALSE)</f>
        <v>0</v>
      </c>
      <c r="N126" s="49">
        <v>1</v>
      </c>
      <c r="O126" s="45">
        <f t="shared" si="1"/>
        <v>0</v>
      </c>
      <c r="P126" s="45">
        <f>O126*calculatiegegevens!$B$18</f>
        <v>0</v>
      </c>
    </row>
    <row r="127" spans="1:16">
      <c r="A127" s="36" t="s">
        <v>360</v>
      </c>
      <c r="B127" s="35" t="s">
        <v>269</v>
      </c>
      <c r="C127" s="36" t="s">
        <v>376</v>
      </c>
      <c r="D127" s="36" t="s">
        <v>375</v>
      </c>
      <c r="E127" s="36" t="s">
        <v>365</v>
      </c>
      <c r="F127" s="36" t="s">
        <v>362</v>
      </c>
      <c r="G127" s="36" t="s">
        <v>10</v>
      </c>
      <c r="H127" s="37" t="s">
        <v>16</v>
      </c>
      <c r="I127" s="36" t="s">
        <v>56</v>
      </c>
      <c r="J127" s="36" t="s">
        <v>559</v>
      </c>
      <c r="K127" s="36" t="s">
        <v>256</v>
      </c>
      <c r="L127" s="38">
        <v>11.9</v>
      </c>
      <c r="M127" s="45">
        <f>VLOOKUP(J127,calculatiegegevens!$A$9:$B$16,2,FALSE)</f>
        <v>0</v>
      </c>
      <c r="N127" s="49">
        <v>1</v>
      </c>
      <c r="O127" s="45">
        <f t="shared" si="1"/>
        <v>0</v>
      </c>
      <c r="P127" s="45">
        <f>O127*calculatiegegevens!$B$18</f>
        <v>0</v>
      </c>
    </row>
    <row r="128" spans="1:16">
      <c r="A128" s="36" t="s">
        <v>360</v>
      </c>
      <c r="B128" s="35" t="s">
        <v>269</v>
      </c>
      <c r="C128" s="36" t="s">
        <v>376</v>
      </c>
      <c r="D128" s="36" t="s">
        <v>375</v>
      </c>
      <c r="E128" s="36" t="s">
        <v>365</v>
      </c>
      <c r="F128" s="36" t="s">
        <v>362</v>
      </c>
      <c r="G128" s="36" t="s">
        <v>10</v>
      </c>
      <c r="H128" s="37" t="s">
        <v>15</v>
      </c>
      <c r="I128" s="36" t="s">
        <v>11</v>
      </c>
      <c r="J128" s="36" t="s">
        <v>558</v>
      </c>
      <c r="K128" s="36" t="s">
        <v>255</v>
      </c>
      <c r="L128" s="38">
        <v>11.07</v>
      </c>
      <c r="M128" s="45">
        <f>VLOOKUP(J128,calculatiegegevens!$A$9:$B$16,2,FALSE)</f>
        <v>0</v>
      </c>
      <c r="N128" s="49">
        <v>1</v>
      </c>
      <c r="O128" s="45">
        <f t="shared" si="1"/>
        <v>0</v>
      </c>
      <c r="P128" s="45">
        <f>O128*calculatiegegevens!$B$18</f>
        <v>0</v>
      </c>
    </row>
    <row r="129" spans="1:16">
      <c r="A129" s="36" t="s">
        <v>360</v>
      </c>
      <c r="B129" s="35" t="s">
        <v>269</v>
      </c>
      <c r="C129" s="36" t="s">
        <v>376</v>
      </c>
      <c r="D129" s="36" t="s">
        <v>375</v>
      </c>
      <c r="E129" s="36" t="s">
        <v>365</v>
      </c>
      <c r="F129" s="36" t="s">
        <v>362</v>
      </c>
      <c r="G129" s="36" t="s">
        <v>10</v>
      </c>
      <c r="H129" s="37" t="s">
        <v>63</v>
      </c>
      <c r="I129" s="36" t="s">
        <v>18</v>
      </c>
      <c r="J129" s="36" t="s">
        <v>558</v>
      </c>
      <c r="K129" s="36" t="s">
        <v>255</v>
      </c>
      <c r="L129" s="38">
        <v>7.4</v>
      </c>
      <c r="M129" s="45">
        <f>VLOOKUP(J129,calculatiegegevens!$A$9:$B$16,2,FALSE)</f>
        <v>0</v>
      </c>
      <c r="N129" s="49">
        <v>1</v>
      </c>
      <c r="O129" s="45">
        <f t="shared" si="1"/>
        <v>0</v>
      </c>
      <c r="P129" s="45">
        <f>O129*calculatiegegevens!$B$18</f>
        <v>0</v>
      </c>
    </row>
    <row r="130" spans="1:16">
      <c r="A130" s="36" t="s">
        <v>360</v>
      </c>
      <c r="B130" s="35" t="s">
        <v>269</v>
      </c>
      <c r="C130" s="36" t="s">
        <v>376</v>
      </c>
      <c r="D130" s="36" t="s">
        <v>375</v>
      </c>
      <c r="E130" s="36" t="s">
        <v>365</v>
      </c>
      <c r="F130" s="36" t="s">
        <v>362</v>
      </c>
      <c r="G130" s="36" t="s">
        <v>10</v>
      </c>
      <c r="H130" s="37" t="s">
        <v>67</v>
      </c>
      <c r="I130" s="36" t="s">
        <v>56</v>
      </c>
      <c r="J130" s="36" t="s">
        <v>559</v>
      </c>
      <c r="K130" s="36" t="s">
        <v>256</v>
      </c>
      <c r="L130" s="38">
        <v>11.9</v>
      </c>
      <c r="M130" s="45">
        <f>VLOOKUP(J130,calculatiegegevens!$A$9:$B$16,2,FALSE)</f>
        <v>0</v>
      </c>
      <c r="N130" s="49">
        <v>1</v>
      </c>
      <c r="O130" s="45">
        <f t="shared" si="1"/>
        <v>0</v>
      </c>
      <c r="P130" s="45">
        <f>O130*calculatiegegevens!$B$18</f>
        <v>0</v>
      </c>
    </row>
    <row r="131" spans="1:16">
      <c r="A131" s="36" t="s">
        <v>360</v>
      </c>
      <c r="B131" s="35" t="s">
        <v>269</v>
      </c>
      <c r="C131" s="36" t="s">
        <v>376</v>
      </c>
      <c r="D131" s="36" t="s">
        <v>375</v>
      </c>
      <c r="E131" s="36" t="s">
        <v>365</v>
      </c>
      <c r="F131" s="36" t="s">
        <v>362</v>
      </c>
      <c r="G131" s="36" t="s">
        <v>10</v>
      </c>
      <c r="H131" s="37" t="s">
        <v>57</v>
      </c>
      <c r="I131" s="36" t="s">
        <v>56</v>
      </c>
      <c r="J131" s="36" t="s">
        <v>559</v>
      </c>
      <c r="K131" s="36" t="s">
        <v>256</v>
      </c>
      <c r="L131" s="38">
        <v>11.9</v>
      </c>
      <c r="M131" s="45">
        <f>VLOOKUP(J131,calculatiegegevens!$A$9:$B$16,2,FALSE)</f>
        <v>0</v>
      </c>
      <c r="N131" s="49">
        <v>1</v>
      </c>
      <c r="O131" s="45">
        <f t="shared" ref="O131:O194" si="2">L131*M131*N131</f>
        <v>0</v>
      </c>
      <c r="P131" s="45">
        <f>O131*calculatiegegevens!$B$18</f>
        <v>0</v>
      </c>
    </row>
    <row r="132" spans="1:16">
      <c r="A132" s="36" t="s">
        <v>360</v>
      </c>
      <c r="B132" s="35" t="s">
        <v>269</v>
      </c>
      <c r="C132" s="36" t="s">
        <v>376</v>
      </c>
      <c r="D132" s="36" t="s">
        <v>375</v>
      </c>
      <c r="E132" s="36" t="s">
        <v>365</v>
      </c>
      <c r="F132" s="36" t="s">
        <v>362</v>
      </c>
      <c r="G132" s="36" t="s">
        <v>10</v>
      </c>
      <c r="H132" s="37" t="s">
        <v>66</v>
      </c>
      <c r="I132" s="36" t="s">
        <v>258</v>
      </c>
      <c r="J132" s="36" t="s">
        <v>398</v>
      </c>
      <c r="K132" s="36" t="s">
        <v>255</v>
      </c>
      <c r="L132" s="38">
        <v>55.21</v>
      </c>
      <c r="M132" s="45">
        <f>VLOOKUP(J132,calculatiegegevens!$A$9:$B$16,2,FALSE)</f>
        <v>0</v>
      </c>
      <c r="N132" s="49">
        <v>1</v>
      </c>
      <c r="O132" s="45">
        <f t="shared" si="2"/>
        <v>0</v>
      </c>
      <c r="P132" s="45">
        <f>O132*calculatiegegevens!$B$18</f>
        <v>0</v>
      </c>
    </row>
    <row r="133" spans="1:16">
      <c r="A133" s="36" t="s">
        <v>360</v>
      </c>
      <c r="B133" s="35" t="s">
        <v>269</v>
      </c>
      <c r="C133" s="36" t="s">
        <v>376</v>
      </c>
      <c r="D133" s="36" t="s">
        <v>375</v>
      </c>
      <c r="E133" s="36" t="s">
        <v>365</v>
      </c>
      <c r="F133" s="36" t="s">
        <v>362</v>
      </c>
      <c r="G133" s="36" t="s">
        <v>10</v>
      </c>
      <c r="H133" s="37"/>
      <c r="I133" s="36" t="s">
        <v>95</v>
      </c>
      <c r="J133" s="36" t="s">
        <v>558</v>
      </c>
      <c r="K133" s="36" t="s">
        <v>272</v>
      </c>
      <c r="L133" s="38">
        <v>15</v>
      </c>
      <c r="M133" s="45">
        <f>VLOOKUP(J133,calculatiegegevens!$A$9:$B$16,2,FALSE)</f>
        <v>0</v>
      </c>
      <c r="N133" s="49">
        <v>1</v>
      </c>
      <c r="O133" s="45">
        <f t="shared" si="2"/>
        <v>0</v>
      </c>
      <c r="P133" s="45">
        <f>O133*calculatiegegevens!$B$18</f>
        <v>0</v>
      </c>
    </row>
    <row r="134" spans="1:16">
      <c r="A134" s="36" t="s">
        <v>360</v>
      </c>
      <c r="B134" s="35" t="s">
        <v>269</v>
      </c>
      <c r="C134" s="36" t="s">
        <v>376</v>
      </c>
      <c r="D134" s="36" t="s">
        <v>375</v>
      </c>
      <c r="E134" s="36" t="s">
        <v>365</v>
      </c>
      <c r="F134" s="36" t="s">
        <v>362</v>
      </c>
      <c r="G134" s="36" t="s">
        <v>27</v>
      </c>
      <c r="H134" s="37" t="s">
        <v>34</v>
      </c>
      <c r="I134" s="36" t="s">
        <v>0</v>
      </c>
      <c r="J134" s="36" t="s">
        <v>98</v>
      </c>
      <c r="K134" s="36" t="s">
        <v>71</v>
      </c>
      <c r="L134" s="38">
        <v>19.239999999999998</v>
      </c>
      <c r="M134" s="45">
        <f>VLOOKUP(J134,calculatiegegevens!$A$9:$B$16,2,FALSE)</f>
        <v>0</v>
      </c>
      <c r="N134" s="49">
        <v>1</v>
      </c>
      <c r="O134" s="45">
        <f t="shared" si="2"/>
        <v>0</v>
      </c>
      <c r="P134" s="45">
        <f>O134*calculatiegegevens!$B$18</f>
        <v>0</v>
      </c>
    </row>
    <row r="135" spans="1:16">
      <c r="A135" s="36" t="s">
        <v>360</v>
      </c>
      <c r="B135" s="35" t="s">
        <v>269</v>
      </c>
      <c r="C135" s="36" t="s">
        <v>376</v>
      </c>
      <c r="D135" s="36" t="s">
        <v>375</v>
      </c>
      <c r="E135" s="36" t="s">
        <v>365</v>
      </c>
      <c r="F135" s="36" t="s">
        <v>362</v>
      </c>
      <c r="G135" s="36" t="s">
        <v>27</v>
      </c>
      <c r="H135" s="37" t="s">
        <v>35</v>
      </c>
      <c r="I135" s="36" t="s">
        <v>0</v>
      </c>
      <c r="J135" s="36" t="s">
        <v>98</v>
      </c>
      <c r="K135" s="36" t="s">
        <v>71</v>
      </c>
      <c r="L135" s="38">
        <v>19.239999999999998</v>
      </c>
      <c r="M135" s="45">
        <f>VLOOKUP(J135,calculatiegegevens!$A$9:$B$16,2,FALSE)</f>
        <v>0</v>
      </c>
      <c r="N135" s="49">
        <v>1</v>
      </c>
      <c r="O135" s="45">
        <f t="shared" si="2"/>
        <v>0</v>
      </c>
      <c r="P135" s="45">
        <f>O135*calculatiegegevens!$B$18</f>
        <v>0</v>
      </c>
    </row>
    <row r="136" spans="1:16">
      <c r="A136" s="36" t="s">
        <v>360</v>
      </c>
      <c r="B136" s="35" t="s">
        <v>269</v>
      </c>
      <c r="C136" s="36" t="s">
        <v>376</v>
      </c>
      <c r="D136" s="36" t="s">
        <v>375</v>
      </c>
      <c r="E136" s="36" t="s">
        <v>365</v>
      </c>
      <c r="F136" s="36" t="s">
        <v>362</v>
      </c>
      <c r="G136" s="36" t="s">
        <v>27</v>
      </c>
      <c r="H136" s="37" t="s">
        <v>33</v>
      </c>
      <c r="I136" s="36" t="s">
        <v>32</v>
      </c>
      <c r="J136" s="36" t="s">
        <v>558</v>
      </c>
      <c r="K136" s="36" t="s">
        <v>255</v>
      </c>
      <c r="L136" s="38">
        <v>50.03</v>
      </c>
      <c r="M136" s="45">
        <f>VLOOKUP(J136,calculatiegegevens!$A$9:$B$16,2,FALSE)</f>
        <v>0</v>
      </c>
      <c r="N136" s="49">
        <v>1</v>
      </c>
      <c r="O136" s="45">
        <f t="shared" si="2"/>
        <v>0</v>
      </c>
      <c r="P136" s="45">
        <f>O136*calculatiegegevens!$B$18</f>
        <v>0</v>
      </c>
    </row>
    <row r="137" spans="1:16">
      <c r="A137" s="36" t="s">
        <v>360</v>
      </c>
      <c r="B137" s="35" t="s">
        <v>269</v>
      </c>
      <c r="C137" s="36" t="s">
        <v>376</v>
      </c>
      <c r="D137" s="36" t="s">
        <v>375</v>
      </c>
      <c r="E137" s="36" t="s">
        <v>365</v>
      </c>
      <c r="F137" s="36" t="s">
        <v>362</v>
      </c>
      <c r="G137" s="36" t="s">
        <v>27</v>
      </c>
      <c r="H137" s="37" t="s">
        <v>31</v>
      </c>
      <c r="I137" s="36" t="s">
        <v>258</v>
      </c>
      <c r="J137" s="36" t="s">
        <v>398</v>
      </c>
      <c r="K137" s="36" t="s">
        <v>255</v>
      </c>
      <c r="L137" s="38">
        <v>54.42</v>
      </c>
      <c r="M137" s="45">
        <f>VLOOKUP(J137,calculatiegegevens!$A$9:$B$16,2,FALSE)</f>
        <v>0</v>
      </c>
      <c r="N137" s="49">
        <v>1</v>
      </c>
      <c r="O137" s="45">
        <f t="shared" si="2"/>
        <v>0</v>
      </c>
      <c r="P137" s="45">
        <f>O137*calculatiegegevens!$B$18</f>
        <v>0</v>
      </c>
    </row>
    <row r="138" spans="1:16">
      <c r="A138" s="36" t="s">
        <v>360</v>
      </c>
      <c r="B138" s="35" t="s">
        <v>269</v>
      </c>
      <c r="C138" s="36" t="s">
        <v>376</v>
      </c>
      <c r="D138" s="36" t="s">
        <v>375</v>
      </c>
      <c r="E138" s="36" t="s">
        <v>365</v>
      </c>
      <c r="F138" s="36" t="s">
        <v>362</v>
      </c>
      <c r="G138" s="36" t="s">
        <v>27</v>
      </c>
      <c r="H138" s="37" t="s">
        <v>29</v>
      </c>
      <c r="I138" s="36" t="s">
        <v>258</v>
      </c>
      <c r="J138" s="36" t="s">
        <v>398</v>
      </c>
      <c r="K138" s="36" t="s">
        <v>255</v>
      </c>
      <c r="L138" s="38">
        <v>54.42</v>
      </c>
      <c r="M138" s="45">
        <f>VLOOKUP(J138,calculatiegegevens!$A$9:$B$16,2,FALSE)</f>
        <v>0</v>
      </c>
      <c r="N138" s="49">
        <v>1</v>
      </c>
      <c r="O138" s="45">
        <f t="shared" si="2"/>
        <v>0</v>
      </c>
      <c r="P138" s="45">
        <f>O138*calculatiegegevens!$B$18</f>
        <v>0</v>
      </c>
    </row>
    <row r="139" spans="1:16">
      <c r="A139" s="36" t="s">
        <v>360</v>
      </c>
      <c r="B139" s="35" t="s">
        <v>269</v>
      </c>
      <c r="C139" s="36" t="s">
        <v>376</v>
      </c>
      <c r="D139" s="36" t="s">
        <v>375</v>
      </c>
      <c r="E139" s="36" t="s">
        <v>365</v>
      </c>
      <c r="F139" s="36" t="s">
        <v>362</v>
      </c>
      <c r="G139" s="36" t="s">
        <v>27</v>
      </c>
      <c r="H139" s="37" t="s">
        <v>28</v>
      </c>
      <c r="I139" s="36" t="s">
        <v>258</v>
      </c>
      <c r="J139" s="36" t="s">
        <v>398</v>
      </c>
      <c r="K139" s="36" t="s">
        <v>255</v>
      </c>
      <c r="L139" s="38">
        <v>54.42</v>
      </c>
      <c r="M139" s="45">
        <f>VLOOKUP(J139,calculatiegegevens!$A$9:$B$16,2,FALSE)</f>
        <v>0</v>
      </c>
      <c r="N139" s="49">
        <v>1</v>
      </c>
      <c r="O139" s="45">
        <f t="shared" si="2"/>
        <v>0</v>
      </c>
      <c r="P139" s="45">
        <f>O139*calculatiegegevens!$B$18</f>
        <v>0</v>
      </c>
    </row>
    <row r="140" spans="1:16">
      <c r="A140" s="36" t="s">
        <v>360</v>
      </c>
      <c r="B140" s="35" t="s">
        <v>273</v>
      </c>
      <c r="C140" s="36" t="s">
        <v>376</v>
      </c>
      <c r="D140" s="36" t="s">
        <v>377</v>
      </c>
      <c r="E140" s="36" t="s">
        <v>366</v>
      </c>
      <c r="F140" s="36" t="s">
        <v>362</v>
      </c>
      <c r="G140" s="36" t="s">
        <v>10</v>
      </c>
      <c r="H140" s="41" t="s">
        <v>274</v>
      </c>
      <c r="I140" s="36" t="s">
        <v>258</v>
      </c>
      <c r="J140" s="36" t="s">
        <v>398</v>
      </c>
      <c r="K140" s="36" t="s">
        <v>255</v>
      </c>
      <c r="L140" s="38">
        <v>58.67</v>
      </c>
      <c r="M140" s="45">
        <f>VLOOKUP(J140,calculatiegegevens!$A$9:$B$16,2,FALSE)</f>
        <v>0</v>
      </c>
      <c r="N140" s="49">
        <v>1</v>
      </c>
      <c r="O140" s="45">
        <f t="shared" si="2"/>
        <v>0</v>
      </c>
      <c r="P140" s="45">
        <f>O140*calculatiegegevens!$B$18</f>
        <v>0</v>
      </c>
    </row>
    <row r="141" spans="1:16">
      <c r="A141" s="36" t="s">
        <v>360</v>
      </c>
      <c r="B141" s="35" t="s">
        <v>273</v>
      </c>
      <c r="C141" s="36" t="s">
        <v>376</v>
      </c>
      <c r="D141" s="36" t="s">
        <v>377</v>
      </c>
      <c r="E141" s="36" t="s">
        <v>366</v>
      </c>
      <c r="F141" s="36" t="s">
        <v>362</v>
      </c>
      <c r="G141" s="36" t="s">
        <v>10</v>
      </c>
      <c r="H141" s="41" t="s">
        <v>275</v>
      </c>
      <c r="I141" s="36" t="s">
        <v>258</v>
      </c>
      <c r="J141" s="36" t="s">
        <v>398</v>
      </c>
      <c r="K141" s="36" t="s">
        <v>255</v>
      </c>
      <c r="L141" s="38">
        <v>58.67</v>
      </c>
      <c r="M141" s="45">
        <f>VLOOKUP(J141,calculatiegegevens!$A$9:$B$16,2,FALSE)</f>
        <v>0</v>
      </c>
      <c r="N141" s="49">
        <v>1</v>
      </c>
      <c r="O141" s="45">
        <f t="shared" si="2"/>
        <v>0</v>
      </c>
      <c r="P141" s="45">
        <f>O141*calculatiegegevens!$B$18</f>
        <v>0</v>
      </c>
    </row>
    <row r="142" spans="1:16">
      <c r="A142" s="36" t="s">
        <v>360</v>
      </c>
      <c r="B142" s="35" t="s">
        <v>273</v>
      </c>
      <c r="C142" s="36" t="s">
        <v>376</v>
      </c>
      <c r="D142" s="36" t="s">
        <v>377</v>
      </c>
      <c r="E142" s="36" t="s">
        <v>366</v>
      </c>
      <c r="F142" s="36" t="s">
        <v>362</v>
      </c>
      <c r="G142" s="36" t="s">
        <v>10</v>
      </c>
      <c r="H142" s="41" t="s">
        <v>276</v>
      </c>
      <c r="I142" s="36" t="s">
        <v>43</v>
      </c>
      <c r="J142" s="36" t="s">
        <v>558</v>
      </c>
      <c r="K142" s="36" t="s">
        <v>268</v>
      </c>
      <c r="L142" s="38">
        <v>35.96</v>
      </c>
      <c r="M142" s="45">
        <f>VLOOKUP(J142,calculatiegegevens!$A$9:$B$16,2,FALSE)</f>
        <v>0</v>
      </c>
      <c r="N142" s="49">
        <v>1</v>
      </c>
      <c r="O142" s="45">
        <f t="shared" si="2"/>
        <v>0</v>
      </c>
      <c r="P142" s="45">
        <f>O142*calculatiegegevens!$B$18</f>
        <v>0</v>
      </c>
    </row>
    <row r="143" spans="1:16">
      <c r="A143" s="36" t="s">
        <v>360</v>
      </c>
      <c r="B143" s="35" t="s">
        <v>273</v>
      </c>
      <c r="C143" s="36" t="s">
        <v>376</v>
      </c>
      <c r="D143" s="36" t="s">
        <v>377</v>
      </c>
      <c r="E143" s="36" t="s">
        <v>366</v>
      </c>
      <c r="F143" s="36" t="s">
        <v>362</v>
      </c>
      <c r="G143" s="36" t="s">
        <v>10</v>
      </c>
      <c r="H143" s="41" t="s">
        <v>277</v>
      </c>
      <c r="I143" s="36" t="s">
        <v>18</v>
      </c>
      <c r="J143" s="36" t="s">
        <v>558</v>
      </c>
      <c r="K143" s="36" t="s">
        <v>268</v>
      </c>
      <c r="L143" s="38">
        <v>4.6900000000000004</v>
      </c>
      <c r="M143" s="45">
        <f>VLOOKUP(J143,calculatiegegevens!$A$9:$B$16,2,FALSE)</f>
        <v>0</v>
      </c>
      <c r="N143" s="49">
        <v>1</v>
      </c>
      <c r="O143" s="45">
        <f t="shared" si="2"/>
        <v>0</v>
      </c>
      <c r="P143" s="45">
        <f>O143*calculatiegegevens!$B$18</f>
        <v>0</v>
      </c>
    </row>
    <row r="144" spans="1:16">
      <c r="A144" s="36" t="s">
        <v>360</v>
      </c>
      <c r="B144" s="35" t="s">
        <v>273</v>
      </c>
      <c r="C144" s="36" t="s">
        <v>376</v>
      </c>
      <c r="D144" s="36" t="s">
        <v>377</v>
      </c>
      <c r="E144" s="36" t="s">
        <v>366</v>
      </c>
      <c r="F144" s="36" t="s">
        <v>362</v>
      </c>
      <c r="G144" s="36" t="s">
        <v>10</v>
      </c>
      <c r="H144" s="41" t="s">
        <v>278</v>
      </c>
      <c r="I144" s="36" t="s">
        <v>0</v>
      </c>
      <c r="J144" s="36" t="s">
        <v>98</v>
      </c>
      <c r="K144" s="36" t="s">
        <v>71</v>
      </c>
      <c r="L144" s="38">
        <v>12.16</v>
      </c>
      <c r="M144" s="45">
        <f>VLOOKUP(J144,calculatiegegevens!$A$9:$B$16,2,FALSE)</f>
        <v>0</v>
      </c>
      <c r="N144" s="49">
        <v>1</v>
      </c>
      <c r="O144" s="45">
        <f t="shared" si="2"/>
        <v>0</v>
      </c>
      <c r="P144" s="45">
        <f>O144*calculatiegegevens!$B$18</f>
        <v>0</v>
      </c>
    </row>
    <row r="145" spans="1:16">
      <c r="A145" s="36" t="s">
        <v>360</v>
      </c>
      <c r="B145" s="35" t="s">
        <v>273</v>
      </c>
      <c r="C145" s="36" t="s">
        <v>376</v>
      </c>
      <c r="D145" s="36" t="s">
        <v>377</v>
      </c>
      <c r="E145" s="36" t="s">
        <v>366</v>
      </c>
      <c r="F145" s="36" t="s">
        <v>362</v>
      </c>
      <c r="G145" s="36" t="s">
        <v>10</v>
      </c>
      <c r="H145" s="41" t="s">
        <v>279</v>
      </c>
      <c r="I145" s="36" t="s">
        <v>11</v>
      </c>
      <c r="J145" s="36" t="s">
        <v>558</v>
      </c>
      <c r="K145" s="36" t="s">
        <v>255</v>
      </c>
      <c r="L145" s="38">
        <v>21.9</v>
      </c>
      <c r="M145" s="45">
        <f>VLOOKUP(J145,calculatiegegevens!$A$9:$B$16,2,FALSE)</f>
        <v>0</v>
      </c>
      <c r="N145" s="49">
        <v>1</v>
      </c>
      <c r="O145" s="45">
        <f t="shared" si="2"/>
        <v>0</v>
      </c>
      <c r="P145" s="45">
        <f>O145*calculatiegegevens!$B$18</f>
        <v>0</v>
      </c>
    </row>
    <row r="146" spans="1:16">
      <c r="A146" s="36" t="s">
        <v>360</v>
      </c>
      <c r="B146" s="35" t="s">
        <v>273</v>
      </c>
      <c r="C146" s="36" t="s">
        <v>376</v>
      </c>
      <c r="D146" s="36" t="s">
        <v>377</v>
      </c>
      <c r="E146" s="36" t="s">
        <v>366</v>
      </c>
      <c r="F146" s="36" t="s">
        <v>362</v>
      </c>
      <c r="G146" s="36" t="s">
        <v>10</v>
      </c>
      <c r="H146" s="41" t="s">
        <v>280</v>
      </c>
      <c r="I146" s="36" t="s">
        <v>281</v>
      </c>
      <c r="J146" s="36" t="s">
        <v>561</v>
      </c>
      <c r="K146" s="36" t="s">
        <v>71</v>
      </c>
      <c r="L146" s="38">
        <v>45.91</v>
      </c>
      <c r="M146" s="45">
        <f>VLOOKUP(J146,calculatiegegevens!$A$9:$B$16,2,FALSE)</f>
        <v>0</v>
      </c>
      <c r="N146" s="49">
        <v>1</v>
      </c>
      <c r="O146" s="45">
        <f t="shared" si="2"/>
        <v>0</v>
      </c>
      <c r="P146" s="45">
        <f>O146*calculatiegegevens!$B$18</f>
        <v>0</v>
      </c>
    </row>
    <row r="147" spans="1:16">
      <c r="A147" s="36" t="s">
        <v>360</v>
      </c>
      <c r="B147" s="35" t="s">
        <v>273</v>
      </c>
      <c r="C147" s="36" t="s">
        <v>376</v>
      </c>
      <c r="D147" s="36" t="s">
        <v>377</v>
      </c>
      <c r="E147" s="36" t="s">
        <v>366</v>
      </c>
      <c r="F147" s="36" t="s">
        <v>362</v>
      </c>
      <c r="G147" s="36" t="s">
        <v>10</v>
      </c>
      <c r="H147" s="41" t="s">
        <v>283</v>
      </c>
      <c r="I147" s="36" t="s">
        <v>30</v>
      </c>
      <c r="J147" s="36" t="s">
        <v>559</v>
      </c>
      <c r="K147" s="36" t="s">
        <v>255</v>
      </c>
      <c r="L147" s="38">
        <v>5.7</v>
      </c>
      <c r="M147" s="45">
        <f>VLOOKUP(J147,calculatiegegevens!$A$9:$B$16,2,FALSE)</f>
        <v>0</v>
      </c>
      <c r="N147" s="49">
        <v>1</v>
      </c>
      <c r="O147" s="45">
        <f t="shared" si="2"/>
        <v>0</v>
      </c>
      <c r="P147" s="45">
        <f>O147*calculatiegegevens!$B$18</f>
        <v>0</v>
      </c>
    </row>
    <row r="148" spans="1:16">
      <c r="A148" s="36" t="s">
        <v>360</v>
      </c>
      <c r="B148" s="35" t="s">
        <v>273</v>
      </c>
      <c r="C148" s="36" t="s">
        <v>376</v>
      </c>
      <c r="D148" s="36" t="s">
        <v>377</v>
      </c>
      <c r="E148" s="36" t="s">
        <v>366</v>
      </c>
      <c r="F148" s="36" t="s">
        <v>362</v>
      </c>
      <c r="G148" s="36" t="s">
        <v>10</v>
      </c>
      <c r="H148" s="41" t="s">
        <v>284</v>
      </c>
      <c r="I148" s="36" t="s">
        <v>30</v>
      </c>
      <c r="J148" s="36" t="s">
        <v>559</v>
      </c>
      <c r="K148" s="36" t="s">
        <v>255</v>
      </c>
      <c r="L148" s="38">
        <v>5.7</v>
      </c>
      <c r="M148" s="45">
        <f>VLOOKUP(J148,calculatiegegevens!$A$9:$B$16,2,FALSE)</f>
        <v>0</v>
      </c>
      <c r="N148" s="49">
        <v>1</v>
      </c>
      <c r="O148" s="45">
        <f t="shared" si="2"/>
        <v>0</v>
      </c>
      <c r="P148" s="45">
        <f>O148*calculatiegegevens!$B$18</f>
        <v>0</v>
      </c>
    </row>
    <row r="149" spans="1:16">
      <c r="A149" s="36" t="s">
        <v>360</v>
      </c>
      <c r="B149" s="35" t="s">
        <v>273</v>
      </c>
      <c r="C149" s="36" t="s">
        <v>376</v>
      </c>
      <c r="D149" s="36" t="s">
        <v>377</v>
      </c>
      <c r="E149" s="36" t="s">
        <v>366</v>
      </c>
      <c r="F149" s="36" t="s">
        <v>362</v>
      </c>
      <c r="G149" s="36" t="s">
        <v>10</v>
      </c>
      <c r="H149" s="41" t="s">
        <v>285</v>
      </c>
      <c r="I149" s="36" t="s">
        <v>30</v>
      </c>
      <c r="J149" s="36" t="s">
        <v>559</v>
      </c>
      <c r="K149" s="36" t="s">
        <v>255</v>
      </c>
      <c r="L149" s="38">
        <v>1.95</v>
      </c>
      <c r="M149" s="45">
        <f>VLOOKUP(J149,calculatiegegevens!$A$9:$B$16,2,FALSE)</f>
        <v>0</v>
      </c>
      <c r="N149" s="49">
        <v>1</v>
      </c>
      <c r="O149" s="45">
        <f t="shared" si="2"/>
        <v>0</v>
      </c>
      <c r="P149" s="45">
        <f>O149*calculatiegegevens!$B$18</f>
        <v>0</v>
      </c>
    </row>
    <row r="150" spans="1:16">
      <c r="A150" s="36" t="s">
        <v>360</v>
      </c>
      <c r="B150" s="35" t="s">
        <v>273</v>
      </c>
      <c r="C150" s="36" t="s">
        <v>376</v>
      </c>
      <c r="D150" s="36" t="s">
        <v>377</v>
      </c>
      <c r="E150" s="36" t="s">
        <v>366</v>
      </c>
      <c r="F150" s="36" t="s">
        <v>362</v>
      </c>
      <c r="G150" s="36" t="s">
        <v>10</v>
      </c>
      <c r="H150" s="41" t="s">
        <v>286</v>
      </c>
      <c r="I150" s="36" t="s">
        <v>11</v>
      </c>
      <c r="J150" s="36" t="s">
        <v>558</v>
      </c>
      <c r="K150" s="36" t="s">
        <v>255</v>
      </c>
      <c r="L150" s="38">
        <v>1.7</v>
      </c>
      <c r="M150" s="45">
        <f>VLOOKUP(J150,calculatiegegevens!$A$9:$B$16,2,FALSE)</f>
        <v>0</v>
      </c>
      <c r="N150" s="49">
        <v>1</v>
      </c>
      <c r="O150" s="45">
        <f t="shared" si="2"/>
        <v>0</v>
      </c>
      <c r="P150" s="45">
        <f>O150*calculatiegegevens!$B$18</f>
        <v>0</v>
      </c>
    </row>
    <row r="151" spans="1:16">
      <c r="A151" s="36" t="s">
        <v>360</v>
      </c>
      <c r="B151" s="35" t="s">
        <v>273</v>
      </c>
      <c r="C151" s="36" t="s">
        <v>376</v>
      </c>
      <c r="D151" s="36" t="s">
        <v>377</v>
      </c>
      <c r="E151" s="36" t="s">
        <v>366</v>
      </c>
      <c r="F151" s="36" t="s">
        <v>362</v>
      </c>
      <c r="G151" s="36" t="s">
        <v>10</v>
      </c>
      <c r="H151" s="41" t="s">
        <v>287</v>
      </c>
      <c r="I151" s="36" t="s">
        <v>11</v>
      </c>
      <c r="J151" s="36" t="s">
        <v>558</v>
      </c>
      <c r="K151" s="36" t="s">
        <v>255</v>
      </c>
      <c r="L151" s="38">
        <v>1.7</v>
      </c>
      <c r="M151" s="45">
        <f>VLOOKUP(J151,calculatiegegevens!$A$9:$B$16,2,FALSE)</f>
        <v>0</v>
      </c>
      <c r="N151" s="49">
        <v>1</v>
      </c>
      <c r="O151" s="45">
        <f t="shared" si="2"/>
        <v>0</v>
      </c>
      <c r="P151" s="45">
        <f>O151*calculatiegegevens!$B$18</f>
        <v>0</v>
      </c>
    </row>
    <row r="152" spans="1:16">
      <c r="A152" s="36" t="s">
        <v>360</v>
      </c>
      <c r="B152" s="35" t="s">
        <v>273</v>
      </c>
      <c r="C152" s="36" t="s">
        <v>376</v>
      </c>
      <c r="D152" s="36" t="s">
        <v>377</v>
      </c>
      <c r="E152" s="36" t="s">
        <v>366</v>
      </c>
      <c r="F152" s="36" t="s">
        <v>362</v>
      </c>
      <c r="G152" s="36" t="s">
        <v>10</v>
      </c>
      <c r="H152" s="41" t="s">
        <v>287</v>
      </c>
      <c r="I152" s="36" t="s">
        <v>30</v>
      </c>
      <c r="J152" s="36" t="s">
        <v>559</v>
      </c>
      <c r="K152" s="36" t="s">
        <v>255</v>
      </c>
      <c r="L152" s="38">
        <v>1.7</v>
      </c>
      <c r="M152" s="45">
        <f>VLOOKUP(J152,calculatiegegevens!$A$9:$B$16,2,FALSE)</f>
        <v>0</v>
      </c>
      <c r="N152" s="49">
        <v>1</v>
      </c>
      <c r="O152" s="45">
        <f t="shared" si="2"/>
        <v>0</v>
      </c>
      <c r="P152" s="45">
        <f>O152*calculatiegegevens!$B$18</f>
        <v>0</v>
      </c>
    </row>
    <row r="153" spans="1:16">
      <c r="A153" s="36" t="s">
        <v>360</v>
      </c>
      <c r="B153" s="35" t="s">
        <v>273</v>
      </c>
      <c r="C153" s="36" t="s">
        <v>376</v>
      </c>
      <c r="D153" s="36" t="s">
        <v>377</v>
      </c>
      <c r="E153" s="36" t="s">
        <v>366</v>
      </c>
      <c r="F153" s="36" t="s">
        <v>362</v>
      </c>
      <c r="G153" s="36" t="s">
        <v>10</v>
      </c>
      <c r="H153" s="41" t="s">
        <v>288</v>
      </c>
      <c r="I153" s="36" t="s">
        <v>44</v>
      </c>
      <c r="J153" s="36" t="s">
        <v>98</v>
      </c>
      <c r="K153" s="36" t="s">
        <v>71</v>
      </c>
      <c r="L153" s="38">
        <v>9.15</v>
      </c>
      <c r="M153" s="45">
        <f>VLOOKUP(J153,calculatiegegevens!$A$9:$B$16,2,FALSE)</f>
        <v>0</v>
      </c>
      <c r="N153" s="49">
        <v>1</v>
      </c>
      <c r="O153" s="45">
        <f t="shared" si="2"/>
        <v>0</v>
      </c>
      <c r="P153" s="45">
        <f>O153*calculatiegegevens!$B$18</f>
        <v>0</v>
      </c>
    </row>
    <row r="154" spans="1:16">
      <c r="A154" s="36" t="s">
        <v>360</v>
      </c>
      <c r="B154" s="35" t="s">
        <v>273</v>
      </c>
      <c r="C154" s="36" t="s">
        <v>376</v>
      </c>
      <c r="D154" s="36" t="s">
        <v>377</v>
      </c>
      <c r="E154" s="36" t="s">
        <v>366</v>
      </c>
      <c r="F154" s="36" t="s">
        <v>362</v>
      </c>
      <c r="G154" s="36" t="s">
        <v>10</v>
      </c>
      <c r="H154" s="41" t="s">
        <v>289</v>
      </c>
      <c r="I154" s="36" t="s">
        <v>290</v>
      </c>
      <c r="J154" s="36" t="s">
        <v>98</v>
      </c>
      <c r="K154" s="36" t="s">
        <v>71</v>
      </c>
      <c r="L154" s="38">
        <v>9.24</v>
      </c>
      <c r="M154" s="45">
        <f>VLOOKUP(J154,calculatiegegevens!$A$9:$B$16,2,FALSE)</f>
        <v>0</v>
      </c>
      <c r="N154" s="49">
        <v>1</v>
      </c>
      <c r="O154" s="45">
        <f t="shared" si="2"/>
        <v>0</v>
      </c>
      <c r="P154" s="45">
        <f>O154*calculatiegegevens!$B$18</f>
        <v>0</v>
      </c>
    </row>
    <row r="155" spans="1:16">
      <c r="A155" s="36" t="s">
        <v>360</v>
      </c>
      <c r="B155" s="35" t="s">
        <v>273</v>
      </c>
      <c r="C155" s="36" t="s">
        <v>376</v>
      </c>
      <c r="D155" s="36" t="s">
        <v>377</v>
      </c>
      <c r="E155" s="36" t="s">
        <v>366</v>
      </c>
      <c r="F155" s="36" t="s">
        <v>362</v>
      </c>
      <c r="G155" s="36" t="s">
        <v>10</v>
      </c>
      <c r="H155" s="41" t="s">
        <v>291</v>
      </c>
      <c r="I155" s="36" t="s">
        <v>32</v>
      </c>
      <c r="J155" s="36" t="s">
        <v>558</v>
      </c>
      <c r="K155" s="36" t="s">
        <v>268</v>
      </c>
      <c r="L155" s="38">
        <v>77.97</v>
      </c>
      <c r="M155" s="45">
        <f>VLOOKUP(J155,calculatiegegevens!$A$9:$B$16,2,FALSE)</f>
        <v>0</v>
      </c>
      <c r="N155" s="49">
        <v>1</v>
      </c>
      <c r="O155" s="45">
        <f t="shared" si="2"/>
        <v>0</v>
      </c>
      <c r="P155" s="45">
        <f>O155*calculatiegegevens!$B$18</f>
        <v>0</v>
      </c>
    </row>
    <row r="156" spans="1:16">
      <c r="A156" s="36" t="s">
        <v>360</v>
      </c>
      <c r="B156" s="35" t="s">
        <v>273</v>
      </c>
      <c r="C156" s="36" t="s">
        <v>376</v>
      </c>
      <c r="D156" s="36" t="s">
        <v>377</v>
      </c>
      <c r="E156" s="36" t="s">
        <v>366</v>
      </c>
      <c r="F156" s="36" t="s">
        <v>362</v>
      </c>
      <c r="G156" s="36" t="s">
        <v>10</v>
      </c>
      <c r="H156" s="41" t="s">
        <v>292</v>
      </c>
      <c r="I156" s="36" t="s">
        <v>56</v>
      </c>
      <c r="J156" s="36" t="s">
        <v>559</v>
      </c>
      <c r="K156" s="36" t="s">
        <v>255</v>
      </c>
      <c r="L156" s="38">
        <v>7.51</v>
      </c>
      <c r="M156" s="45">
        <f>VLOOKUP(J156,calculatiegegevens!$A$9:$B$16,2,FALSE)</f>
        <v>0</v>
      </c>
      <c r="N156" s="49">
        <v>1</v>
      </c>
      <c r="O156" s="45">
        <f t="shared" si="2"/>
        <v>0</v>
      </c>
      <c r="P156" s="45">
        <f>O156*calculatiegegevens!$B$18</f>
        <v>0</v>
      </c>
    </row>
    <row r="157" spans="1:16">
      <c r="A157" s="36" t="s">
        <v>360</v>
      </c>
      <c r="B157" s="35" t="s">
        <v>273</v>
      </c>
      <c r="C157" s="36" t="s">
        <v>376</v>
      </c>
      <c r="D157" s="36" t="s">
        <v>377</v>
      </c>
      <c r="E157" s="36" t="s">
        <v>366</v>
      </c>
      <c r="F157" s="36" t="s">
        <v>362</v>
      </c>
      <c r="G157" s="36" t="s">
        <v>10</v>
      </c>
      <c r="H157" s="41" t="s">
        <v>293</v>
      </c>
      <c r="I157" s="36" t="s">
        <v>56</v>
      </c>
      <c r="J157" s="36" t="s">
        <v>559</v>
      </c>
      <c r="K157" s="36" t="s">
        <v>255</v>
      </c>
      <c r="L157" s="38">
        <v>7.51</v>
      </c>
      <c r="M157" s="45">
        <f>VLOOKUP(J157,calculatiegegevens!$A$9:$B$16,2,FALSE)</f>
        <v>0</v>
      </c>
      <c r="N157" s="49">
        <v>1</v>
      </c>
      <c r="O157" s="45">
        <f t="shared" si="2"/>
        <v>0</v>
      </c>
      <c r="P157" s="45">
        <f>O157*calculatiegegevens!$B$18</f>
        <v>0</v>
      </c>
    </row>
    <row r="158" spans="1:16">
      <c r="A158" s="36" t="s">
        <v>360</v>
      </c>
      <c r="B158" s="35" t="s">
        <v>273</v>
      </c>
      <c r="C158" s="36" t="s">
        <v>376</v>
      </c>
      <c r="D158" s="36" t="s">
        <v>377</v>
      </c>
      <c r="E158" s="36" t="s">
        <v>366</v>
      </c>
      <c r="F158" s="36" t="s">
        <v>362</v>
      </c>
      <c r="G158" s="36" t="s">
        <v>10</v>
      </c>
      <c r="H158" s="41" t="s">
        <v>295</v>
      </c>
      <c r="I158" s="36" t="s">
        <v>266</v>
      </c>
      <c r="J158" s="36" t="s">
        <v>560</v>
      </c>
      <c r="K158" s="36" t="s">
        <v>255</v>
      </c>
      <c r="L158" s="38">
        <v>87.41</v>
      </c>
      <c r="M158" s="45">
        <f>VLOOKUP(J158,calculatiegegevens!$A$9:$B$16,2,FALSE)</f>
        <v>0</v>
      </c>
      <c r="N158" s="49">
        <v>1</v>
      </c>
      <c r="O158" s="45">
        <f t="shared" si="2"/>
        <v>0</v>
      </c>
      <c r="P158" s="45">
        <f>O158*calculatiegegevens!$B$18</f>
        <v>0</v>
      </c>
    </row>
    <row r="159" spans="1:16">
      <c r="A159" s="36" t="s">
        <v>360</v>
      </c>
      <c r="B159" s="35" t="s">
        <v>273</v>
      </c>
      <c r="C159" s="36" t="s">
        <v>376</v>
      </c>
      <c r="D159" s="36" t="s">
        <v>377</v>
      </c>
      <c r="E159" s="36" t="s">
        <v>366</v>
      </c>
      <c r="F159" s="36" t="s">
        <v>362</v>
      </c>
      <c r="G159" s="36" t="s">
        <v>10</v>
      </c>
      <c r="H159" s="41" t="s">
        <v>296</v>
      </c>
      <c r="I159" s="36" t="s">
        <v>254</v>
      </c>
      <c r="J159" s="36" t="s">
        <v>389</v>
      </c>
      <c r="K159" s="36" t="s">
        <v>255</v>
      </c>
      <c r="L159" s="38">
        <v>57.92</v>
      </c>
      <c r="M159" s="45">
        <f>VLOOKUP(J159,calculatiegegevens!$A$9:$B$16,2,FALSE)</f>
        <v>0</v>
      </c>
      <c r="N159" s="49">
        <v>1</v>
      </c>
      <c r="O159" s="45">
        <f t="shared" si="2"/>
        <v>0</v>
      </c>
      <c r="P159" s="45">
        <f>O159*calculatiegegevens!$B$18</f>
        <v>0</v>
      </c>
    </row>
    <row r="160" spans="1:16">
      <c r="A160" s="36" t="s">
        <v>360</v>
      </c>
      <c r="B160" s="35" t="s">
        <v>273</v>
      </c>
      <c r="C160" s="36" t="s">
        <v>376</v>
      </c>
      <c r="D160" s="36" t="s">
        <v>377</v>
      </c>
      <c r="E160" s="36" t="s">
        <v>366</v>
      </c>
      <c r="F160" s="36" t="s">
        <v>362</v>
      </c>
      <c r="G160" s="36" t="s">
        <v>10</v>
      </c>
      <c r="H160" s="41" t="s">
        <v>297</v>
      </c>
      <c r="I160" s="36" t="s">
        <v>56</v>
      </c>
      <c r="J160" s="36" t="s">
        <v>559</v>
      </c>
      <c r="K160" s="36" t="s">
        <v>255</v>
      </c>
      <c r="L160" s="38">
        <v>4.25</v>
      </c>
      <c r="M160" s="45">
        <f>VLOOKUP(J160,calculatiegegevens!$A$9:$B$16,2,FALSE)</f>
        <v>0</v>
      </c>
      <c r="N160" s="49">
        <v>1</v>
      </c>
      <c r="O160" s="45">
        <f t="shared" si="2"/>
        <v>0</v>
      </c>
      <c r="P160" s="45">
        <f>O160*calculatiegegevens!$B$18</f>
        <v>0</v>
      </c>
    </row>
    <row r="161" spans="1:16">
      <c r="A161" s="36" t="s">
        <v>360</v>
      </c>
      <c r="B161" s="35" t="s">
        <v>273</v>
      </c>
      <c r="C161" s="36" t="s">
        <v>376</v>
      </c>
      <c r="D161" s="36" t="s">
        <v>377</v>
      </c>
      <c r="E161" s="36" t="s">
        <v>366</v>
      </c>
      <c r="F161" s="36" t="s">
        <v>362</v>
      </c>
      <c r="G161" s="36" t="s">
        <v>10</v>
      </c>
      <c r="H161" s="41" t="s">
        <v>299</v>
      </c>
      <c r="I161" s="36" t="s">
        <v>30</v>
      </c>
      <c r="J161" s="36" t="s">
        <v>559</v>
      </c>
      <c r="K161" s="36" t="s">
        <v>255</v>
      </c>
      <c r="L161" s="38">
        <v>1.26</v>
      </c>
      <c r="M161" s="45">
        <f>VLOOKUP(J161,calculatiegegevens!$A$9:$B$16,2,FALSE)</f>
        <v>0</v>
      </c>
      <c r="N161" s="49">
        <v>1</v>
      </c>
      <c r="O161" s="45">
        <f t="shared" si="2"/>
        <v>0</v>
      </c>
      <c r="P161" s="45">
        <f>O161*calculatiegegevens!$B$18</f>
        <v>0</v>
      </c>
    </row>
    <row r="162" spans="1:16">
      <c r="A162" s="36" t="s">
        <v>360</v>
      </c>
      <c r="B162" s="35" t="s">
        <v>273</v>
      </c>
      <c r="C162" s="36" t="s">
        <v>376</v>
      </c>
      <c r="D162" s="36" t="s">
        <v>377</v>
      </c>
      <c r="E162" s="36" t="s">
        <v>366</v>
      </c>
      <c r="F162" s="36" t="s">
        <v>362</v>
      </c>
      <c r="G162" s="36" t="s">
        <v>10</v>
      </c>
      <c r="H162" s="41" t="s">
        <v>300</v>
      </c>
      <c r="I162" s="36" t="s">
        <v>11</v>
      </c>
      <c r="J162" s="36" t="s">
        <v>558</v>
      </c>
      <c r="K162" s="36" t="s">
        <v>255</v>
      </c>
      <c r="L162" s="38">
        <v>9.32</v>
      </c>
      <c r="M162" s="45">
        <f>VLOOKUP(J162,calculatiegegevens!$A$9:$B$16,2,FALSE)</f>
        <v>0</v>
      </c>
      <c r="N162" s="49">
        <v>1</v>
      </c>
      <c r="O162" s="45">
        <f t="shared" si="2"/>
        <v>0</v>
      </c>
      <c r="P162" s="45">
        <f>O162*calculatiegegevens!$B$18</f>
        <v>0</v>
      </c>
    </row>
    <row r="163" spans="1:16">
      <c r="A163" s="36" t="s">
        <v>360</v>
      </c>
      <c r="B163" s="35" t="s">
        <v>273</v>
      </c>
      <c r="C163" s="36" t="s">
        <v>376</v>
      </c>
      <c r="D163" s="36" t="s">
        <v>377</v>
      </c>
      <c r="E163" s="36" t="s">
        <v>366</v>
      </c>
      <c r="F163" s="36" t="s">
        <v>362</v>
      </c>
      <c r="G163" s="36" t="s">
        <v>10</v>
      </c>
      <c r="H163" s="41" t="s">
        <v>301</v>
      </c>
      <c r="I163" s="36" t="s">
        <v>11</v>
      </c>
      <c r="J163" s="36" t="s">
        <v>558</v>
      </c>
      <c r="K163" s="36" t="s">
        <v>255</v>
      </c>
      <c r="L163" s="38">
        <v>6.27</v>
      </c>
      <c r="M163" s="45">
        <f>VLOOKUP(J163,calculatiegegevens!$A$9:$B$16,2,FALSE)</f>
        <v>0</v>
      </c>
      <c r="N163" s="49">
        <v>1</v>
      </c>
      <c r="O163" s="45">
        <f t="shared" si="2"/>
        <v>0</v>
      </c>
      <c r="P163" s="45">
        <f>O163*calculatiegegevens!$B$18</f>
        <v>0</v>
      </c>
    </row>
    <row r="164" spans="1:16">
      <c r="A164" s="36" t="s">
        <v>360</v>
      </c>
      <c r="B164" s="35" t="s">
        <v>273</v>
      </c>
      <c r="C164" s="36" t="s">
        <v>376</v>
      </c>
      <c r="D164" s="36" t="s">
        <v>377</v>
      </c>
      <c r="E164" s="36" t="s">
        <v>366</v>
      </c>
      <c r="F164" s="36" t="s">
        <v>362</v>
      </c>
      <c r="G164" s="36" t="s">
        <v>10</v>
      </c>
      <c r="H164" s="41" t="s">
        <v>302</v>
      </c>
      <c r="I164" s="36" t="s">
        <v>254</v>
      </c>
      <c r="J164" s="36" t="s">
        <v>389</v>
      </c>
      <c r="K164" s="36" t="s">
        <v>255</v>
      </c>
      <c r="L164" s="38">
        <v>57.92</v>
      </c>
      <c r="M164" s="45">
        <f>VLOOKUP(J164,calculatiegegevens!$A$9:$B$16,2,FALSE)</f>
        <v>0</v>
      </c>
      <c r="N164" s="49">
        <v>1</v>
      </c>
      <c r="O164" s="45">
        <f t="shared" si="2"/>
        <v>0</v>
      </c>
      <c r="P164" s="45">
        <f>O164*calculatiegegevens!$B$18</f>
        <v>0</v>
      </c>
    </row>
    <row r="165" spans="1:16">
      <c r="A165" s="36" t="s">
        <v>360</v>
      </c>
      <c r="B165" s="35" t="s">
        <v>273</v>
      </c>
      <c r="C165" s="36" t="s">
        <v>376</v>
      </c>
      <c r="D165" s="36" t="s">
        <v>377</v>
      </c>
      <c r="E165" s="36" t="s">
        <v>366</v>
      </c>
      <c r="F165" s="36" t="s">
        <v>362</v>
      </c>
      <c r="G165" s="36" t="s">
        <v>10</v>
      </c>
      <c r="H165" s="41" t="s">
        <v>303</v>
      </c>
      <c r="I165" s="36" t="s">
        <v>56</v>
      </c>
      <c r="J165" s="36" t="s">
        <v>559</v>
      </c>
      <c r="K165" s="36" t="s">
        <v>255</v>
      </c>
      <c r="L165" s="38">
        <v>4.25</v>
      </c>
      <c r="M165" s="45">
        <f>VLOOKUP(J165,calculatiegegevens!$A$9:$B$16,2,FALSE)</f>
        <v>0</v>
      </c>
      <c r="N165" s="49">
        <v>1</v>
      </c>
      <c r="O165" s="45">
        <f t="shared" si="2"/>
        <v>0</v>
      </c>
      <c r="P165" s="45">
        <f>O165*calculatiegegevens!$B$18</f>
        <v>0</v>
      </c>
    </row>
    <row r="166" spans="1:16">
      <c r="A166" s="36" t="s">
        <v>360</v>
      </c>
      <c r="B166" s="35" t="s">
        <v>273</v>
      </c>
      <c r="C166" s="36" t="s">
        <v>376</v>
      </c>
      <c r="D166" s="36" t="s">
        <v>377</v>
      </c>
      <c r="E166" s="36" t="s">
        <v>366</v>
      </c>
      <c r="F166" s="36" t="s">
        <v>362</v>
      </c>
      <c r="G166" s="36" t="s">
        <v>10</v>
      </c>
      <c r="H166" s="41" t="s">
        <v>304</v>
      </c>
      <c r="I166" s="36" t="s">
        <v>32</v>
      </c>
      <c r="J166" s="36" t="s">
        <v>558</v>
      </c>
      <c r="K166" s="36" t="s">
        <v>268</v>
      </c>
      <c r="L166" s="38">
        <v>64.41</v>
      </c>
      <c r="M166" s="45">
        <f>VLOOKUP(J166,calculatiegegevens!$A$9:$B$16,2,FALSE)</f>
        <v>0</v>
      </c>
      <c r="N166" s="49">
        <v>1</v>
      </c>
      <c r="O166" s="45">
        <f t="shared" si="2"/>
        <v>0</v>
      </c>
      <c r="P166" s="45">
        <f>O166*calculatiegegevens!$B$18</f>
        <v>0</v>
      </c>
    </row>
    <row r="167" spans="1:16">
      <c r="A167" s="36" t="s">
        <v>360</v>
      </c>
      <c r="B167" s="35" t="s">
        <v>273</v>
      </c>
      <c r="C167" s="36" t="s">
        <v>376</v>
      </c>
      <c r="D167" s="36" t="s">
        <v>377</v>
      </c>
      <c r="E167" s="36" t="s">
        <v>366</v>
      </c>
      <c r="F167" s="36" t="s">
        <v>362</v>
      </c>
      <c r="G167" s="36" t="s">
        <v>10</v>
      </c>
      <c r="H167" s="41" t="s">
        <v>305</v>
      </c>
      <c r="I167" s="36" t="s">
        <v>0</v>
      </c>
      <c r="J167" s="36" t="s">
        <v>98</v>
      </c>
      <c r="K167" s="36" t="s">
        <v>71</v>
      </c>
      <c r="L167" s="38">
        <v>11.63</v>
      </c>
      <c r="M167" s="45">
        <f>VLOOKUP(J167,calculatiegegevens!$A$9:$B$16,2,FALSE)</f>
        <v>0</v>
      </c>
      <c r="N167" s="49">
        <v>1</v>
      </c>
      <c r="O167" s="45">
        <f t="shared" si="2"/>
        <v>0</v>
      </c>
      <c r="P167" s="45">
        <f>O167*calculatiegegevens!$B$18</f>
        <v>0</v>
      </c>
    </row>
    <row r="168" spans="1:16">
      <c r="A168" s="36" t="s">
        <v>360</v>
      </c>
      <c r="B168" s="35" t="s">
        <v>273</v>
      </c>
      <c r="C168" s="36" t="s">
        <v>376</v>
      </c>
      <c r="D168" s="36" t="s">
        <v>377</v>
      </c>
      <c r="E168" s="36" t="s">
        <v>366</v>
      </c>
      <c r="F168" s="36" t="s">
        <v>362</v>
      </c>
      <c r="G168" s="36" t="s">
        <v>10</v>
      </c>
      <c r="H168" s="41" t="s">
        <v>306</v>
      </c>
      <c r="I168" s="36" t="s">
        <v>18</v>
      </c>
      <c r="J168" s="36" t="s">
        <v>558</v>
      </c>
      <c r="K168" s="36" t="s">
        <v>268</v>
      </c>
      <c r="L168" s="38">
        <v>3.95</v>
      </c>
      <c r="M168" s="45">
        <f>VLOOKUP(J168,calculatiegegevens!$A$9:$B$16,2,FALSE)</f>
        <v>0</v>
      </c>
      <c r="N168" s="49">
        <v>1</v>
      </c>
      <c r="O168" s="45">
        <f t="shared" si="2"/>
        <v>0</v>
      </c>
      <c r="P168" s="45">
        <f>O168*calculatiegegevens!$B$18</f>
        <v>0</v>
      </c>
    </row>
    <row r="169" spans="1:16">
      <c r="A169" s="36" t="s">
        <v>360</v>
      </c>
      <c r="B169" s="35" t="s">
        <v>273</v>
      </c>
      <c r="C169" s="36" t="s">
        <v>376</v>
      </c>
      <c r="D169" s="36" t="s">
        <v>377</v>
      </c>
      <c r="E169" s="36" t="s">
        <v>366</v>
      </c>
      <c r="F169" s="36" t="s">
        <v>362</v>
      </c>
      <c r="G169" s="36" t="s">
        <v>10</v>
      </c>
      <c r="H169" s="41" t="s">
        <v>307</v>
      </c>
      <c r="I169" s="36" t="s">
        <v>11</v>
      </c>
      <c r="J169" s="36" t="s">
        <v>558</v>
      </c>
      <c r="K169" s="36" t="s">
        <v>255</v>
      </c>
      <c r="L169" s="38">
        <v>20.59</v>
      </c>
      <c r="M169" s="45">
        <f>VLOOKUP(J169,calculatiegegevens!$A$9:$B$16,2,FALSE)</f>
        <v>0</v>
      </c>
      <c r="N169" s="49">
        <v>1</v>
      </c>
      <c r="O169" s="45">
        <f t="shared" si="2"/>
        <v>0</v>
      </c>
      <c r="P169" s="45">
        <f>O169*calculatiegegevens!$B$18</f>
        <v>0</v>
      </c>
    </row>
    <row r="170" spans="1:16">
      <c r="A170" s="36" t="s">
        <v>360</v>
      </c>
      <c r="B170" s="35" t="s">
        <v>273</v>
      </c>
      <c r="C170" s="36" t="s">
        <v>376</v>
      </c>
      <c r="D170" s="36" t="s">
        <v>377</v>
      </c>
      <c r="E170" s="36" t="s">
        <v>366</v>
      </c>
      <c r="F170" s="36" t="s">
        <v>362</v>
      </c>
      <c r="G170" s="36" t="s">
        <v>10</v>
      </c>
      <c r="H170" s="41" t="s">
        <v>308</v>
      </c>
      <c r="I170" s="36" t="s">
        <v>56</v>
      </c>
      <c r="J170" s="36" t="s">
        <v>559</v>
      </c>
      <c r="K170" s="36" t="s">
        <v>255</v>
      </c>
      <c r="L170" s="38">
        <v>4.87</v>
      </c>
      <c r="M170" s="45">
        <f>VLOOKUP(J170,calculatiegegevens!$A$9:$B$16,2,FALSE)</f>
        <v>0</v>
      </c>
      <c r="N170" s="49">
        <v>1</v>
      </c>
      <c r="O170" s="45">
        <f t="shared" si="2"/>
        <v>0</v>
      </c>
      <c r="P170" s="45">
        <f>O170*calculatiegegevens!$B$18</f>
        <v>0</v>
      </c>
    </row>
    <row r="171" spans="1:16">
      <c r="A171" s="36" t="s">
        <v>360</v>
      </c>
      <c r="B171" s="35" t="s">
        <v>273</v>
      </c>
      <c r="C171" s="36" t="s">
        <v>376</v>
      </c>
      <c r="D171" s="36" t="s">
        <v>377</v>
      </c>
      <c r="E171" s="36" t="s">
        <v>366</v>
      </c>
      <c r="F171" s="36" t="s">
        <v>362</v>
      </c>
      <c r="G171" s="36" t="s">
        <v>10</v>
      </c>
      <c r="H171" s="41" t="s">
        <v>309</v>
      </c>
      <c r="I171" s="36" t="s">
        <v>56</v>
      </c>
      <c r="J171" s="36" t="s">
        <v>559</v>
      </c>
      <c r="K171" s="36" t="s">
        <v>255</v>
      </c>
      <c r="L171" s="38">
        <v>4.87</v>
      </c>
      <c r="M171" s="45">
        <f>VLOOKUP(J171,calculatiegegevens!$A$9:$B$16,2,FALSE)</f>
        <v>0</v>
      </c>
      <c r="N171" s="49">
        <v>1</v>
      </c>
      <c r="O171" s="45">
        <f t="shared" si="2"/>
        <v>0</v>
      </c>
      <c r="P171" s="45">
        <f>O171*calculatiegegevens!$B$18</f>
        <v>0</v>
      </c>
    </row>
    <row r="172" spans="1:16">
      <c r="A172" s="36" t="s">
        <v>360</v>
      </c>
      <c r="B172" s="35" t="s">
        <v>273</v>
      </c>
      <c r="C172" s="36" t="s">
        <v>376</v>
      </c>
      <c r="D172" s="36" t="s">
        <v>377</v>
      </c>
      <c r="E172" s="36" t="s">
        <v>366</v>
      </c>
      <c r="F172" s="36" t="s">
        <v>362</v>
      </c>
      <c r="G172" s="36" t="s">
        <v>10</v>
      </c>
      <c r="H172" s="41" t="s">
        <v>310</v>
      </c>
      <c r="I172" s="36" t="s">
        <v>56</v>
      </c>
      <c r="J172" s="36" t="s">
        <v>559</v>
      </c>
      <c r="K172" s="36" t="s">
        <v>255</v>
      </c>
      <c r="L172" s="38">
        <v>4.25</v>
      </c>
      <c r="M172" s="45">
        <f>VLOOKUP(J172,calculatiegegevens!$A$9:$B$16,2,FALSE)</f>
        <v>0</v>
      </c>
      <c r="N172" s="49">
        <v>1</v>
      </c>
      <c r="O172" s="45">
        <f t="shared" si="2"/>
        <v>0</v>
      </c>
      <c r="P172" s="45">
        <f>O172*calculatiegegevens!$B$18</f>
        <v>0</v>
      </c>
    </row>
    <row r="173" spans="1:16">
      <c r="A173" s="36" t="s">
        <v>360</v>
      </c>
      <c r="B173" s="35" t="s">
        <v>273</v>
      </c>
      <c r="C173" s="36" t="s">
        <v>376</v>
      </c>
      <c r="D173" s="36" t="s">
        <v>377</v>
      </c>
      <c r="E173" s="36" t="s">
        <v>366</v>
      </c>
      <c r="F173" s="36" t="s">
        <v>362</v>
      </c>
      <c r="G173" s="36" t="s">
        <v>10</v>
      </c>
      <c r="H173" s="41" t="s">
        <v>311</v>
      </c>
      <c r="I173" s="36" t="s">
        <v>254</v>
      </c>
      <c r="J173" s="36" t="s">
        <v>389</v>
      </c>
      <c r="K173" s="36" t="s">
        <v>255</v>
      </c>
      <c r="L173" s="38">
        <v>56.71</v>
      </c>
      <c r="M173" s="45">
        <f>VLOOKUP(J173,calculatiegegevens!$A$9:$B$16,2,FALSE)</f>
        <v>0</v>
      </c>
      <c r="N173" s="49">
        <v>1</v>
      </c>
      <c r="O173" s="45">
        <f t="shared" si="2"/>
        <v>0</v>
      </c>
      <c r="P173" s="45">
        <f>O173*calculatiegegevens!$B$18</f>
        <v>0</v>
      </c>
    </row>
    <row r="174" spans="1:16">
      <c r="A174" s="36" t="s">
        <v>360</v>
      </c>
      <c r="B174" s="35" t="s">
        <v>273</v>
      </c>
      <c r="C174" s="36" t="s">
        <v>376</v>
      </c>
      <c r="D174" s="36" t="s">
        <v>377</v>
      </c>
      <c r="E174" s="36" t="s">
        <v>366</v>
      </c>
      <c r="F174" s="36" t="s">
        <v>362</v>
      </c>
      <c r="G174" s="36" t="s">
        <v>10</v>
      </c>
      <c r="H174" s="41" t="s">
        <v>312</v>
      </c>
      <c r="I174" s="36" t="s">
        <v>32</v>
      </c>
      <c r="J174" s="36" t="s">
        <v>558</v>
      </c>
      <c r="K174" s="36" t="s">
        <v>268</v>
      </c>
      <c r="L174" s="38">
        <v>105.53</v>
      </c>
      <c r="M174" s="45">
        <f>VLOOKUP(J174,calculatiegegevens!$A$9:$B$16,2,FALSE)</f>
        <v>0</v>
      </c>
      <c r="N174" s="49">
        <v>1</v>
      </c>
      <c r="O174" s="45">
        <f t="shared" si="2"/>
        <v>0</v>
      </c>
      <c r="P174" s="45">
        <f>O174*calculatiegegevens!$B$18</f>
        <v>0</v>
      </c>
    </row>
    <row r="175" spans="1:16">
      <c r="A175" s="36" t="s">
        <v>360</v>
      </c>
      <c r="B175" s="35" t="s">
        <v>273</v>
      </c>
      <c r="C175" s="36" t="s">
        <v>376</v>
      </c>
      <c r="D175" s="36" t="s">
        <v>377</v>
      </c>
      <c r="E175" s="36" t="s">
        <v>366</v>
      </c>
      <c r="F175" s="36" t="s">
        <v>362</v>
      </c>
      <c r="G175" s="36" t="s">
        <v>10</v>
      </c>
      <c r="H175" s="41" t="s">
        <v>313</v>
      </c>
      <c r="I175" s="36" t="s">
        <v>258</v>
      </c>
      <c r="J175" s="36" t="s">
        <v>398</v>
      </c>
      <c r="K175" s="36" t="s">
        <v>255</v>
      </c>
      <c r="L175" s="38">
        <v>59.06</v>
      </c>
      <c r="M175" s="45">
        <f>VLOOKUP(J175,calculatiegegevens!$A$9:$B$16,2,FALSE)</f>
        <v>0</v>
      </c>
      <c r="N175" s="49">
        <v>1</v>
      </c>
      <c r="O175" s="45">
        <f t="shared" si="2"/>
        <v>0</v>
      </c>
      <c r="P175" s="45">
        <f>O175*calculatiegegevens!$B$18</f>
        <v>0</v>
      </c>
    </row>
    <row r="176" spans="1:16">
      <c r="A176" s="36" t="s">
        <v>360</v>
      </c>
      <c r="B176" s="35" t="s">
        <v>273</v>
      </c>
      <c r="C176" s="36" t="s">
        <v>376</v>
      </c>
      <c r="D176" s="36" t="s">
        <v>377</v>
      </c>
      <c r="E176" s="36" t="s">
        <v>366</v>
      </c>
      <c r="F176" s="36" t="s">
        <v>362</v>
      </c>
      <c r="G176" s="36" t="s">
        <v>10</v>
      </c>
      <c r="H176" s="41" t="s">
        <v>314</v>
      </c>
      <c r="I176" s="36" t="s">
        <v>258</v>
      </c>
      <c r="J176" s="36" t="s">
        <v>398</v>
      </c>
      <c r="K176" s="36" t="s">
        <v>255</v>
      </c>
      <c r="L176" s="38">
        <v>59.06</v>
      </c>
      <c r="M176" s="45">
        <f>VLOOKUP(J176,calculatiegegevens!$A$9:$B$16,2,FALSE)</f>
        <v>0</v>
      </c>
      <c r="N176" s="49">
        <v>1</v>
      </c>
      <c r="O176" s="45">
        <f t="shared" si="2"/>
        <v>0</v>
      </c>
      <c r="P176" s="45">
        <f>O176*calculatiegegevens!$B$18</f>
        <v>0</v>
      </c>
    </row>
    <row r="177" spans="1:16">
      <c r="A177" s="36" t="s">
        <v>360</v>
      </c>
      <c r="B177" s="35" t="s">
        <v>273</v>
      </c>
      <c r="C177" s="36" t="s">
        <v>376</v>
      </c>
      <c r="D177" s="36" t="s">
        <v>377</v>
      </c>
      <c r="E177" s="36" t="s">
        <v>366</v>
      </c>
      <c r="F177" s="36" t="s">
        <v>362</v>
      </c>
      <c r="G177" s="36" t="s">
        <v>10</v>
      </c>
      <c r="H177" s="41" t="s">
        <v>315</v>
      </c>
      <c r="I177" s="36" t="s">
        <v>258</v>
      </c>
      <c r="J177" s="36" t="s">
        <v>398</v>
      </c>
      <c r="K177" s="36" t="s">
        <v>255</v>
      </c>
      <c r="L177" s="38">
        <v>57.22</v>
      </c>
      <c r="M177" s="45">
        <f>VLOOKUP(J177,calculatiegegevens!$A$9:$B$16,2,FALSE)</f>
        <v>0</v>
      </c>
      <c r="N177" s="49">
        <v>1</v>
      </c>
      <c r="O177" s="45">
        <f t="shared" si="2"/>
        <v>0</v>
      </c>
      <c r="P177" s="45">
        <f>O177*calculatiegegevens!$B$18</f>
        <v>0</v>
      </c>
    </row>
    <row r="178" spans="1:16">
      <c r="A178" s="36" t="s">
        <v>360</v>
      </c>
      <c r="B178" s="35" t="s">
        <v>273</v>
      </c>
      <c r="C178" s="36" t="s">
        <v>376</v>
      </c>
      <c r="D178" s="36" t="s">
        <v>377</v>
      </c>
      <c r="E178" s="36" t="s">
        <v>366</v>
      </c>
      <c r="F178" s="36" t="s">
        <v>362</v>
      </c>
      <c r="G178" s="36" t="s">
        <v>10</v>
      </c>
      <c r="H178" s="41" t="s">
        <v>316</v>
      </c>
      <c r="I178" s="36" t="s">
        <v>258</v>
      </c>
      <c r="J178" s="36" t="s">
        <v>398</v>
      </c>
      <c r="K178" s="36" t="s">
        <v>255</v>
      </c>
      <c r="L178" s="38">
        <v>49.49</v>
      </c>
      <c r="M178" s="45">
        <f>VLOOKUP(J178,calculatiegegevens!$A$9:$B$16,2,FALSE)</f>
        <v>0</v>
      </c>
      <c r="N178" s="49">
        <v>1</v>
      </c>
      <c r="O178" s="45">
        <f t="shared" si="2"/>
        <v>0</v>
      </c>
      <c r="P178" s="45">
        <f>O178*calculatiegegevens!$B$18</f>
        <v>0</v>
      </c>
    </row>
    <row r="179" spans="1:16">
      <c r="A179" s="52" t="s">
        <v>360</v>
      </c>
      <c r="B179" s="55" t="s">
        <v>273</v>
      </c>
      <c r="C179" s="52" t="s">
        <v>376</v>
      </c>
      <c r="D179" s="52" t="s">
        <v>377</v>
      </c>
      <c r="E179" s="52" t="s">
        <v>366</v>
      </c>
      <c r="F179" s="52" t="s">
        <v>362</v>
      </c>
      <c r="G179" s="52" t="s">
        <v>10</v>
      </c>
      <c r="H179" s="57" t="s">
        <v>312</v>
      </c>
      <c r="I179" s="52" t="s">
        <v>32</v>
      </c>
      <c r="J179" s="52" t="s">
        <v>558</v>
      </c>
      <c r="K179" s="52" t="s">
        <v>268</v>
      </c>
      <c r="L179" s="54">
        <v>105.53</v>
      </c>
      <c r="M179" s="58">
        <f>VLOOKUP(J179,calculatiegegevens!$A$9:$B$16,2,FALSE)</f>
        <v>0</v>
      </c>
      <c r="N179" s="49">
        <v>1</v>
      </c>
      <c r="O179" s="45">
        <f t="shared" si="2"/>
        <v>0</v>
      </c>
      <c r="P179" s="45">
        <f>O179*calculatiegegevens!$B$18</f>
        <v>0</v>
      </c>
    </row>
    <row r="180" spans="1:16" ht="16.5" customHeight="1">
      <c r="A180" s="52" t="s">
        <v>360</v>
      </c>
      <c r="B180" s="55" t="s">
        <v>273</v>
      </c>
      <c r="C180" s="52" t="s">
        <v>376</v>
      </c>
      <c r="D180" s="52" t="s">
        <v>377</v>
      </c>
      <c r="E180" s="52" t="s">
        <v>366</v>
      </c>
      <c r="F180" s="52" t="s">
        <v>362</v>
      </c>
      <c r="G180" s="52" t="s">
        <v>10</v>
      </c>
      <c r="H180" s="57" t="s">
        <v>317</v>
      </c>
      <c r="I180" s="59" t="s">
        <v>589</v>
      </c>
      <c r="J180" s="36" t="s">
        <v>389</v>
      </c>
      <c r="K180" s="52" t="s">
        <v>268</v>
      </c>
      <c r="L180" s="54">
        <v>81.819999999999993</v>
      </c>
      <c r="M180" s="58">
        <f>VLOOKUP(J180,calculatiegegevens!$A$9:$B$16,2,FALSE)</f>
        <v>0</v>
      </c>
      <c r="N180" s="49">
        <v>1</v>
      </c>
      <c r="O180" s="45">
        <f t="shared" si="2"/>
        <v>0</v>
      </c>
      <c r="P180" s="45">
        <f>O180*calculatiegegevens!$B$18</f>
        <v>0</v>
      </c>
    </row>
    <row r="181" spans="1:16">
      <c r="A181" s="36" t="s">
        <v>360</v>
      </c>
      <c r="B181" s="35" t="s">
        <v>273</v>
      </c>
      <c r="C181" s="36" t="s">
        <v>376</v>
      </c>
      <c r="D181" s="36" t="s">
        <v>377</v>
      </c>
      <c r="E181" s="36" t="s">
        <v>366</v>
      </c>
      <c r="F181" s="36" t="s">
        <v>362</v>
      </c>
      <c r="G181" s="36" t="s">
        <v>10</v>
      </c>
      <c r="H181" s="41" t="s">
        <v>318</v>
      </c>
      <c r="I181" s="36" t="s">
        <v>258</v>
      </c>
      <c r="J181" s="36" t="s">
        <v>398</v>
      </c>
      <c r="K181" s="36" t="s">
        <v>255</v>
      </c>
      <c r="L181" s="38">
        <v>68.89</v>
      </c>
      <c r="M181" s="45">
        <f>VLOOKUP(J181,calculatiegegevens!$A$9:$B$16,2,FALSE)</f>
        <v>0</v>
      </c>
      <c r="N181" s="49">
        <v>1</v>
      </c>
      <c r="O181" s="45">
        <f t="shared" si="2"/>
        <v>0</v>
      </c>
      <c r="P181" s="45">
        <f>O181*calculatiegegevens!$B$18</f>
        <v>0</v>
      </c>
    </row>
    <row r="182" spans="1:16">
      <c r="A182" s="36" t="s">
        <v>360</v>
      </c>
      <c r="B182" s="35" t="s">
        <v>273</v>
      </c>
      <c r="C182" s="36" t="s">
        <v>376</v>
      </c>
      <c r="D182" s="36" t="s">
        <v>377</v>
      </c>
      <c r="E182" s="36" t="s">
        <v>366</v>
      </c>
      <c r="F182" s="36" t="s">
        <v>362</v>
      </c>
      <c r="G182" s="36" t="s">
        <v>10</v>
      </c>
      <c r="H182" s="41" t="s">
        <v>319</v>
      </c>
      <c r="I182" s="36" t="s">
        <v>258</v>
      </c>
      <c r="J182" s="36" t="s">
        <v>398</v>
      </c>
      <c r="K182" s="36" t="s">
        <v>255</v>
      </c>
      <c r="L182" s="38">
        <v>58.48</v>
      </c>
      <c r="M182" s="45">
        <f>VLOOKUP(J182,calculatiegegevens!$A$9:$B$16,2,FALSE)</f>
        <v>0</v>
      </c>
      <c r="N182" s="49">
        <v>1</v>
      </c>
      <c r="O182" s="45">
        <f t="shared" si="2"/>
        <v>0</v>
      </c>
      <c r="P182" s="45">
        <f>O182*calculatiegegevens!$B$18</f>
        <v>0</v>
      </c>
    </row>
    <row r="183" spans="1:16">
      <c r="A183" s="36" t="s">
        <v>360</v>
      </c>
      <c r="B183" s="35" t="s">
        <v>273</v>
      </c>
      <c r="C183" s="36" t="s">
        <v>376</v>
      </c>
      <c r="D183" s="36" t="s">
        <v>377</v>
      </c>
      <c r="E183" s="36" t="s">
        <v>366</v>
      </c>
      <c r="F183" s="36" t="s">
        <v>362</v>
      </c>
      <c r="G183" s="36" t="s">
        <v>10</v>
      </c>
      <c r="H183" s="41" t="s">
        <v>320</v>
      </c>
      <c r="I183" s="36" t="s">
        <v>258</v>
      </c>
      <c r="J183" s="36" t="s">
        <v>398</v>
      </c>
      <c r="K183" s="36" t="s">
        <v>255</v>
      </c>
      <c r="L183" s="38">
        <v>58.48</v>
      </c>
      <c r="M183" s="45">
        <f>VLOOKUP(J183,calculatiegegevens!$A$9:$B$16,2,FALSE)</f>
        <v>0</v>
      </c>
      <c r="N183" s="49">
        <v>1</v>
      </c>
      <c r="O183" s="45">
        <f t="shared" si="2"/>
        <v>0</v>
      </c>
      <c r="P183" s="45">
        <f>O183*calculatiegegevens!$B$18</f>
        <v>0</v>
      </c>
    </row>
    <row r="184" spans="1:16">
      <c r="A184" s="36" t="s">
        <v>360</v>
      </c>
      <c r="B184" s="35" t="s">
        <v>273</v>
      </c>
      <c r="C184" s="36" t="s">
        <v>376</v>
      </c>
      <c r="D184" s="36" t="s">
        <v>377</v>
      </c>
      <c r="E184" s="36" t="s">
        <v>366</v>
      </c>
      <c r="F184" s="36" t="s">
        <v>362</v>
      </c>
      <c r="G184" s="36" t="s">
        <v>10</v>
      </c>
      <c r="H184" s="41" t="s">
        <v>321</v>
      </c>
      <c r="I184" s="36" t="s">
        <v>18</v>
      </c>
      <c r="J184" s="36" t="s">
        <v>558</v>
      </c>
      <c r="K184" s="36" t="s">
        <v>268</v>
      </c>
      <c r="L184" s="38">
        <v>22.85</v>
      </c>
      <c r="M184" s="45">
        <f>VLOOKUP(J184,calculatiegegevens!$A$9:$B$16,2,FALSE)</f>
        <v>0</v>
      </c>
      <c r="N184" s="49">
        <v>1</v>
      </c>
      <c r="O184" s="45">
        <f t="shared" si="2"/>
        <v>0</v>
      </c>
      <c r="P184" s="45">
        <f>O184*calculatiegegevens!$B$18</f>
        <v>0</v>
      </c>
    </row>
    <row r="185" spans="1:16">
      <c r="A185" s="36" t="s">
        <v>360</v>
      </c>
      <c r="B185" s="35" t="s">
        <v>273</v>
      </c>
      <c r="C185" s="36" t="s">
        <v>376</v>
      </c>
      <c r="D185" s="36" t="s">
        <v>377</v>
      </c>
      <c r="E185" s="36" t="s">
        <v>366</v>
      </c>
      <c r="F185" s="36" t="s">
        <v>362</v>
      </c>
      <c r="G185" s="36" t="s">
        <v>10</v>
      </c>
      <c r="H185" s="41" t="s">
        <v>322</v>
      </c>
      <c r="I185" s="36" t="s">
        <v>0</v>
      </c>
      <c r="J185" s="36" t="s">
        <v>98</v>
      </c>
      <c r="K185" s="36" t="s">
        <v>71</v>
      </c>
      <c r="L185" s="38">
        <v>14.96</v>
      </c>
      <c r="M185" s="45">
        <f>VLOOKUP(J185,calculatiegegevens!$A$9:$B$16,2,FALSE)</f>
        <v>0</v>
      </c>
      <c r="N185" s="49">
        <v>1</v>
      </c>
      <c r="O185" s="45">
        <f t="shared" si="2"/>
        <v>0</v>
      </c>
      <c r="P185" s="45">
        <f>O185*calculatiegegevens!$B$18</f>
        <v>0</v>
      </c>
    </row>
    <row r="186" spans="1:16">
      <c r="A186" s="36" t="s">
        <v>360</v>
      </c>
      <c r="B186" s="35" t="s">
        <v>273</v>
      </c>
      <c r="C186" s="36" t="s">
        <v>376</v>
      </c>
      <c r="D186" s="36" t="s">
        <v>377</v>
      </c>
      <c r="E186" s="36" t="s">
        <v>366</v>
      </c>
      <c r="F186" s="36" t="s">
        <v>362</v>
      </c>
      <c r="G186" s="36" t="s">
        <v>10</v>
      </c>
      <c r="H186" s="41" t="s">
        <v>323</v>
      </c>
      <c r="I186" s="36" t="s">
        <v>0</v>
      </c>
      <c r="J186" s="36" t="s">
        <v>98</v>
      </c>
      <c r="K186" s="36" t="s">
        <v>71</v>
      </c>
      <c r="L186" s="38">
        <v>11.95</v>
      </c>
      <c r="M186" s="45">
        <f>VLOOKUP(J186,calculatiegegevens!$A$9:$B$16,2,FALSE)</f>
        <v>0</v>
      </c>
      <c r="N186" s="49">
        <v>1</v>
      </c>
      <c r="O186" s="45">
        <f t="shared" si="2"/>
        <v>0</v>
      </c>
      <c r="P186" s="45">
        <f>O186*calculatiegegevens!$B$18</f>
        <v>0</v>
      </c>
    </row>
    <row r="187" spans="1:16">
      <c r="A187" s="36" t="s">
        <v>360</v>
      </c>
      <c r="B187" s="35" t="s">
        <v>273</v>
      </c>
      <c r="C187" s="36" t="s">
        <v>376</v>
      </c>
      <c r="D187" s="36" t="s">
        <v>377</v>
      </c>
      <c r="E187" s="36" t="s">
        <v>366</v>
      </c>
      <c r="F187" s="36" t="s">
        <v>362</v>
      </c>
      <c r="G187" s="36" t="s">
        <v>10</v>
      </c>
      <c r="H187" s="41" t="s">
        <v>324</v>
      </c>
      <c r="I187" s="36" t="s">
        <v>0</v>
      </c>
      <c r="J187" s="36" t="s">
        <v>98</v>
      </c>
      <c r="K187" s="36" t="s">
        <v>71</v>
      </c>
      <c r="L187" s="38">
        <v>16.77</v>
      </c>
      <c r="M187" s="45">
        <f>VLOOKUP(J187,calculatiegegevens!$A$9:$B$16,2,FALSE)</f>
        <v>0</v>
      </c>
      <c r="N187" s="49">
        <v>1</v>
      </c>
      <c r="O187" s="45">
        <f t="shared" si="2"/>
        <v>0</v>
      </c>
      <c r="P187" s="45">
        <f>O187*calculatiegegevens!$B$18</f>
        <v>0</v>
      </c>
    </row>
    <row r="188" spans="1:16">
      <c r="A188" s="36" t="s">
        <v>360</v>
      </c>
      <c r="B188" s="35" t="s">
        <v>325</v>
      </c>
      <c r="C188" s="36" t="s">
        <v>378</v>
      </c>
      <c r="D188" s="36" t="s">
        <v>378</v>
      </c>
      <c r="E188" s="36" t="s">
        <v>367</v>
      </c>
      <c r="F188" s="36" t="s">
        <v>362</v>
      </c>
      <c r="G188" s="36" t="s">
        <v>10</v>
      </c>
      <c r="H188" s="37">
        <v>111</v>
      </c>
      <c r="I188" s="36" t="s">
        <v>254</v>
      </c>
      <c r="J188" s="36" t="s">
        <v>389</v>
      </c>
      <c r="K188" s="36" t="s">
        <v>255</v>
      </c>
      <c r="L188" s="38">
        <v>48.77</v>
      </c>
      <c r="M188" s="45">
        <f>VLOOKUP(J188,calculatiegegevens!$A$9:$B$16,2,FALSE)</f>
        <v>0</v>
      </c>
      <c r="N188" s="49">
        <v>1</v>
      </c>
      <c r="O188" s="45">
        <f t="shared" si="2"/>
        <v>0</v>
      </c>
      <c r="P188" s="45">
        <f>O188*calculatiegegevens!$B$18</f>
        <v>0</v>
      </c>
    </row>
    <row r="189" spans="1:16">
      <c r="A189" s="36" t="s">
        <v>360</v>
      </c>
      <c r="B189" s="35" t="s">
        <v>325</v>
      </c>
      <c r="C189" s="36" t="s">
        <v>378</v>
      </c>
      <c r="D189" s="36" t="s">
        <v>378</v>
      </c>
      <c r="E189" s="36" t="s">
        <v>367</v>
      </c>
      <c r="F189" s="36" t="s">
        <v>362</v>
      </c>
      <c r="G189" s="36" t="s">
        <v>27</v>
      </c>
      <c r="H189" s="37">
        <v>110</v>
      </c>
      <c r="I189" s="36" t="s">
        <v>254</v>
      </c>
      <c r="J189" s="36" t="s">
        <v>389</v>
      </c>
      <c r="K189" s="36" t="s">
        <v>255</v>
      </c>
      <c r="L189" s="38">
        <v>44.76</v>
      </c>
      <c r="M189" s="45">
        <f>VLOOKUP(J189,calculatiegegevens!$A$9:$B$16,2,FALSE)</f>
        <v>0</v>
      </c>
      <c r="N189" s="49">
        <v>1</v>
      </c>
      <c r="O189" s="45">
        <f t="shared" si="2"/>
        <v>0</v>
      </c>
      <c r="P189" s="45">
        <f>O189*calculatiegegevens!$B$18</f>
        <v>0</v>
      </c>
    </row>
    <row r="190" spans="1:16">
      <c r="A190" s="36" t="s">
        <v>360</v>
      </c>
      <c r="B190" s="35" t="s">
        <v>325</v>
      </c>
      <c r="C190" s="36" t="s">
        <v>378</v>
      </c>
      <c r="D190" s="36" t="s">
        <v>378</v>
      </c>
      <c r="E190" s="36" t="s">
        <v>367</v>
      </c>
      <c r="F190" s="36" t="s">
        <v>362</v>
      </c>
      <c r="G190" s="36" t="s">
        <v>27</v>
      </c>
      <c r="H190" s="37">
        <v>108</v>
      </c>
      <c r="I190" s="36" t="s">
        <v>11</v>
      </c>
      <c r="J190" s="36" t="s">
        <v>558</v>
      </c>
      <c r="K190" s="36" t="s">
        <v>255</v>
      </c>
      <c r="L190" s="38">
        <v>3.11</v>
      </c>
      <c r="M190" s="45">
        <f>VLOOKUP(J190,calculatiegegevens!$A$9:$B$16,2,FALSE)</f>
        <v>0</v>
      </c>
      <c r="N190" s="49">
        <v>1</v>
      </c>
      <c r="O190" s="45">
        <f t="shared" si="2"/>
        <v>0</v>
      </c>
      <c r="P190" s="45">
        <f>O190*calculatiegegevens!$B$18</f>
        <v>0</v>
      </c>
    </row>
    <row r="191" spans="1:16">
      <c r="A191" s="36" t="s">
        <v>360</v>
      </c>
      <c r="B191" s="35" t="s">
        <v>325</v>
      </c>
      <c r="C191" s="36" t="s">
        <v>378</v>
      </c>
      <c r="D191" s="36" t="s">
        <v>378</v>
      </c>
      <c r="E191" s="36" t="s">
        <v>367</v>
      </c>
      <c r="F191" s="36" t="s">
        <v>362</v>
      </c>
      <c r="G191" s="36" t="s">
        <v>27</v>
      </c>
      <c r="H191" s="37">
        <v>107</v>
      </c>
      <c r="I191" s="36" t="s">
        <v>30</v>
      </c>
      <c r="J191" s="36" t="s">
        <v>559</v>
      </c>
      <c r="K191" s="36" t="s">
        <v>256</v>
      </c>
      <c r="L191" s="38">
        <v>4.6900000000000004</v>
      </c>
      <c r="M191" s="45">
        <f>VLOOKUP(J191,calculatiegegevens!$A$9:$B$16,2,FALSE)</f>
        <v>0</v>
      </c>
      <c r="N191" s="49">
        <v>1</v>
      </c>
      <c r="O191" s="45">
        <f t="shared" si="2"/>
        <v>0</v>
      </c>
      <c r="P191" s="45">
        <f>O191*calculatiegegevens!$B$18</f>
        <v>0</v>
      </c>
    </row>
    <row r="192" spans="1:16">
      <c r="A192" s="36" t="s">
        <v>360</v>
      </c>
      <c r="B192" s="35" t="s">
        <v>325</v>
      </c>
      <c r="C192" s="36" t="s">
        <v>378</v>
      </c>
      <c r="D192" s="36" t="s">
        <v>378</v>
      </c>
      <c r="E192" s="36" t="s">
        <v>367</v>
      </c>
      <c r="F192" s="36" t="s">
        <v>362</v>
      </c>
      <c r="G192" s="36" t="s">
        <v>27</v>
      </c>
      <c r="H192" s="37">
        <v>106</v>
      </c>
      <c r="I192" s="36" t="s">
        <v>30</v>
      </c>
      <c r="J192" s="36" t="s">
        <v>559</v>
      </c>
      <c r="K192" s="36" t="s">
        <v>256</v>
      </c>
      <c r="L192" s="38">
        <v>4.6900000000000004</v>
      </c>
      <c r="M192" s="45">
        <f>VLOOKUP(J192,calculatiegegevens!$A$9:$B$16,2,FALSE)</f>
        <v>0</v>
      </c>
      <c r="N192" s="49">
        <v>1</v>
      </c>
      <c r="O192" s="45">
        <f t="shared" si="2"/>
        <v>0</v>
      </c>
      <c r="P192" s="45">
        <f>O192*calculatiegegevens!$B$18</f>
        <v>0</v>
      </c>
    </row>
    <row r="193" spans="1:16">
      <c r="A193" s="36" t="s">
        <v>360</v>
      </c>
      <c r="B193" s="35" t="s">
        <v>325</v>
      </c>
      <c r="C193" s="36" t="s">
        <v>378</v>
      </c>
      <c r="D193" s="36" t="s">
        <v>378</v>
      </c>
      <c r="E193" s="36" t="s">
        <v>367</v>
      </c>
      <c r="F193" s="36" t="s">
        <v>362</v>
      </c>
      <c r="G193" s="36" t="s">
        <v>27</v>
      </c>
      <c r="H193" s="37">
        <v>109</v>
      </c>
      <c r="I193" s="36" t="s">
        <v>254</v>
      </c>
      <c r="J193" s="36" t="s">
        <v>389</v>
      </c>
      <c r="K193" s="36" t="s">
        <v>255</v>
      </c>
      <c r="L193" s="38">
        <v>53.51</v>
      </c>
      <c r="M193" s="45">
        <f>VLOOKUP(J193,calculatiegegevens!$A$9:$B$16,2,FALSE)</f>
        <v>0</v>
      </c>
      <c r="N193" s="49">
        <v>1</v>
      </c>
      <c r="O193" s="45">
        <f t="shared" si="2"/>
        <v>0</v>
      </c>
      <c r="P193" s="45">
        <f>O193*calculatiegegevens!$B$18</f>
        <v>0</v>
      </c>
    </row>
    <row r="194" spans="1:16">
      <c r="A194" s="36" t="s">
        <v>360</v>
      </c>
      <c r="B194" s="35" t="s">
        <v>325</v>
      </c>
      <c r="C194" s="36" t="s">
        <v>378</v>
      </c>
      <c r="D194" s="36" t="s">
        <v>378</v>
      </c>
      <c r="E194" s="36" t="s">
        <v>367</v>
      </c>
      <c r="F194" s="36" t="s">
        <v>362</v>
      </c>
      <c r="G194" s="36" t="s">
        <v>27</v>
      </c>
      <c r="H194" s="37">
        <v>101</v>
      </c>
      <c r="I194" s="36" t="s">
        <v>32</v>
      </c>
      <c r="J194" s="36" t="s">
        <v>558</v>
      </c>
      <c r="K194" s="36" t="s">
        <v>255</v>
      </c>
      <c r="L194" s="38">
        <v>58.55</v>
      </c>
      <c r="M194" s="45">
        <f>VLOOKUP(J194,calculatiegegevens!$A$9:$B$16,2,FALSE)</f>
        <v>0</v>
      </c>
      <c r="N194" s="49">
        <v>1</v>
      </c>
      <c r="O194" s="45">
        <f t="shared" si="2"/>
        <v>0</v>
      </c>
      <c r="P194" s="45">
        <f>O194*calculatiegegevens!$B$18</f>
        <v>0</v>
      </c>
    </row>
    <row r="195" spans="1:16">
      <c r="A195" s="36" t="s">
        <v>360</v>
      </c>
      <c r="B195" s="35" t="s">
        <v>325</v>
      </c>
      <c r="C195" s="36" t="s">
        <v>378</v>
      </c>
      <c r="D195" s="36" t="s">
        <v>378</v>
      </c>
      <c r="E195" s="36" t="s">
        <v>367</v>
      </c>
      <c r="F195" s="36" t="s">
        <v>362</v>
      </c>
      <c r="G195" s="36" t="s">
        <v>27</v>
      </c>
      <c r="H195" s="37">
        <v>105</v>
      </c>
      <c r="I195" s="36" t="s">
        <v>0</v>
      </c>
      <c r="J195" s="36" t="s">
        <v>98</v>
      </c>
      <c r="K195" s="36" t="s">
        <v>71</v>
      </c>
      <c r="L195" s="38">
        <v>12.35</v>
      </c>
      <c r="M195" s="45">
        <f>VLOOKUP(J195,calculatiegegevens!$A$9:$B$16,2,FALSE)</f>
        <v>0</v>
      </c>
      <c r="N195" s="49">
        <v>1</v>
      </c>
      <c r="O195" s="45">
        <f t="shared" ref="O195:O258" si="3">L195*M195*N195</f>
        <v>0</v>
      </c>
      <c r="P195" s="45">
        <f>O195*calculatiegegevens!$B$18</f>
        <v>0</v>
      </c>
    </row>
    <row r="196" spans="1:16">
      <c r="A196" s="36" t="s">
        <v>360</v>
      </c>
      <c r="B196" s="35" t="s">
        <v>325</v>
      </c>
      <c r="C196" s="36" t="s">
        <v>378</v>
      </c>
      <c r="D196" s="36" t="s">
        <v>378</v>
      </c>
      <c r="E196" s="36" t="s">
        <v>367</v>
      </c>
      <c r="F196" s="36" t="s">
        <v>362</v>
      </c>
      <c r="G196" s="36" t="s">
        <v>27</v>
      </c>
      <c r="H196" s="37">
        <v>104</v>
      </c>
      <c r="I196" s="36" t="s">
        <v>0</v>
      </c>
      <c r="J196" s="36" t="s">
        <v>98</v>
      </c>
      <c r="K196" s="36" t="s">
        <v>71</v>
      </c>
      <c r="L196" s="38">
        <v>12.03</v>
      </c>
      <c r="M196" s="45">
        <f>VLOOKUP(J196,calculatiegegevens!$A$9:$B$16,2,FALSE)</f>
        <v>0</v>
      </c>
      <c r="N196" s="49">
        <v>1</v>
      </c>
      <c r="O196" s="45">
        <f t="shared" si="3"/>
        <v>0</v>
      </c>
      <c r="P196" s="45">
        <f>O196*calculatiegegevens!$B$18</f>
        <v>0</v>
      </c>
    </row>
    <row r="197" spans="1:16">
      <c r="A197" s="36" t="s">
        <v>360</v>
      </c>
      <c r="B197" s="35" t="s">
        <v>325</v>
      </c>
      <c r="C197" s="36" t="s">
        <v>378</v>
      </c>
      <c r="D197" s="36" t="s">
        <v>378</v>
      </c>
      <c r="E197" s="36" t="s">
        <v>367</v>
      </c>
      <c r="F197" s="36" t="s">
        <v>362</v>
      </c>
      <c r="G197" s="36" t="s">
        <v>27</v>
      </c>
      <c r="H197" s="37">
        <v>103</v>
      </c>
      <c r="I197" s="36" t="s">
        <v>0</v>
      </c>
      <c r="J197" s="36" t="s">
        <v>98</v>
      </c>
      <c r="K197" s="36" t="s">
        <v>71</v>
      </c>
      <c r="L197" s="38">
        <v>25.73</v>
      </c>
      <c r="M197" s="45">
        <f>VLOOKUP(J197,calculatiegegevens!$A$9:$B$16,2,FALSE)</f>
        <v>0</v>
      </c>
      <c r="N197" s="49">
        <v>1</v>
      </c>
      <c r="O197" s="45">
        <f t="shared" si="3"/>
        <v>0</v>
      </c>
      <c r="P197" s="45">
        <f>O197*calculatiegegevens!$B$18</f>
        <v>0</v>
      </c>
    </row>
    <row r="198" spans="1:16">
      <c r="A198" s="36" t="s">
        <v>360</v>
      </c>
      <c r="B198" s="35" t="s">
        <v>325</v>
      </c>
      <c r="C198" s="36" t="s">
        <v>378</v>
      </c>
      <c r="D198" s="36" t="s">
        <v>378</v>
      </c>
      <c r="E198" s="36" t="s">
        <v>367</v>
      </c>
      <c r="F198" s="36" t="s">
        <v>362</v>
      </c>
      <c r="G198" s="36" t="s">
        <v>27</v>
      </c>
      <c r="H198" s="37">
        <v>102</v>
      </c>
      <c r="I198" s="36" t="s">
        <v>0</v>
      </c>
      <c r="J198" s="36" t="s">
        <v>98</v>
      </c>
      <c r="K198" s="36" t="s">
        <v>71</v>
      </c>
      <c r="L198" s="38">
        <v>16.77</v>
      </c>
      <c r="M198" s="45">
        <f>VLOOKUP(J198,calculatiegegevens!$A$9:$B$16,2,FALSE)</f>
        <v>0</v>
      </c>
      <c r="N198" s="49">
        <v>1</v>
      </c>
      <c r="O198" s="45">
        <f t="shared" si="3"/>
        <v>0</v>
      </c>
      <c r="P198" s="45">
        <f>O198*calculatiegegevens!$B$18</f>
        <v>0</v>
      </c>
    </row>
    <row r="199" spans="1:16">
      <c r="A199" s="36" t="s">
        <v>360</v>
      </c>
      <c r="B199" s="35" t="s">
        <v>325</v>
      </c>
      <c r="C199" s="36" t="s">
        <v>378</v>
      </c>
      <c r="D199" s="36" t="s">
        <v>378</v>
      </c>
      <c r="E199" s="36" t="s">
        <v>367</v>
      </c>
      <c r="F199" s="36" t="s">
        <v>362</v>
      </c>
      <c r="G199" s="36" t="s">
        <v>10</v>
      </c>
      <c r="H199" s="37"/>
      <c r="I199" s="36" t="s">
        <v>81</v>
      </c>
      <c r="J199" s="36" t="s">
        <v>558</v>
      </c>
      <c r="K199" s="36" t="s">
        <v>255</v>
      </c>
      <c r="L199" s="38">
        <v>12</v>
      </c>
      <c r="M199" s="45">
        <f>VLOOKUP(J199,calculatiegegevens!$A$9:$B$16,2,FALSE)</f>
        <v>0</v>
      </c>
      <c r="N199" s="49">
        <v>1</v>
      </c>
      <c r="O199" s="45">
        <f t="shared" si="3"/>
        <v>0</v>
      </c>
      <c r="P199" s="45">
        <f>O199*calculatiegegevens!$B$18</f>
        <v>0</v>
      </c>
    </row>
    <row r="200" spans="1:16">
      <c r="A200" s="36" t="s">
        <v>360</v>
      </c>
      <c r="B200" s="35" t="s">
        <v>325</v>
      </c>
      <c r="C200" s="36" t="s">
        <v>378</v>
      </c>
      <c r="D200" s="36" t="s">
        <v>378</v>
      </c>
      <c r="E200" s="36" t="s">
        <v>367</v>
      </c>
      <c r="F200" s="36" t="s">
        <v>362</v>
      </c>
      <c r="G200" s="36" t="s">
        <v>10</v>
      </c>
      <c r="H200" s="41" t="s">
        <v>285</v>
      </c>
      <c r="I200" s="36" t="s">
        <v>254</v>
      </c>
      <c r="J200" s="36" t="s">
        <v>389</v>
      </c>
      <c r="K200" s="36" t="s">
        <v>255</v>
      </c>
      <c r="L200" s="38">
        <v>48.77</v>
      </c>
      <c r="M200" s="45">
        <f>VLOOKUP(J200,calculatiegegevens!$A$9:$B$16,2,FALSE)</f>
        <v>0</v>
      </c>
      <c r="N200" s="49">
        <v>1</v>
      </c>
      <c r="O200" s="45">
        <f t="shared" si="3"/>
        <v>0</v>
      </c>
      <c r="P200" s="45">
        <f>O200*calculatiegegevens!$B$18</f>
        <v>0</v>
      </c>
    </row>
    <row r="201" spans="1:16">
      <c r="A201" s="36" t="s">
        <v>360</v>
      </c>
      <c r="B201" s="35" t="s">
        <v>325</v>
      </c>
      <c r="C201" s="36" t="s">
        <v>378</v>
      </c>
      <c r="D201" s="36" t="s">
        <v>378</v>
      </c>
      <c r="E201" s="36" t="s">
        <v>367</v>
      </c>
      <c r="F201" s="36" t="s">
        <v>362</v>
      </c>
      <c r="G201" s="36" t="s">
        <v>10</v>
      </c>
      <c r="H201" s="41" t="s">
        <v>286</v>
      </c>
      <c r="I201" s="36" t="s">
        <v>254</v>
      </c>
      <c r="J201" s="36" t="s">
        <v>389</v>
      </c>
      <c r="K201" s="36" t="s">
        <v>255</v>
      </c>
      <c r="L201" s="38">
        <v>53.16</v>
      </c>
      <c r="M201" s="45">
        <f>VLOOKUP(J201,calculatiegegevens!$A$9:$B$16,2,FALSE)</f>
        <v>0</v>
      </c>
      <c r="N201" s="49">
        <v>1</v>
      </c>
      <c r="O201" s="45">
        <f t="shared" si="3"/>
        <v>0</v>
      </c>
      <c r="P201" s="45">
        <f>O201*calculatiegegevens!$B$18</f>
        <v>0</v>
      </c>
    </row>
    <row r="202" spans="1:16">
      <c r="A202" s="36" t="s">
        <v>360</v>
      </c>
      <c r="B202" s="35" t="s">
        <v>325</v>
      </c>
      <c r="C202" s="36" t="s">
        <v>378</v>
      </c>
      <c r="D202" s="36" t="s">
        <v>378</v>
      </c>
      <c r="E202" s="36" t="s">
        <v>367</v>
      </c>
      <c r="F202" s="36" t="s">
        <v>362</v>
      </c>
      <c r="G202" s="36" t="s">
        <v>10</v>
      </c>
      <c r="H202" s="41" t="s">
        <v>284</v>
      </c>
      <c r="I202" s="36" t="s">
        <v>254</v>
      </c>
      <c r="J202" s="36" t="s">
        <v>389</v>
      </c>
      <c r="K202" s="36" t="s">
        <v>255</v>
      </c>
      <c r="L202" s="38">
        <v>44.76</v>
      </c>
      <c r="M202" s="45">
        <f>VLOOKUP(J202,calculatiegegevens!$A$9:$B$16,2,FALSE)</f>
        <v>0</v>
      </c>
      <c r="N202" s="49">
        <v>1</v>
      </c>
      <c r="O202" s="45">
        <f t="shared" si="3"/>
        <v>0</v>
      </c>
      <c r="P202" s="45">
        <f>O202*calculatiegegevens!$B$18</f>
        <v>0</v>
      </c>
    </row>
    <row r="203" spans="1:16">
      <c r="A203" s="36" t="s">
        <v>360</v>
      </c>
      <c r="B203" s="35" t="s">
        <v>325</v>
      </c>
      <c r="C203" s="36" t="s">
        <v>378</v>
      </c>
      <c r="D203" s="36" t="s">
        <v>378</v>
      </c>
      <c r="E203" s="36" t="s">
        <v>367</v>
      </c>
      <c r="F203" s="36" t="s">
        <v>362</v>
      </c>
      <c r="G203" s="36" t="s">
        <v>10</v>
      </c>
      <c r="H203" s="41" t="s">
        <v>287</v>
      </c>
      <c r="I203" s="36" t="s">
        <v>254</v>
      </c>
      <c r="J203" s="36" t="s">
        <v>389</v>
      </c>
      <c r="K203" s="36" t="s">
        <v>255</v>
      </c>
      <c r="L203" s="38">
        <v>48.57</v>
      </c>
      <c r="M203" s="45">
        <f>VLOOKUP(J203,calculatiegegevens!$A$9:$B$16,2,FALSE)</f>
        <v>0</v>
      </c>
      <c r="N203" s="49">
        <v>1</v>
      </c>
      <c r="O203" s="45">
        <f t="shared" si="3"/>
        <v>0</v>
      </c>
      <c r="P203" s="45">
        <f>O203*calculatiegegevens!$B$18</f>
        <v>0</v>
      </c>
    </row>
    <row r="204" spans="1:16">
      <c r="A204" s="36" t="s">
        <v>360</v>
      </c>
      <c r="B204" s="35" t="s">
        <v>325</v>
      </c>
      <c r="C204" s="36" t="s">
        <v>378</v>
      </c>
      <c r="D204" s="36" t="s">
        <v>378</v>
      </c>
      <c r="E204" s="36" t="s">
        <v>367</v>
      </c>
      <c r="F204" s="36" t="s">
        <v>362</v>
      </c>
      <c r="G204" s="36" t="s">
        <v>10</v>
      </c>
      <c r="H204" s="41" t="s">
        <v>282</v>
      </c>
      <c r="I204" s="36" t="s">
        <v>11</v>
      </c>
      <c r="J204" s="36" t="s">
        <v>558</v>
      </c>
      <c r="K204" s="36" t="s">
        <v>255</v>
      </c>
      <c r="L204" s="38">
        <v>3.11</v>
      </c>
      <c r="M204" s="45">
        <f>VLOOKUP(J204,calculatiegegevens!$A$9:$B$16,2,FALSE)</f>
        <v>0</v>
      </c>
      <c r="N204" s="49">
        <v>1</v>
      </c>
      <c r="O204" s="45">
        <f t="shared" si="3"/>
        <v>0</v>
      </c>
      <c r="P204" s="45">
        <f>O204*calculatiegegevens!$B$18</f>
        <v>0</v>
      </c>
    </row>
    <row r="205" spans="1:16">
      <c r="A205" s="36" t="s">
        <v>360</v>
      </c>
      <c r="B205" s="35" t="s">
        <v>325</v>
      </c>
      <c r="C205" s="36" t="s">
        <v>378</v>
      </c>
      <c r="D205" s="36" t="s">
        <v>378</v>
      </c>
      <c r="E205" s="36" t="s">
        <v>367</v>
      </c>
      <c r="F205" s="36" t="s">
        <v>362</v>
      </c>
      <c r="G205" s="36" t="s">
        <v>10</v>
      </c>
      <c r="H205" s="41" t="s">
        <v>277</v>
      </c>
      <c r="I205" s="36" t="s">
        <v>30</v>
      </c>
      <c r="J205" s="36" t="s">
        <v>559</v>
      </c>
      <c r="K205" s="36" t="s">
        <v>256</v>
      </c>
      <c r="L205" s="38">
        <v>4.6900000000000004</v>
      </c>
      <c r="M205" s="45">
        <f>VLOOKUP(J205,calculatiegegevens!$A$9:$B$16,2,FALSE)</f>
        <v>0</v>
      </c>
      <c r="N205" s="49">
        <v>1</v>
      </c>
      <c r="O205" s="45">
        <f t="shared" si="3"/>
        <v>0</v>
      </c>
      <c r="P205" s="45">
        <f>O205*calculatiegegevens!$B$18</f>
        <v>0</v>
      </c>
    </row>
    <row r="206" spans="1:16">
      <c r="A206" s="36" t="s">
        <v>360</v>
      </c>
      <c r="B206" s="35" t="s">
        <v>325</v>
      </c>
      <c r="C206" s="36" t="s">
        <v>378</v>
      </c>
      <c r="D206" s="36" t="s">
        <v>378</v>
      </c>
      <c r="E206" s="36" t="s">
        <v>367</v>
      </c>
      <c r="F206" s="36" t="s">
        <v>362</v>
      </c>
      <c r="G206" s="36" t="s">
        <v>10</v>
      </c>
      <c r="H206" s="41" t="s">
        <v>279</v>
      </c>
      <c r="I206" s="36" t="s">
        <v>30</v>
      </c>
      <c r="J206" s="36" t="s">
        <v>559</v>
      </c>
      <c r="K206" s="36" t="s">
        <v>71</v>
      </c>
      <c r="L206" s="38">
        <v>4.6900000000000004</v>
      </c>
      <c r="M206" s="45">
        <f>VLOOKUP(J206,calculatiegegevens!$A$9:$B$16,2,FALSE)</f>
        <v>0</v>
      </c>
      <c r="N206" s="49">
        <v>1</v>
      </c>
      <c r="O206" s="45">
        <f t="shared" si="3"/>
        <v>0</v>
      </c>
      <c r="P206" s="45">
        <f>O206*calculatiegegevens!$B$18</f>
        <v>0</v>
      </c>
    </row>
    <row r="207" spans="1:16">
      <c r="A207" s="36" t="s">
        <v>360</v>
      </c>
      <c r="B207" s="35" t="s">
        <v>325</v>
      </c>
      <c r="C207" s="36" t="s">
        <v>378</v>
      </c>
      <c r="D207" s="36" t="s">
        <v>378</v>
      </c>
      <c r="E207" s="36" t="s">
        <v>367</v>
      </c>
      <c r="F207" s="36" t="s">
        <v>362</v>
      </c>
      <c r="G207" s="36" t="s">
        <v>10</v>
      </c>
      <c r="H207" s="42" t="s">
        <v>283</v>
      </c>
      <c r="I207" s="36" t="s">
        <v>258</v>
      </c>
      <c r="J207" s="36" t="s">
        <v>398</v>
      </c>
      <c r="K207" s="36" t="s">
        <v>71</v>
      </c>
      <c r="L207" s="38">
        <v>53.51</v>
      </c>
      <c r="M207" s="45">
        <f>VLOOKUP(J207,calculatiegegevens!$A$9:$B$16,2,FALSE)</f>
        <v>0</v>
      </c>
      <c r="N207" s="49">
        <v>1</v>
      </c>
      <c r="O207" s="45">
        <f t="shared" si="3"/>
        <v>0</v>
      </c>
      <c r="P207" s="45">
        <f>O207*calculatiegegevens!$B$18</f>
        <v>0</v>
      </c>
    </row>
    <row r="208" spans="1:16">
      <c r="A208" s="36" t="s">
        <v>360</v>
      </c>
      <c r="B208" s="35" t="s">
        <v>325</v>
      </c>
      <c r="C208" s="36" t="s">
        <v>378</v>
      </c>
      <c r="D208" s="36" t="s">
        <v>378</v>
      </c>
      <c r="E208" s="36" t="s">
        <v>367</v>
      </c>
      <c r="F208" s="36" t="s">
        <v>362</v>
      </c>
      <c r="G208" s="36" t="s">
        <v>10</v>
      </c>
      <c r="H208" s="42" t="s">
        <v>280</v>
      </c>
      <c r="I208" s="35" t="s">
        <v>32</v>
      </c>
      <c r="J208" s="36" t="s">
        <v>558</v>
      </c>
      <c r="K208" s="36" t="s">
        <v>84</v>
      </c>
      <c r="L208" s="40">
        <v>56.03</v>
      </c>
      <c r="M208" s="45">
        <f>VLOOKUP(J208,calculatiegegevens!$A$9:$B$16,2,FALSE)</f>
        <v>0</v>
      </c>
      <c r="N208" s="49">
        <v>1</v>
      </c>
      <c r="O208" s="45">
        <f t="shared" si="3"/>
        <v>0</v>
      </c>
      <c r="P208" s="45">
        <f>O208*calculatiegegevens!$B$18</f>
        <v>0</v>
      </c>
    </row>
    <row r="209" spans="1:16">
      <c r="A209" s="36" t="s">
        <v>360</v>
      </c>
      <c r="B209" s="35" t="s">
        <v>325</v>
      </c>
      <c r="C209" s="36" t="s">
        <v>378</v>
      </c>
      <c r="D209" s="36" t="s">
        <v>378</v>
      </c>
      <c r="E209" s="36" t="s">
        <v>367</v>
      </c>
      <c r="F209" s="36" t="s">
        <v>362</v>
      </c>
      <c r="G209" s="36" t="s">
        <v>10</v>
      </c>
      <c r="H209" s="42" t="s">
        <v>289</v>
      </c>
      <c r="I209" s="35" t="s">
        <v>18</v>
      </c>
      <c r="J209" s="36" t="s">
        <v>558</v>
      </c>
      <c r="K209" s="36" t="s">
        <v>84</v>
      </c>
      <c r="L209" s="40">
        <v>7.87</v>
      </c>
      <c r="M209" s="45">
        <f>VLOOKUP(J209,calculatiegegevens!$A$9:$B$16,2,FALSE)</f>
        <v>0</v>
      </c>
      <c r="N209" s="49">
        <v>1</v>
      </c>
      <c r="O209" s="45">
        <f t="shared" si="3"/>
        <v>0</v>
      </c>
      <c r="P209" s="45">
        <f>O209*calculatiegegevens!$B$18</f>
        <v>0</v>
      </c>
    </row>
    <row r="210" spans="1:16">
      <c r="A210" s="36" t="s">
        <v>360</v>
      </c>
      <c r="B210" s="35" t="s">
        <v>325</v>
      </c>
      <c r="C210" s="36" t="s">
        <v>378</v>
      </c>
      <c r="D210" s="36" t="s">
        <v>378</v>
      </c>
      <c r="E210" s="36" t="s">
        <v>367</v>
      </c>
      <c r="F210" s="36" t="s">
        <v>362</v>
      </c>
      <c r="G210" s="36" t="s">
        <v>10</v>
      </c>
      <c r="H210" s="42" t="s">
        <v>294</v>
      </c>
      <c r="I210" s="35" t="s">
        <v>11</v>
      </c>
      <c r="J210" s="36" t="s">
        <v>558</v>
      </c>
      <c r="K210" s="36" t="s">
        <v>84</v>
      </c>
      <c r="L210" s="40">
        <v>6.43</v>
      </c>
      <c r="M210" s="45">
        <f>VLOOKUP(J210,calculatiegegevens!$A$9:$B$16,2,FALSE)</f>
        <v>0</v>
      </c>
      <c r="N210" s="49">
        <v>1</v>
      </c>
      <c r="O210" s="45">
        <f t="shared" si="3"/>
        <v>0</v>
      </c>
      <c r="P210" s="45">
        <f>O210*calculatiegegevens!$B$18</f>
        <v>0</v>
      </c>
    </row>
    <row r="211" spans="1:16">
      <c r="A211" s="36" t="s">
        <v>360</v>
      </c>
      <c r="B211" s="35" t="s">
        <v>325</v>
      </c>
      <c r="C211" s="36" t="s">
        <v>378</v>
      </c>
      <c r="D211" s="36" t="s">
        <v>378</v>
      </c>
      <c r="E211" s="36" t="s">
        <v>367</v>
      </c>
      <c r="F211" s="36" t="s">
        <v>362</v>
      </c>
      <c r="G211" s="36" t="s">
        <v>10</v>
      </c>
      <c r="H211" s="42" t="s">
        <v>288</v>
      </c>
      <c r="I211" s="35" t="s">
        <v>0</v>
      </c>
      <c r="J211" s="36" t="s">
        <v>98</v>
      </c>
      <c r="K211" s="36" t="s">
        <v>71</v>
      </c>
      <c r="L211" s="40">
        <v>11.02</v>
      </c>
      <c r="M211" s="45">
        <f>VLOOKUP(J211,calculatiegegevens!$A$9:$B$16,2,FALSE)</f>
        <v>0</v>
      </c>
      <c r="N211" s="49">
        <v>1</v>
      </c>
      <c r="O211" s="45">
        <f t="shared" si="3"/>
        <v>0</v>
      </c>
      <c r="P211" s="45">
        <f>O211*calculatiegegevens!$B$18</f>
        <v>0</v>
      </c>
    </row>
    <row r="212" spans="1:16">
      <c r="A212" s="36" t="s">
        <v>360</v>
      </c>
      <c r="B212" s="35" t="s">
        <v>325</v>
      </c>
      <c r="C212" s="36" t="s">
        <v>378</v>
      </c>
      <c r="D212" s="36" t="s">
        <v>378</v>
      </c>
      <c r="E212" s="36" t="s">
        <v>367</v>
      </c>
      <c r="F212" s="36" t="s">
        <v>362</v>
      </c>
      <c r="G212" s="36" t="s">
        <v>10</v>
      </c>
      <c r="H212" s="42" t="s">
        <v>291</v>
      </c>
      <c r="I212" s="35" t="s">
        <v>36</v>
      </c>
      <c r="J212" s="36" t="s">
        <v>561</v>
      </c>
      <c r="K212" s="36" t="s">
        <v>72</v>
      </c>
      <c r="L212" s="40">
        <v>153.25</v>
      </c>
      <c r="M212" s="45">
        <f>VLOOKUP(J212,calculatiegegevens!$A$9:$B$16,2,FALSE)</f>
        <v>0</v>
      </c>
      <c r="N212" s="49">
        <v>1</v>
      </c>
      <c r="O212" s="45">
        <f t="shared" si="3"/>
        <v>0</v>
      </c>
      <c r="P212" s="45">
        <f>O212*calculatiegegevens!$B$18</f>
        <v>0</v>
      </c>
    </row>
    <row r="213" spans="1:16">
      <c r="A213" s="36" t="s">
        <v>360</v>
      </c>
      <c r="B213" s="35" t="s">
        <v>325</v>
      </c>
      <c r="C213" s="36" t="s">
        <v>378</v>
      </c>
      <c r="D213" s="36" t="s">
        <v>378</v>
      </c>
      <c r="E213" s="36" t="s">
        <v>367</v>
      </c>
      <c r="F213" s="36" t="s">
        <v>362</v>
      </c>
      <c r="G213" s="36" t="s">
        <v>10</v>
      </c>
      <c r="H213" s="42" t="s">
        <v>313</v>
      </c>
      <c r="I213" s="36" t="s">
        <v>254</v>
      </c>
      <c r="J213" s="36" t="s">
        <v>389</v>
      </c>
      <c r="K213" s="36" t="s">
        <v>71</v>
      </c>
      <c r="L213" s="40">
        <v>64.72</v>
      </c>
      <c r="M213" s="45">
        <f>VLOOKUP(J213,calculatiegegevens!$A$9:$B$16,2,FALSE)</f>
        <v>0</v>
      </c>
      <c r="N213" s="49">
        <v>1</v>
      </c>
      <c r="O213" s="45">
        <f t="shared" si="3"/>
        <v>0</v>
      </c>
      <c r="P213" s="45">
        <f>O213*calculatiegegevens!$B$18</f>
        <v>0</v>
      </c>
    </row>
    <row r="214" spans="1:16">
      <c r="A214" s="36" t="s">
        <v>360</v>
      </c>
      <c r="B214" s="35" t="s">
        <v>325</v>
      </c>
      <c r="C214" s="36" t="s">
        <v>378</v>
      </c>
      <c r="D214" s="36" t="s">
        <v>378</v>
      </c>
      <c r="E214" s="36" t="s">
        <v>367</v>
      </c>
      <c r="F214" s="36" t="s">
        <v>362</v>
      </c>
      <c r="G214" s="36" t="s">
        <v>10</v>
      </c>
      <c r="H214" s="42" t="s">
        <v>278</v>
      </c>
      <c r="I214" s="36" t="s">
        <v>254</v>
      </c>
      <c r="J214" s="36" t="s">
        <v>389</v>
      </c>
      <c r="K214" s="36" t="s">
        <v>71</v>
      </c>
      <c r="L214" s="40">
        <v>57.74</v>
      </c>
      <c r="M214" s="45">
        <f>VLOOKUP(J214,calculatiegegevens!$A$9:$B$16,2,FALSE)</f>
        <v>0</v>
      </c>
      <c r="N214" s="49">
        <v>1</v>
      </c>
      <c r="O214" s="45">
        <f t="shared" si="3"/>
        <v>0</v>
      </c>
      <c r="P214" s="45">
        <f>O214*calculatiegegevens!$B$18</f>
        <v>0</v>
      </c>
    </row>
    <row r="215" spans="1:16">
      <c r="A215" s="36" t="s">
        <v>360</v>
      </c>
      <c r="B215" s="35" t="s">
        <v>325</v>
      </c>
      <c r="C215" s="36" t="s">
        <v>378</v>
      </c>
      <c r="D215" s="36" t="s">
        <v>378</v>
      </c>
      <c r="E215" s="36" t="s">
        <v>367</v>
      </c>
      <c r="F215" s="36" t="s">
        <v>362</v>
      </c>
      <c r="G215" s="36" t="s">
        <v>10</v>
      </c>
      <c r="H215" s="42" t="s">
        <v>275</v>
      </c>
      <c r="I215" s="36" t="s">
        <v>254</v>
      </c>
      <c r="J215" s="36" t="s">
        <v>389</v>
      </c>
      <c r="K215" s="36" t="s">
        <v>71</v>
      </c>
      <c r="L215" s="40">
        <v>57.74</v>
      </c>
      <c r="M215" s="45">
        <f>VLOOKUP(J215,calculatiegegevens!$A$9:$B$16,2,FALSE)</f>
        <v>0</v>
      </c>
      <c r="N215" s="49">
        <v>1</v>
      </c>
      <c r="O215" s="45">
        <f t="shared" si="3"/>
        <v>0</v>
      </c>
      <c r="P215" s="45">
        <f>O215*calculatiegegevens!$B$18</f>
        <v>0</v>
      </c>
    </row>
    <row r="216" spans="1:16">
      <c r="A216" s="36" t="s">
        <v>360</v>
      </c>
      <c r="B216" s="35" t="s">
        <v>325</v>
      </c>
      <c r="C216" s="36" t="s">
        <v>378</v>
      </c>
      <c r="D216" s="36" t="s">
        <v>378</v>
      </c>
      <c r="E216" s="36" t="s">
        <v>367</v>
      </c>
      <c r="F216" s="36" t="s">
        <v>362</v>
      </c>
      <c r="G216" s="36" t="s">
        <v>10</v>
      </c>
      <c r="H216" s="42" t="s">
        <v>274</v>
      </c>
      <c r="I216" s="36" t="s">
        <v>258</v>
      </c>
      <c r="J216" s="36" t="s">
        <v>398</v>
      </c>
      <c r="K216" s="36" t="s">
        <v>71</v>
      </c>
      <c r="L216" s="40">
        <v>57.74</v>
      </c>
      <c r="M216" s="45">
        <f>VLOOKUP(J216,calculatiegegevens!$A$9:$B$16,2,FALSE)</f>
        <v>0</v>
      </c>
      <c r="N216" s="49">
        <v>1</v>
      </c>
      <c r="O216" s="45">
        <f t="shared" si="3"/>
        <v>0</v>
      </c>
      <c r="P216" s="45">
        <f>O216*calculatiegegevens!$B$18</f>
        <v>0</v>
      </c>
    </row>
    <row r="217" spans="1:16">
      <c r="A217" s="36" t="s">
        <v>360</v>
      </c>
      <c r="B217" s="35" t="s">
        <v>325</v>
      </c>
      <c r="C217" s="36" t="s">
        <v>378</v>
      </c>
      <c r="D217" s="36" t="s">
        <v>378</v>
      </c>
      <c r="E217" s="36" t="s">
        <v>367</v>
      </c>
      <c r="F217" s="36" t="s">
        <v>362</v>
      </c>
      <c r="G217" s="36" t="s">
        <v>10</v>
      </c>
      <c r="H217" s="42" t="s">
        <v>276</v>
      </c>
      <c r="I217" s="36" t="s">
        <v>258</v>
      </c>
      <c r="J217" s="36" t="s">
        <v>398</v>
      </c>
      <c r="K217" s="36" t="s">
        <v>71</v>
      </c>
      <c r="L217" s="40">
        <v>57.09</v>
      </c>
      <c r="M217" s="45">
        <f>VLOOKUP(J217,calculatiegegevens!$A$9:$B$16,2,FALSE)</f>
        <v>0</v>
      </c>
      <c r="N217" s="49">
        <v>1</v>
      </c>
      <c r="O217" s="45">
        <f t="shared" si="3"/>
        <v>0</v>
      </c>
      <c r="P217" s="45">
        <f>O217*calculatiegegevens!$B$18</f>
        <v>0</v>
      </c>
    </row>
    <row r="218" spans="1:16">
      <c r="A218" s="36" t="s">
        <v>360</v>
      </c>
      <c r="B218" s="35" t="s">
        <v>325</v>
      </c>
      <c r="C218" s="36" t="s">
        <v>378</v>
      </c>
      <c r="D218" s="36" t="s">
        <v>378</v>
      </c>
      <c r="E218" s="36" t="s">
        <v>367</v>
      </c>
      <c r="F218" s="36" t="s">
        <v>362</v>
      </c>
      <c r="G218" s="36" t="s">
        <v>10</v>
      </c>
      <c r="H218" s="42" t="s">
        <v>314</v>
      </c>
      <c r="I218" s="36" t="s">
        <v>258</v>
      </c>
      <c r="J218" s="36" t="s">
        <v>398</v>
      </c>
      <c r="K218" s="36" t="s">
        <v>71</v>
      </c>
      <c r="L218" s="40">
        <v>71.260000000000005</v>
      </c>
      <c r="M218" s="45">
        <f>VLOOKUP(J218,calculatiegegevens!$A$9:$B$16,2,FALSE)</f>
        <v>0</v>
      </c>
      <c r="N218" s="49">
        <v>1</v>
      </c>
      <c r="O218" s="45">
        <f t="shared" si="3"/>
        <v>0</v>
      </c>
      <c r="P218" s="45">
        <f>O218*calculatiegegevens!$B$18</f>
        <v>0</v>
      </c>
    </row>
    <row r="219" spans="1:16">
      <c r="A219" s="36" t="s">
        <v>360</v>
      </c>
      <c r="B219" s="35" t="s">
        <v>325</v>
      </c>
      <c r="C219" s="36" t="s">
        <v>378</v>
      </c>
      <c r="D219" s="36" t="s">
        <v>378</v>
      </c>
      <c r="E219" s="36" t="s">
        <v>367</v>
      </c>
      <c r="F219" s="36" t="s">
        <v>362</v>
      </c>
      <c r="G219" s="36" t="s">
        <v>10</v>
      </c>
      <c r="H219" s="42" t="s">
        <v>315</v>
      </c>
      <c r="I219" s="35" t="s">
        <v>30</v>
      </c>
      <c r="J219" s="36" t="s">
        <v>559</v>
      </c>
      <c r="K219" s="36" t="s">
        <v>256</v>
      </c>
      <c r="L219" s="40">
        <v>7.29</v>
      </c>
      <c r="M219" s="45">
        <f>VLOOKUP(J219,calculatiegegevens!$A$9:$B$16,2,FALSE)</f>
        <v>0</v>
      </c>
      <c r="N219" s="49">
        <v>1</v>
      </c>
      <c r="O219" s="45">
        <f t="shared" si="3"/>
        <v>0</v>
      </c>
      <c r="P219" s="45">
        <f>O219*calculatiegegevens!$B$18</f>
        <v>0</v>
      </c>
    </row>
    <row r="220" spans="1:16">
      <c r="A220" s="36" t="s">
        <v>360</v>
      </c>
      <c r="B220" s="35" t="s">
        <v>325</v>
      </c>
      <c r="C220" s="36" t="s">
        <v>378</v>
      </c>
      <c r="D220" s="36" t="s">
        <v>378</v>
      </c>
      <c r="E220" s="36" t="s">
        <v>367</v>
      </c>
      <c r="F220" s="36" t="s">
        <v>362</v>
      </c>
      <c r="G220" s="36" t="s">
        <v>10</v>
      </c>
      <c r="H220" s="42" t="s">
        <v>316</v>
      </c>
      <c r="I220" s="35" t="s">
        <v>11</v>
      </c>
      <c r="J220" s="36" t="s">
        <v>558</v>
      </c>
      <c r="K220" s="35" t="s">
        <v>84</v>
      </c>
      <c r="L220" s="40">
        <v>4.42</v>
      </c>
      <c r="M220" s="45">
        <f>VLOOKUP(J220,calculatiegegevens!$A$9:$B$16,2,FALSE)</f>
        <v>0</v>
      </c>
      <c r="N220" s="49">
        <v>1</v>
      </c>
      <c r="O220" s="45">
        <f t="shared" si="3"/>
        <v>0</v>
      </c>
      <c r="P220" s="45">
        <f>O220*calculatiegegevens!$B$18</f>
        <v>0</v>
      </c>
    </row>
    <row r="221" spans="1:16">
      <c r="A221" s="36" t="s">
        <v>360</v>
      </c>
      <c r="B221" s="35" t="s">
        <v>325</v>
      </c>
      <c r="C221" s="36" t="s">
        <v>378</v>
      </c>
      <c r="D221" s="36" t="s">
        <v>378</v>
      </c>
      <c r="E221" s="36" t="s">
        <v>367</v>
      </c>
      <c r="F221" s="36" t="s">
        <v>362</v>
      </c>
      <c r="G221" s="36" t="s">
        <v>10</v>
      </c>
      <c r="H221" s="42" t="s">
        <v>312</v>
      </c>
      <c r="I221" s="35" t="s">
        <v>18</v>
      </c>
      <c r="J221" s="36" t="s">
        <v>558</v>
      </c>
      <c r="K221" s="35" t="s">
        <v>91</v>
      </c>
      <c r="L221" s="40">
        <v>5.1100000000000003</v>
      </c>
      <c r="M221" s="45">
        <f>VLOOKUP(J221,calculatiegegevens!$A$9:$B$16,2,FALSE)</f>
        <v>0</v>
      </c>
      <c r="N221" s="49">
        <v>1</v>
      </c>
      <c r="O221" s="45">
        <f t="shared" si="3"/>
        <v>0</v>
      </c>
      <c r="P221" s="45">
        <f>O221*calculatiegegevens!$B$18</f>
        <v>0</v>
      </c>
    </row>
    <row r="222" spans="1:16">
      <c r="A222" s="36" t="s">
        <v>360</v>
      </c>
      <c r="B222" s="35" t="s">
        <v>325</v>
      </c>
      <c r="C222" s="36" t="s">
        <v>378</v>
      </c>
      <c r="D222" s="36" t="s">
        <v>378</v>
      </c>
      <c r="E222" s="36" t="s">
        <v>367</v>
      </c>
      <c r="F222" s="36" t="s">
        <v>362</v>
      </c>
      <c r="G222" s="36" t="s">
        <v>10</v>
      </c>
      <c r="H222" s="42" t="s">
        <v>319</v>
      </c>
      <c r="I222" s="35" t="s">
        <v>11</v>
      </c>
      <c r="J222" s="36" t="s">
        <v>558</v>
      </c>
      <c r="K222" s="35" t="s">
        <v>71</v>
      </c>
      <c r="L222" s="40">
        <v>12.75</v>
      </c>
      <c r="M222" s="45">
        <f>VLOOKUP(J222,calculatiegegevens!$A$9:$B$16,2,FALSE)</f>
        <v>0</v>
      </c>
      <c r="N222" s="49">
        <v>1</v>
      </c>
      <c r="O222" s="45">
        <f t="shared" si="3"/>
        <v>0</v>
      </c>
      <c r="P222" s="45">
        <f>O222*calculatiegegevens!$B$18</f>
        <v>0</v>
      </c>
    </row>
    <row r="223" spans="1:16">
      <c r="A223" s="52" t="s">
        <v>360</v>
      </c>
      <c r="B223" s="55" t="s">
        <v>325</v>
      </c>
      <c r="C223" s="52" t="s">
        <v>378</v>
      </c>
      <c r="D223" s="52" t="s">
        <v>378</v>
      </c>
      <c r="E223" s="52" t="s">
        <v>367</v>
      </c>
      <c r="F223" s="52" t="s">
        <v>362</v>
      </c>
      <c r="G223" s="52" t="s">
        <v>10</v>
      </c>
      <c r="H223" s="60" t="s">
        <v>320</v>
      </c>
      <c r="I223" s="55" t="s">
        <v>584</v>
      </c>
      <c r="J223" s="36" t="s">
        <v>389</v>
      </c>
      <c r="K223" s="55" t="s">
        <v>71</v>
      </c>
      <c r="L223" s="40">
        <v>12.25</v>
      </c>
      <c r="M223" s="45">
        <f>VLOOKUP(J223,calculatiegegevens!$A$9:$B$16,2,FALSE)</f>
        <v>0</v>
      </c>
      <c r="N223" s="49">
        <v>1</v>
      </c>
      <c r="O223" s="45">
        <f t="shared" si="3"/>
        <v>0</v>
      </c>
      <c r="P223" s="45">
        <f>O223*calculatiegegevens!$B$18</f>
        <v>0</v>
      </c>
    </row>
    <row r="224" spans="1:16">
      <c r="A224" s="36" t="s">
        <v>360</v>
      </c>
      <c r="B224" s="35" t="s">
        <v>325</v>
      </c>
      <c r="C224" s="36" t="s">
        <v>378</v>
      </c>
      <c r="D224" s="36" t="s">
        <v>378</v>
      </c>
      <c r="E224" s="36" t="s">
        <v>367</v>
      </c>
      <c r="F224" s="36" t="s">
        <v>362</v>
      </c>
      <c r="G224" s="36" t="s">
        <v>10</v>
      </c>
      <c r="H224" s="42" t="s">
        <v>324</v>
      </c>
      <c r="I224" s="35" t="s">
        <v>30</v>
      </c>
      <c r="J224" s="36" t="s">
        <v>559</v>
      </c>
      <c r="K224" s="36" t="s">
        <v>256</v>
      </c>
      <c r="L224" s="40">
        <v>17.38</v>
      </c>
      <c r="M224" s="45">
        <f>VLOOKUP(J224,calculatiegegevens!$A$9:$B$16,2,FALSE)</f>
        <v>0</v>
      </c>
      <c r="N224" s="49">
        <v>1</v>
      </c>
      <c r="O224" s="45">
        <f t="shared" si="3"/>
        <v>0</v>
      </c>
      <c r="P224" s="45">
        <f>O224*calculatiegegevens!$B$18</f>
        <v>0</v>
      </c>
    </row>
    <row r="225" spans="1:16">
      <c r="A225" s="36" t="s">
        <v>360</v>
      </c>
      <c r="B225" s="35" t="s">
        <v>325</v>
      </c>
      <c r="C225" s="36" t="s">
        <v>378</v>
      </c>
      <c r="D225" s="36" t="s">
        <v>378</v>
      </c>
      <c r="E225" s="36" t="s">
        <v>367</v>
      </c>
      <c r="F225" s="36" t="s">
        <v>362</v>
      </c>
      <c r="G225" s="36" t="s">
        <v>10</v>
      </c>
      <c r="H225" s="42" t="s">
        <v>323</v>
      </c>
      <c r="I225" s="35" t="s">
        <v>96</v>
      </c>
      <c r="J225" s="36" t="s">
        <v>559</v>
      </c>
      <c r="K225" s="36" t="s">
        <v>256</v>
      </c>
      <c r="L225" s="40">
        <v>17.38</v>
      </c>
      <c r="M225" s="45">
        <f>VLOOKUP(J225,calculatiegegevens!$A$9:$B$16,2,FALSE)</f>
        <v>0</v>
      </c>
      <c r="N225" s="49">
        <v>1</v>
      </c>
      <c r="O225" s="45">
        <f t="shared" si="3"/>
        <v>0</v>
      </c>
      <c r="P225" s="45">
        <f>O225*calculatiegegevens!$B$18</f>
        <v>0</v>
      </c>
    </row>
    <row r="226" spans="1:16">
      <c r="A226" s="36" t="s">
        <v>360</v>
      </c>
      <c r="B226" s="35" t="s">
        <v>325</v>
      </c>
      <c r="C226" s="36" t="s">
        <v>378</v>
      </c>
      <c r="D226" s="36" t="s">
        <v>378</v>
      </c>
      <c r="E226" s="36" t="s">
        <v>367</v>
      </c>
      <c r="F226" s="36" t="s">
        <v>362</v>
      </c>
      <c r="G226" s="36" t="s">
        <v>10</v>
      </c>
      <c r="H226" s="42" t="s">
        <v>321</v>
      </c>
      <c r="I226" s="35" t="s">
        <v>18</v>
      </c>
      <c r="J226" s="36" t="s">
        <v>558</v>
      </c>
      <c r="K226" s="35" t="s">
        <v>84</v>
      </c>
      <c r="L226" s="40">
        <v>6.13</v>
      </c>
      <c r="M226" s="45">
        <f>VLOOKUP(J226,calculatiegegevens!$A$9:$B$16,2,FALSE)</f>
        <v>0</v>
      </c>
      <c r="N226" s="49">
        <v>1</v>
      </c>
      <c r="O226" s="45">
        <f t="shared" si="3"/>
        <v>0</v>
      </c>
      <c r="P226" s="45">
        <f>O226*calculatiegegevens!$B$18</f>
        <v>0</v>
      </c>
    </row>
    <row r="227" spans="1:16">
      <c r="A227" s="36" t="s">
        <v>360</v>
      </c>
      <c r="B227" s="35" t="s">
        <v>325</v>
      </c>
      <c r="C227" s="36" t="s">
        <v>378</v>
      </c>
      <c r="D227" s="36" t="s">
        <v>378</v>
      </c>
      <c r="E227" s="36" t="s">
        <v>367</v>
      </c>
      <c r="F227" s="36" t="s">
        <v>362</v>
      </c>
      <c r="G227" s="36" t="s">
        <v>10</v>
      </c>
      <c r="H227" s="42" t="s">
        <v>322</v>
      </c>
      <c r="I227" s="35" t="s">
        <v>32</v>
      </c>
      <c r="J227" s="36" t="s">
        <v>558</v>
      </c>
      <c r="K227" s="35" t="s">
        <v>326</v>
      </c>
      <c r="L227" s="40">
        <v>253.71</v>
      </c>
      <c r="M227" s="45">
        <f>VLOOKUP(J227,calculatiegegevens!$A$9:$B$16,2,FALSE)</f>
        <v>0</v>
      </c>
      <c r="N227" s="49">
        <v>1</v>
      </c>
      <c r="O227" s="45">
        <f t="shared" si="3"/>
        <v>0</v>
      </c>
      <c r="P227" s="45">
        <f>O227*calculatiegegevens!$B$18</f>
        <v>0</v>
      </c>
    </row>
    <row r="228" spans="1:16">
      <c r="A228" s="36" t="s">
        <v>360</v>
      </c>
      <c r="B228" s="35" t="s">
        <v>325</v>
      </c>
      <c r="C228" s="36" t="s">
        <v>378</v>
      </c>
      <c r="D228" s="36" t="s">
        <v>378</v>
      </c>
      <c r="E228" s="36" t="s">
        <v>367</v>
      </c>
      <c r="F228" s="36" t="s">
        <v>362</v>
      </c>
      <c r="G228" s="36" t="s">
        <v>10</v>
      </c>
      <c r="H228" s="42" t="s">
        <v>292</v>
      </c>
      <c r="I228" s="35" t="s">
        <v>30</v>
      </c>
      <c r="J228" s="36" t="s">
        <v>559</v>
      </c>
      <c r="K228" s="36" t="s">
        <v>256</v>
      </c>
      <c r="L228" s="40">
        <v>14.74</v>
      </c>
      <c r="M228" s="45">
        <f>VLOOKUP(J228,calculatiegegevens!$A$9:$B$16,2,FALSE)</f>
        <v>0</v>
      </c>
      <c r="N228" s="49">
        <v>1</v>
      </c>
      <c r="O228" s="45">
        <f t="shared" si="3"/>
        <v>0</v>
      </c>
      <c r="P228" s="45">
        <f>O228*calculatiegegevens!$B$18</f>
        <v>0</v>
      </c>
    </row>
    <row r="229" spans="1:16">
      <c r="A229" s="36" t="s">
        <v>360</v>
      </c>
      <c r="B229" s="35" t="s">
        <v>325</v>
      </c>
      <c r="C229" s="36" t="s">
        <v>378</v>
      </c>
      <c r="D229" s="36" t="s">
        <v>378</v>
      </c>
      <c r="E229" s="36" t="s">
        <v>367</v>
      </c>
      <c r="F229" s="36" t="s">
        <v>362</v>
      </c>
      <c r="G229" s="36" t="s">
        <v>10</v>
      </c>
      <c r="H229" s="42" t="s">
        <v>293</v>
      </c>
      <c r="I229" s="35" t="s">
        <v>11</v>
      </c>
      <c r="J229" s="36" t="s">
        <v>558</v>
      </c>
      <c r="K229" s="36" t="s">
        <v>256</v>
      </c>
      <c r="L229" s="40">
        <v>8.6199999999999992</v>
      </c>
      <c r="M229" s="45">
        <f>VLOOKUP(J229,calculatiegegevens!$A$9:$B$16,2,FALSE)</f>
        <v>0</v>
      </c>
      <c r="N229" s="49">
        <v>1</v>
      </c>
      <c r="O229" s="45">
        <f t="shared" si="3"/>
        <v>0</v>
      </c>
      <c r="P229" s="45">
        <f>O229*calculatiegegevens!$B$18</f>
        <v>0</v>
      </c>
    </row>
    <row r="230" spans="1:16">
      <c r="A230" s="36" t="s">
        <v>360</v>
      </c>
      <c r="B230" s="35" t="s">
        <v>325</v>
      </c>
      <c r="C230" s="36" t="s">
        <v>378</v>
      </c>
      <c r="D230" s="36" t="s">
        <v>378</v>
      </c>
      <c r="E230" s="36" t="s">
        <v>367</v>
      </c>
      <c r="F230" s="36" t="s">
        <v>362</v>
      </c>
      <c r="G230" s="36" t="s">
        <v>10</v>
      </c>
      <c r="H230" s="42" t="s">
        <v>309</v>
      </c>
      <c r="I230" s="35" t="s">
        <v>0</v>
      </c>
      <c r="J230" s="36" t="s">
        <v>98</v>
      </c>
      <c r="K230" s="35" t="s">
        <v>71</v>
      </c>
      <c r="L230" s="40">
        <v>25.62</v>
      </c>
      <c r="M230" s="45">
        <f>VLOOKUP(J230,calculatiegegevens!$A$9:$B$16,2,FALSE)</f>
        <v>0</v>
      </c>
      <c r="N230" s="49">
        <v>1</v>
      </c>
      <c r="O230" s="45">
        <f t="shared" si="3"/>
        <v>0</v>
      </c>
      <c r="P230" s="45">
        <f>O230*calculatiegegevens!$B$18</f>
        <v>0</v>
      </c>
    </row>
    <row r="231" spans="1:16">
      <c r="A231" s="36" t="s">
        <v>360</v>
      </c>
      <c r="B231" s="35" t="s">
        <v>325</v>
      </c>
      <c r="C231" s="36" t="s">
        <v>378</v>
      </c>
      <c r="D231" s="36" t="s">
        <v>378</v>
      </c>
      <c r="E231" s="36" t="s">
        <v>367</v>
      </c>
      <c r="F231" s="36" t="s">
        <v>362</v>
      </c>
      <c r="G231" s="36" t="s">
        <v>10</v>
      </c>
      <c r="H231" s="42" t="s">
        <v>308</v>
      </c>
      <c r="I231" s="35" t="s">
        <v>0</v>
      </c>
      <c r="J231" s="36" t="s">
        <v>98</v>
      </c>
      <c r="K231" s="35" t="s">
        <v>71</v>
      </c>
      <c r="L231" s="40">
        <v>13.2</v>
      </c>
      <c r="M231" s="45">
        <f>VLOOKUP(J231,calculatiegegevens!$A$9:$B$16,2,FALSE)</f>
        <v>0</v>
      </c>
      <c r="N231" s="49">
        <v>1</v>
      </c>
      <c r="O231" s="45">
        <f t="shared" si="3"/>
        <v>0</v>
      </c>
      <c r="P231" s="45">
        <f>O231*calculatiegegevens!$B$18</f>
        <v>0</v>
      </c>
    </row>
    <row r="232" spans="1:16">
      <c r="A232" s="36" t="s">
        <v>360</v>
      </c>
      <c r="B232" s="35" t="s">
        <v>325</v>
      </c>
      <c r="C232" s="36" t="s">
        <v>378</v>
      </c>
      <c r="D232" s="36" t="s">
        <v>378</v>
      </c>
      <c r="E232" s="36" t="s">
        <v>367</v>
      </c>
      <c r="F232" s="36" t="s">
        <v>362</v>
      </c>
      <c r="G232" s="36" t="s">
        <v>10</v>
      </c>
      <c r="H232" s="42" t="s">
        <v>304</v>
      </c>
      <c r="I232" s="35" t="s">
        <v>0</v>
      </c>
      <c r="J232" s="36" t="s">
        <v>98</v>
      </c>
      <c r="K232" s="35" t="s">
        <v>71</v>
      </c>
      <c r="L232" s="40">
        <v>23.88</v>
      </c>
      <c r="M232" s="45">
        <f>VLOOKUP(J232,calculatiegegevens!$A$9:$B$16,2,FALSE)</f>
        <v>0</v>
      </c>
      <c r="N232" s="49">
        <v>1</v>
      </c>
      <c r="O232" s="45">
        <f t="shared" si="3"/>
        <v>0</v>
      </c>
      <c r="P232" s="45">
        <f>O232*calculatiegegevens!$B$18</f>
        <v>0</v>
      </c>
    </row>
    <row r="233" spans="1:16">
      <c r="A233" s="36" t="s">
        <v>360</v>
      </c>
      <c r="B233" s="35" t="s">
        <v>325</v>
      </c>
      <c r="C233" s="36" t="s">
        <v>378</v>
      </c>
      <c r="D233" s="36" t="s">
        <v>378</v>
      </c>
      <c r="E233" s="36" t="s">
        <v>367</v>
      </c>
      <c r="F233" s="36" t="s">
        <v>362</v>
      </c>
      <c r="G233" s="36" t="s">
        <v>10</v>
      </c>
      <c r="H233" s="42" t="s">
        <v>303</v>
      </c>
      <c r="I233" s="35" t="s">
        <v>0</v>
      </c>
      <c r="J233" s="36" t="s">
        <v>98</v>
      </c>
      <c r="K233" s="35" t="s">
        <v>71</v>
      </c>
      <c r="L233" s="40">
        <v>37.380000000000003</v>
      </c>
      <c r="M233" s="45">
        <f>VLOOKUP(J233,calculatiegegevens!$A$9:$B$16,2,FALSE)</f>
        <v>0</v>
      </c>
      <c r="N233" s="49">
        <v>1</v>
      </c>
      <c r="O233" s="45">
        <f t="shared" si="3"/>
        <v>0</v>
      </c>
      <c r="P233" s="45">
        <f>O233*calculatiegegevens!$B$18</f>
        <v>0</v>
      </c>
    </row>
    <row r="234" spans="1:16">
      <c r="A234" s="36" t="s">
        <v>360</v>
      </c>
      <c r="B234" s="35" t="s">
        <v>325</v>
      </c>
      <c r="C234" s="36" t="s">
        <v>378</v>
      </c>
      <c r="D234" s="36" t="s">
        <v>378</v>
      </c>
      <c r="E234" s="36" t="s">
        <v>367</v>
      </c>
      <c r="F234" s="36" t="s">
        <v>362</v>
      </c>
      <c r="G234" s="36" t="s">
        <v>10</v>
      </c>
      <c r="H234" s="42" t="s">
        <v>302</v>
      </c>
      <c r="I234" s="35" t="s">
        <v>11</v>
      </c>
      <c r="J234" s="36" t="s">
        <v>558</v>
      </c>
      <c r="K234" s="35" t="s">
        <v>12</v>
      </c>
      <c r="L234" s="40">
        <v>12.15</v>
      </c>
      <c r="M234" s="45">
        <f>VLOOKUP(J234,calculatiegegevens!$A$9:$B$16,2,FALSE)</f>
        <v>0</v>
      </c>
      <c r="N234" s="49">
        <v>1</v>
      </c>
      <c r="O234" s="45">
        <f t="shared" si="3"/>
        <v>0</v>
      </c>
      <c r="P234" s="45">
        <f>O234*calculatiegegevens!$B$18</f>
        <v>0</v>
      </c>
    </row>
    <row r="235" spans="1:16">
      <c r="A235" s="36" t="s">
        <v>360</v>
      </c>
      <c r="B235" s="35" t="s">
        <v>325</v>
      </c>
      <c r="C235" s="36" t="s">
        <v>378</v>
      </c>
      <c r="D235" s="36" t="s">
        <v>378</v>
      </c>
      <c r="E235" s="36" t="s">
        <v>367</v>
      </c>
      <c r="F235" s="36" t="s">
        <v>362</v>
      </c>
      <c r="G235" s="36" t="s">
        <v>10</v>
      </c>
      <c r="H235" s="42" t="s">
        <v>297</v>
      </c>
      <c r="I235" s="35" t="s">
        <v>11</v>
      </c>
      <c r="J235" s="36" t="s">
        <v>558</v>
      </c>
      <c r="K235" s="35" t="s">
        <v>12</v>
      </c>
      <c r="L235" s="40">
        <v>7.44</v>
      </c>
      <c r="M235" s="45">
        <f>VLOOKUP(J235,calculatiegegevens!$A$9:$B$16,2,FALSE)</f>
        <v>0</v>
      </c>
      <c r="N235" s="49">
        <v>1</v>
      </c>
      <c r="O235" s="45">
        <f t="shared" si="3"/>
        <v>0</v>
      </c>
      <c r="P235" s="45">
        <f>O235*calculatiegegevens!$B$18</f>
        <v>0</v>
      </c>
    </row>
    <row r="236" spans="1:16">
      <c r="A236" s="36" t="s">
        <v>360</v>
      </c>
      <c r="B236" s="35" t="s">
        <v>325</v>
      </c>
      <c r="C236" s="36" t="s">
        <v>378</v>
      </c>
      <c r="D236" s="36" t="s">
        <v>378</v>
      </c>
      <c r="E236" s="36" t="s">
        <v>367</v>
      </c>
      <c r="F236" s="36" t="s">
        <v>362</v>
      </c>
      <c r="G236" s="36" t="s">
        <v>10</v>
      </c>
      <c r="H236" s="42" t="s">
        <v>296</v>
      </c>
      <c r="I236" s="36" t="s">
        <v>258</v>
      </c>
      <c r="J236" s="36" t="s">
        <v>398</v>
      </c>
      <c r="K236" s="35" t="s">
        <v>12</v>
      </c>
      <c r="L236" s="40">
        <v>53.91</v>
      </c>
      <c r="M236" s="45">
        <f>VLOOKUP(J236,calculatiegegevens!$A$9:$B$16,2,FALSE)</f>
        <v>0</v>
      </c>
      <c r="N236" s="49">
        <v>1</v>
      </c>
      <c r="O236" s="45">
        <f t="shared" si="3"/>
        <v>0</v>
      </c>
      <c r="P236" s="45">
        <f>O236*calculatiegegevens!$B$18</f>
        <v>0</v>
      </c>
    </row>
    <row r="237" spans="1:16">
      <c r="A237" s="36" t="s">
        <v>360</v>
      </c>
      <c r="B237" s="35" t="s">
        <v>325</v>
      </c>
      <c r="C237" s="36" t="s">
        <v>378</v>
      </c>
      <c r="D237" s="36" t="s">
        <v>378</v>
      </c>
      <c r="E237" s="36" t="s">
        <v>367</v>
      </c>
      <c r="F237" s="36" t="s">
        <v>362</v>
      </c>
      <c r="G237" s="36" t="s">
        <v>10</v>
      </c>
      <c r="H237" s="42" t="s">
        <v>295</v>
      </c>
      <c r="I237" s="35" t="s">
        <v>32</v>
      </c>
      <c r="J237" s="36" t="s">
        <v>558</v>
      </c>
      <c r="K237" s="35" t="s">
        <v>326</v>
      </c>
      <c r="L237" s="40">
        <v>76.28</v>
      </c>
      <c r="M237" s="45">
        <f>VLOOKUP(J237,calculatiegegevens!$A$9:$B$16,2,FALSE)</f>
        <v>0</v>
      </c>
      <c r="N237" s="49">
        <v>1</v>
      </c>
      <c r="O237" s="45">
        <f t="shared" si="3"/>
        <v>0</v>
      </c>
      <c r="P237" s="45">
        <f>O237*calculatiegegevens!$B$18</f>
        <v>0</v>
      </c>
    </row>
    <row r="238" spans="1:16">
      <c r="A238" s="36" t="s">
        <v>360</v>
      </c>
      <c r="B238" s="35" t="s">
        <v>325</v>
      </c>
      <c r="C238" s="36" t="s">
        <v>378</v>
      </c>
      <c r="D238" s="36" t="s">
        <v>378</v>
      </c>
      <c r="E238" s="36" t="s">
        <v>367</v>
      </c>
      <c r="F238" s="36" t="s">
        <v>362</v>
      </c>
      <c r="G238" s="36" t="s">
        <v>10</v>
      </c>
      <c r="H238" s="42" t="s">
        <v>298</v>
      </c>
      <c r="I238" s="35" t="s">
        <v>30</v>
      </c>
      <c r="J238" s="36" t="s">
        <v>559</v>
      </c>
      <c r="K238" s="35" t="s">
        <v>256</v>
      </c>
      <c r="L238" s="40">
        <v>4.1399999999999997</v>
      </c>
      <c r="M238" s="45">
        <f>VLOOKUP(J238,calculatiegegevens!$A$9:$B$16,2,FALSE)</f>
        <v>0</v>
      </c>
      <c r="N238" s="49">
        <v>1</v>
      </c>
      <c r="O238" s="45">
        <f t="shared" si="3"/>
        <v>0</v>
      </c>
      <c r="P238" s="45">
        <f>O238*calculatiegegevens!$B$18</f>
        <v>0</v>
      </c>
    </row>
    <row r="239" spans="1:16">
      <c r="A239" s="36" t="s">
        <v>360</v>
      </c>
      <c r="B239" s="35" t="s">
        <v>325</v>
      </c>
      <c r="C239" s="36" t="s">
        <v>378</v>
      </c>
      <c r="D239" s="36" t="s">
        <v>378</v>
      </c>
      <c r="E239" s="36" t="s">
        <v>367</v>
      </c>
      <c r="F239" s="36" t="s">
        <v>362</v>
      </c>
      <c r="G239" s="36" t="s">
        <v>10</v>
      </c>
      <c r="H239" s="42" t="s">
        <v>299</v>
      </c>
      <c r="I239" s="35" t="s">
        <v>30</v>
      </c>
      <c r="J239" s="36" t="s">
        <v>559</v>
      </c>
      <c r="K239" s="35" t="s">
        <v>256</v>
      </c>
      <c r="L239" s="40">
        <v>2.11</v>
      </c>
      <c r="M239" s="45">
        <f>VLOOKUP(J239,calculatiegegevens!$A$9:$B$16,2,FALSE)</f>
        <v>0</v>
      </c>
      <c r="N239" s="49">
        <v>1</v>
      </c>
      <c r="O239" s="45">
        <f t="shared" si="3"/>
        <v>0</v>
      </c>
      <c r="P239" s="45">
        <f>O239*calculatiegegevens!$B$18</f>
        <v>0</v>
      </c>
    </row>
    <row r="240" spans="1:16">
      <c r="A240" s="36" t="s">
        <v>360</v>
      </c>
      <c r="B240" s="35" t="s">
        <v>325</v>
      </c>
      <c r="C240" s="36" t="s">
        <v>378</v>
      </c>
      <c r="D240" s="36" t="s">
        <v>378</v>
      </c>
      <c r="E240" s="36" t="s">
        <v>367</v>
      </c>
      <c r="F240" s="36" t="s">
        <v>362</v>
      </c>
      <c r="G240" s="36" t="s">
        <v>10</v>
      </c>
      <c r="H240" s="42" t="s">
        <v>300</v>
      </c>
      <c r="I240" s="35" t="s">
        <v>0</v>
      </c>
      <c r="J240" s="36" t="s">
        <v>98</v>
      </c>
      <c r="K240" s="35" t="s">
        <v>71</v>
      </c>
      <c r="L240" s="40">
        <v>13.99</v>
      </c>
      <c r="M240" s="45">
        <f>VLOOKUP(J240,calculatiegegevens!$A$9:$B$16,2,FALSE)</f>
        <v>0</v>
      </c>
      <c r="N240" s="49">
        <v>1</v>
      </c>
      <c r="O240" s="45">
        <f t="shared" si="3"/>
        <v>0</v>
      </c>
      <c r="P240" s="45">
        <f>O240*calculatiegegevens!$B$18</f>
        <v>0</v>
      </c>
    </row>
    <row r="241" spans="1:16">
      <c r="A241" s="36" t="s">
        <v>360</v>
      </c>
      <c r="B241" s="35" t="s">
        <v>325</v>
      </c>
      <c r="C241" s="36" t="s">
        <v>378</v>
      </c>
      <c r="D241" s="36" t="s">
        <v>378</v>
      </c>
      <c r="E241" s="36" t="s">
        <v>367</v>
      </c>
      <c r="F241" s="36" t="s">
        <v>362</v>
      </c>
      <c r="G241" s="36" t="s">
        <v>10</v>
      </c>
      <c r="H241" s="42" t="s">
        <v>327</v>
      </c>
      <c r="I241" s="35" t="s">
        <v>30</v>
      </c>
      <c r="J241" s="36" t="s">
        <v>559</v>
      </c>
      <c r="K241" s="35" t="s">
        <v>256</v>
      </c>
      <c r="L241" s="40">
        <v>2.59</v>
      </c>
      <c r="M241" s="45">
        <f>VLOOKUP(J241,calculatiegegevens!$A$9:$B$16,2,FALSE)</f>
        <v>0</v>
      </c>
      <c r="N241" s="49">
        <v>1</v>
      </c>
      <c r="O241" s="45">
        <f t="shared" si="3"/>
        <v>0</v>
      </c>
      <c r="P241" s="45">
        <f>O241*calculatiegegevens!$B$18</f>
        <v>0</v>
      </c>
    </row>
    <row r="242" spans="1:16">
      <c r="A242" s="36" t="s">
        <v>360</v>
      </c>
      <c r="B242" s="35" t="s">
        <v>325</v>
      </c>
      <c r="C242" s="36" t="s">
        <v>378</v>
      </c>
      <c r="D242" s="36" t="s">
        <v>378</v>
      </c>
      <c r="E242" s="36" t="s">
        <v>367</v>
      </c>
      <c r="F242" s="36" t="s">
        <v>362</v>
      </c>
      <c r="G242" s="36" t="s">
        <v>10</v>
      </c>
      <c r="H242" s="42" t="s">
        <v>328</v>
      </c>
      <c r="I242" s="35" t="s">
        <v>329</v>
      </c>
      <c r="J242" s="36" t="s">
        <v>559</v>
      </c>
      <c r="K242" s="35" t="s">
        <v>256</v>
      </c>
      <c r="L242" s="40">
        <v>21.77</v>
      </c>
      <c r="M242" s="45">
        <f>VLOOKUP(J242,calculatiegegevens!$A$9:$B$16,2,FALSE)</f>
        <v>0</v>
      </c>
      <c r="N242" s="49">
        <v>1</v>
      </c>
      <c r="O242" s="45">
        <f t="shared" si="3"/>
        <v>0</v>
      </c>
      <c r="P242" s="45">
        <f>O242*calculatiegegevens!$B$18</f>
        <v>0</v>
      </c>
    </row>
    <row r="243" spans="1:16">
      <c r="A243" s="36" t="s">
        <v>360</v>
      </c>
      <c r="B243" s="35" t="s">
        <v>325</v>
      </c>
      <c r="C243" s="36" t="s">
        <v>378</v>
      </c>
      <c r="D243" s="36" t="s">
        <v>378</v>
      </c>
      <c r="E243" s="36" t="s">
        <v>367</v>
      </c>
      <c r="F243" s="36" t="s">
        <v>362</v>
      </c>
      <c r="G243" s="36" t="s">
        <v>10</v>
      </c>
      <c r="H243" s="42" t="s">
        <v>317</v>
      </c>
      <c r="I243" s="35" t="s">
        <v>330</v>
      </c>
      <c r="J243" s="35" t="s">
        <v>559</v>
      </c>
      <c r="K243" s="35" t="s">
        <v>256</v>
      </c>
      <c r="L243" s="40">
        <v>20</v>
      </c>
      <c r="M243" s="45">
        <f>VLOOKUP(J243,calculatiegegevens!$A$9:$B$16,2,FALSE)</f>
        <v>0</v>
      </c>
      <c r="N243" s="49">
        <v>1</v>
      </c>
      <c r="O243" s="45">
        <f t="shared" si="3"/>
        <v>0</v>
      </c>
      <c r="P243" s="45">
        <f>O243*calculatiegegevens!$B$18</f>
        <v>0</v>
      </c>
    </row>
    <row r="244" spans="1:16">
      <c r="A244" s="36" t="s">
        <v>360</v>
      </c>
      <c r="B244" s="35" t="s">
        <v>325</v>
      </c>
      <c r="C244" s="36" t="s">
        <v>378</v>
      </c>
      <c r="D244" s="36" t="s">
        <v>378</v>
      </c>
      <c r="E244" s="36" t="s">
        <v>367</v>
      </c>
      <c r="F244" s="36" t="s">
        <v>362</v>
      </c>
      <c r="G244" s="36" t="s">
        <v>10</v>
      </c>
      <c r="H244" s="42" t="s">
        <v>310</v>
      </c>
      <c r="I244" s="35" t="s">
        <v>329</v>
      </c>
      <c r="J244" s="36" t="s">
        <v>559</v>
      </c>
      <c r="K244" s="35" t="s">
        <v>256</v>
      </c>
      <c r="L244" s="40">
        <v>21.77</v>
      </c>
      <c r="M244" s="45">
        <f>VLOOKUP(J244,calculatiegegevens!$A$9:$B$16,2,FALSE)</f>
        <v>0</v>
      </c>
      <c r="N244" s="49">
        <v>1</v>
      </c>
      <c r="O244" s="45">
        <f t="shared" si="3"/>
        <v>0</v>
      </c>
      <c r="P244" s="45">
        <f>O244*calculatiegegevens!$B$18</f>
        <v>0</v>
      </c>
    </row>
    <row r="245" spans="1:16">
      <c r="A245" s="36" t="s">
        <v>360</v>
      </c>
      <c r="B245" s="35" t="s">
        <v>325</v>
      </c>
      <c r="C245" s="36" t="s">
        <v>378</v>
      </c>
      <c r="D245" s="36" t="s">
        <v>378</v>
      </c>
      <c r="E245" s="36" t="s">
        <v>367</v>
      </c>
      <c r="F245" s="36" t="s">
        <v>362</v>
      </c>
      <c r="G245" s="36" t="s">
        <v>10</v>
      </c>
      <c r="H245" s="42" t="s">
        <v>318</v>
      </c>
      <c r="I245" s="35" t="s">
        <v>30</v>
      </c>
      <c r="J245" s="36" t="s">
        <v>559</v>
      </c>
      <c r="K245" s="35" t="s">
        <v>256</v>
      </c>
      <c r="L245" s="40">
        <v>2.59</v>
      </c>
      <c r="M245" s="45">
        <f>VLOOKUP(J245,calculatiegegevens!$A$9:$B$16,2,FALSE)</f>
        <v>0</v>
      </c>
      <c r="N245" s="49">
        <v>1</v>
      </c>
      <c r="O245" s="45">
        <f t="shared" si="3"/>
        <v>0</v>
      </c>
      <c r="P245" s="45">
        <f>O245*calculatiegegevens!$B$18</f>
        <v>0</v>
      </c>
    </row>
    <row r="246" spans="1:16">
      <c r="A246" s="36" t="s">
        <v>360</v>
      </c>
      <c r="B246" s="35" t="s">
        <v>325</v>
      </c>
      <c r="C246" s="36" t="s">
        <v>378</v>
      </c>
      <c r="D246" s="36" t="s">
        <v>378</v>
      </c>
      <c r="E246" s="36" t="s">
        <v>367</v>
      </c>
      <c r="F246" s="36" t="s">
        <v>362</v>
      </c>
      <c r="G246" s="36" t="s">
        <v>10</v>
      </c>
      <c r="H246" s="42" t="s">
        <v>301</v>
      </c>
      <c r="I246" s="36" t="s">
        <v>258</v>
      </c>
      <c r="J246" s="36" t="s">
        <v>398</v>
      </c>
      <c r="K246" s="35" t="s">
        <v>255</v>
      </c>
      <c r="L246" s="40">
        <v>56.81</v>
      </c>
      <c r="M246" s="45">
        <f>VLOOKUP(J246,calculatiegegevens!$A$9:$B$16,2,FALSE)</f>
        <v>0</v>
      </c>
      <c r="N246" s="49">
        <v>1</v>
      </c>
      <c r="O246" s="45">
        <f t="shared" si="3"/>
        <v>0</v>
      </c>
      <c r="P246" s="45">
        <f>O246*calculatiegegevens!$B$18</f>
        <v>0</v>
      </c>
    </row>
    <row r="247" spans="1:16">
      <c r="A247" s="36" t="s">
        <v>360</v>
      </c>
      <c r="B247" s="35" t="s">
        <v>325</v>
      </c>
      <c r="C247" s="36" t="s">
        <v>378</v>
      </c>
      <c r="D247" s="36" t="s">
        <v>378</v>
      </c>
      <c r="E247" s="36" t="s">
        <v>367</v>
      </c>
      <c r="F247" s="36" t="s">
        <v>362</v>
      </c>
      <c r="G247" s="36" t="s">
        <v>10</v>
      </c>
      <c r="H247" s="42" t="s">
        <v>311</v>
      </c>
      <c r="I247" s="35" t="s">
        <v>73</v>
      </c>
      <c r="J247" s="36" t="s">
        <v>560</v>
      </c>
      <c r="K247" s="35" t="s">
        <v>92</v>
      </c>
      <c r="L247" s="40">
        <v>142.21</v>
      </c>
      <c r="M247" s="45">
        <f>VLOOKUP(J247,calculatiegegevens!$A$9:$B$16,2,FALSE)</f>
        <v>0</v>
      </c>
      <c r="N247" s="49">
        <v>1</v>
      </c>
      <c r="O247" s="45">
        <f t="shared" si="3"/>
        <v>0</v>
      </c>
      <c r="P247" s="45">
        <f>O247*calculatiegegevens!$B$18</f>
        <v>0</v>
      </c>
    </row>
    <row r="248" spans="1:16">
      <c r="A248" s="36" t="s">
        <v>360</v>
      </c>
      <c r="B248" s="35" t="s">
        <v>325</v>
      </c>
      <c r="C248" s="36" t="s">
        <v>378</v>
      </c>
      <c r="D248" s="36" t="s">
        <v>378</v>
      </c>
      <c r="E248" s="36" t="s">
        <v>367</v>
      </c>
      <c r="F248" s="36" t="s">
        <v>362</v>
      </c>
      <c r="G248" s="36" t="s">
        <v>10</v>
      </c>
      <c r="H248" s="42" t="s">
        <v>305</v>
      </c>
      <c r="I248" s="35" t="s">
        <v>30</v>
      </c>
      <c r="J248" s="36" t="s">
        <v>559</v>
      </c>
      <c r="K248" s="35" t="s">
        <v>256</v>
      </c>
      <c r="L248" s="40">
        <v>8.06</v>
      </c>
      <c r="M248" s="45">
        <f>VLOOKUP(J248,calculatiegegevens!$A$9:$B$16,2,FALSE)</f>
        <v>0</v>
      </c>
      <c r="N248" s="49">
        <v>1</v>
      </c>
      <c r="O248" s="45">
        <f t="shared" si="3"/>
        <v>0</v>
      </c>
      <c r="P248" s="45">
        <f>O248*calculatiegegevens!$B$18</f>
        <v>0</v>
      </c>
    </row>
    <row r="249" spans="1:16">
      <c r="A249" s="36" t="s">
        <v>360</v>
      </c>
      <c r="B249" s="35" t="s">
        <v>325</v>
      </c>
      <c r="C249" s="36" t="s">
        <v>378</v>
      </c>
      <c r="D249" s="36" t="s">
        <v>378</v>
      </c>
      <c r="E249" s="36" t="s">
        <v>367</v>
      </c>
      <c r="F249" s="36" t="s">
        <v>362</v>
      </c>
      <c r="G249" s="36" t="s">
        <v>10</v>
      </c>
      <c r="H249" s="42" t="s">
        <v>306</v>
      </c>
      <c r="I249" s="36" t="s">
        <v>258</v>
      </c>
      <c r="J249" s="36" t="s">
        <v>398</v>
      </c>
      <c r="K249" s="35" t="s">
        <v>255</v>
      </c>
      <c r="L249" s="40">
        <v>56.81</v>
      </c>
      <c r="M249" s="45">
        <f>VLOOKUP(J249,calculatiegegevens!$A$9:$B$16,2,FALSE)</f>
        <v>0</v>
      </c>
      <c r="N249" s="49">
        <v>1</v>
      </c>
      <c r="O249" s="45">
        <f t="shared" si="3"/>
        <v>0</v>
      </c>
      <c r="P249" s="45">
        <f>O249*calculatiegegevens!$B$18</f>
        <v>0</v>
      </c>
    </row>
    <row r="250" spans="1:16">
      <c r="A250" s="36" t="s">
        <v>360</v>
      </c>
      <c r="B250" s="35" t="s">
        <v>331</v>
      </c>
      <c r="C250" s="36" t="s">
        <v>379</v>
      </c>
      <c r="D250" s="36" t="s">
        <v>379</v>
      </c>
      <c r="E250" s="36" t="s">
        <v>368</v>
      </c>
      <c r="F250" s="36" t="s">
        <v>362</v>
      </c>
      <c r="G250" s="36" t="s">
        <v>10</v>
      </c>
      <c r="H250" s="42" t="s">
        <v>297</v>
      </c>
      <c r="I250" s="35" t="s">
        <v>332</v>
      </c>
      <c r="J250" s="35" t="s">
        <v>558</v>
      </c>
      <c r="K250" s="35" t="s">
        <v>84</v>
      </c>
      <c r="L250" s="40">
        <v>10</v>
      </c>
      <c r="M250" s="45">
        <f>VLOOKUP(J250,calculatiegegevens!$A$9:$B$16,2,FALSE)</f>
        <v>0</v>
      </c>
      <c r="N250" s="49">
        <v>1</v>
      </c>
      <c r="O250" s="45">
        <f t="shared" si="3"/>
        <v>0</v>
      </c>
      <c r="P250" s="45">
        <f>O250*calculatiegegevens!$B$18</f>
        <v>0</v>
      </c>
    </row>
    <row r="251" spans="1:16">
      <c r="A251" s="36" t="s">
        <v>360</v>
      </c>
      <c r="B251" s="35" t="s">
        <v>331</v>
      </c>
      <c r="C251" s="36" t="s">
        <v>379</v>
      </c>
      <c r="D251" s="36" t="s">
        <v>379</v>
      </c>
      <c r="E251" s="36" t="s">
        <v>368</v>
      </c>
      <c r="F251" s="36" t="s">
        <v>362</v>
      </c>
      <c r="G251" s="36" t="s">
        <v>10</v>
      </c>
      <c r="H251" s="42" t="s">
        <v>295</v>
      </c>
      <c r="I251" s="35" t="s">
        <v>266</v>
      </c>
      <c r="J251" s="36" t="s">
        <v>560</v>
      </c>
      <c r="K251" s="35" t="s">
        <v>255</v>
      </c>
      <c r="L251" s="40">
        <v>85.29</v>
      </c>
      <c r="M251" s="45">
        <f>VLOOKUP(J251,calculatiegegevens!$A$9:$B$16,2,FALSE)</f>
        <v>0</v>
      </c>
      <c r="N251" s="49">
        <v>1</v>
      </c>
      <c r="O251" s="45">
        <f t="shared" si="3"/>
        <v>0</v>
      </c>
      <c r="P251" s="45">
        <f>O251*calculatiegegevens!$B$18</f>
        <v>0</v>
      </c>
    </row>
    <row r="252" spans="1:16">
      <c r="A252" s="36" t="s">
        <v>360</v>
      </c>
      <c r="B252" s="35" t="s">
        <v>331</v>
      </c>
      <c r="C252" s="36" t="s">
        <v>379</v>
      </c>
      <c r="D252" s="36" t="s">
        <v>379</v>
      </c>
      <c r="E252" s="36" t="s">
        <v>368</v>
      </c>
      <c r="F252" s="36" t="s">
        <v>362</v>
      </c>
      <c r="G252" s="36" t="s">
        <v>10</v>
      </c>
      <c r="H252" s="42" t="s">
        <v>298</v>
      </c>
      <c r="I252" s="35" t="s">
        <v>11</v>
      </c>
      <c r="J252" s="36" t="s">
        <v>558</v>
      </c>
      <c r="K252" s="35" t="s">
        <v>255</v>
      </c>
      <c r="L252" s="40">
        <v>8.64</v>
      </c>
      <c r="M252" s="45">
        <f>VLOOKUP(J252,calculatiegegevens!$A$9:$B$16,2,FALSE)</f>
        <v>0</v>
      </c>
      <c r="N252" s="49">
        <v>1</v>
      </c>
      <c r="O252" s="45">
        <f t="shared" si="3"/>
        <v>0</v>
      </c>
      <c r="P252" s="45">
        <f>O252*calculatiegegevens!$B$18</f>
        <v>0</v>
      </c>
    </row>
    <row r="253" spans="1:16">
      <c r="A253" s="36" t="s">
        <v>360</v>
      </c>
      <c r="B253" s="35" t="s">
        <v>331</v>
      </c>
      <c r="C253" s="36" t="s">
        <v>379</v>
      </c>
      <c r="D253" s="36" t="s">
        <v>379</v>
      </c>
      <c r="E253" s="36" t="s">
        <v>368</v>
      </c>
      <c r="F253" s="36" t="s">
        <v>362</v>
      </c>
      <c r="G253" s="36" t="s">
        <v>10</v>
      </c>
      <c r="H253" s="42" t="s">
        <v>299</v>
      </c>
      <c r="I253" s="35" t="s">
        <v>11</v>
      </c>
      <c r="J253" s="36" t="s">
        <v>558</v>
      </c>
      <c r="K253" s="35" t="s">
        <v>255</v>
      </c>
      <c r="L253" s="40">
        <v>7.73</v>
      </c>
      <c r="M253" s="45">
        <f>VLOOKUP(J253,calculatiegegevens!$A$9:$B$16,2,FALSE)</f>
        <v>0</v>
      </c>
      <c r="N253" s="49">
        <v>1</v>
      </c>
      <c r="O253" s="45">
        <f t="shared" si="3"/>
        <v>0</v>
      </c>
      <c r="P253" s="45">
        <f>O253*calculatiegegevens!$B$18</f>
        <v>0</v>
      </c>
    </row>
    <row r="254" spans="1:16">
      <c r="A254" s="36" t="s">
        <v>360</v>
      </c>
      <c r="B254" s="35" t="s">
        <v>331</v>
      </c>
      <c r="C254" s="36" t="s">
        <v>379</v>
      </c>
      <c r="D254" s="36" t="s">
        <v>379</v>
      </c>
      <c r="E254" s="36" t="s">
        <v>368</v>
      </c>
      <c r="F254" s="36" t="s">
        <v>362</v>
      </c>
      <c r="G254" s="36" t="s">
        <v>10</v>
      </c>
      <c r="H254" s="42" t="s">
        <v>300</v>
      </c>
      <c r="I254" s="36" t="s">
        <v>254</v>
      </c>
      <c r="J254" s="36" t="s">
        <v>389</v>
      </c>
      <c r="K254" s="35" t="s">
        <v>255</v>
      </c>
      <c r="L254" s="40">
        <v>51.25</v>
      </c>
      <c r="M254" s="45">
        <f>VLOOKUP(J254,calculatiegegevens!$A$9:$B$16,2,FALSE)</f>
        <v>0</v>
      </c>
      <c r="N254" s="49">
        <v>1</v>
      </c>
      <c r="O254" s="45">
        <f t="shared" si="3"/>
        <v>0</v>
      </c>
      <c r="P254" s="45">
        <f>O254*calculatiegegevens!$B$18</f>
        <v>0</v>
      </c>
    </row>
    <row r="255" spans="1:16">
      <c r="A255" s="36" t="s">
        <v>360</v>
      </c>
      <c r="B255" s="35" t="s">
        <v>331</v>
      </c>
      <c r="C255" s="36" t="s">
        <v>379</v>
      </c>
      <c r="D255" s="36" t="s">
        <v>379</v>
      </c>
      <c r="E255" s="36" t="s">
        <v>368</v>
      </c>
      <c r="F255" s="36" t="s">
        <v>362</v>
      </c>
      <c r="G255" s="36" t="s">
        <v>10</v>
      </c>
      <c r="H255" s="42" t="s">
        <v>323</v>
      </c>
      <c r="I255" s="35" t="s">
        <v>32</v>
      </c>
      <c r="J255" s="36" t="s">
        <v>558</v>
      </c>
      <c r="K255" s="35" t="s">
        <v>255</v>
      </c>
      <c r="L255" s="40">
        <v>129.66</v>
      </c>
      <c r="M255" s="45">
        <f>VLOOKUP(J255,calculatiegegevens!$A$9:$B$16,2,FALSE)</f>
        <v>0</v>
      </c>
      <c r="N255" s="49">
        <v>1</v>
      </c>
      <c r="O255" s="45">
        <f t="shared" si="3"/>
        <v>0</v>
      </c>
      <c r="P255" s="45">
        <f>O255*calculatiegegevens!$B$18</f>
        <v>0</v>
      </c>
    </row>
    <row r="256" spans="1:16">
      <c r="A256" s="36" t="s">
        <v>360</v>
      </c>
      <c r="B256" s="35" t="s">
        <v>331</v>
      </c>
      <c r="C256" s="36" t="s">
        <v>379</v>
      </c>
      <c r="D256" s="36" t="s">
        <v>379</v>
      </c>
      <c r="E256" s="36" t="s">
        <v>368</v>
      </c>
      <c r="F256" s="36" t="s">
        <v>362</v>
      </c>
      <c r="G256" s="36" t="s">
        <v>10</v>
      </c>
      <c r="H256" s="42" t="s">
        <v>301</v>
      </c>
      <c r="I256" s="35" t="s">
        <v>0</v>
      </c>
      <c r="J256" s="36" t="s">
        <v>98</v>
      </c>
      <c r="K256" s="35" t="s">
        <v>71</v>
      </c>
      <c r="L256" s="40">
        <v>18.45</v>
      </c>
      <c r="M256" s="45">
        <f>VLOOKUP(J256,calculatiegegevens!$A$9:$B$16,2,FALSE)</f>
        <v>0</v>
      </c>
      <c r="N256" s="49">
        <v>1</v>
      </c>
      <c r="O256" s="45">
        <f t="shared" si="3"/>
        <v>0</v>
      </c>
      <c r="P256" s="45">
        <f>O256*calculatiegegevens!$B$18</f>
        <v>0</v>
      </c>
    </row>
    <row r="257" spans="1:16">
      <c r="A257" s="36" t="s">
        <v>360</v>
      </c>
      <c r="B257" s="35" t="s">
        <v>331</v>
      </c>
      <c r="C257" s="36" t="s">
        <v>379</v>
      </c>
      <c r="D257" s="36" t="s">
        <v>379</v>
      </c>
      <c r="E257" s="36" t="s">
        <v>368</v>
      </c>
      <c r="F257" s="36" t="s">
        <v>362</v>
      </c>
      <c r="G257" s="36" t="s">
        <v>10</v>
      </c>
      <c r="H257" s="42" t="s">
        <v>306</v>
      </c>
      <c r="I257" s="36" t="s">
        <v>254</v>
      </c>
      <c r="J257" s="36" t="s">
        <v>389</v>
      </c>
      <c r="K257" s="35" t="s">
        <v>255</v>
      </c>
      <c r="L257" s="40">
        <v>52.59</v>
      </c>
      <c r="M257" s="45">
        <f>VLOOKUP(J257,calculatiegegevens!$A$9:$B$16,2,FALSE)</f>
        <v>0</v>
      </c>
      <c r="N257" s="49">
        <v>1</v>
      </c>
      <c r="O257" s="45">
        <f t="shared" si="3"/>
        <v>0</v>
      </c>
      <c r="P257" s="45">
        <f>O257*calculatiegegevens!$B$18</f>
        <v>0</v>
      </c>
    </row>
    <row r="258" spans="1:16">
      <c r="A258" s="36" t="s">
        <v>360</v>
      </c>
      <c r="B258" s="35" t="s">
        <v>331</v>
      </c>
      <c r="C258" s="36" t="s">
        <v>379</v>
      </c>
      <c r="D258" s="36" t="s">
        <v>379</v>
      </c>
      <c r="E258" s="36" t="s">
        <v>368</v>
      </c>
      <c r="F258" s="36" t="s">
        <v>362</v>
      </c>
      <c r="G258" s="36" t="s">
        <v>10</v>
      </c>
      <c r="H258" s="42" t="s">
        <v>305</v>
      </c>
      <c r="I258" s="36" t="s">
        <v>254</v>
      </c>
      <c r="J258" s="36" t="s">
        <v>389</v>
      </c>
      <c r="K258" s="35" t="s">
        <v>255</v>
      </c>
      <c r="L258" s="40">
        <v>52.34</v>
      </c>
      <c r="M258" s="45">
        <f>VLOOKUP(J258,calculatiegegevens!$A$9:$B$16,2,FALSE)</f>
        <v>0</v>
      </c>
      <c r="N258" s="49">
        <v>1</v>
      </c>
      <c r="O258" s="45">
        <f t="shared" si="3"/>
        <v>0</v>
      </c>
      <c r="P258" s="45">
        <f>O258*calculatiegegevens!$B$18</f>
        <v>0</v>
      </c>
    </row>
    <row r="259" spans="1:16">
      <c r="A259" s="36" t="s">
        <v>360</v>
      </c>
      <c r="B259" s="35" t="s">
        <v>331</v>
      </c>
      <c r="C259" s="36" t="s">
        <v>379</v>
      </c>
      <c r="D259" s="36" t="s">
        <v>379</v>
      </c>
      <c r="E259" s="36" t="s">
        <v>368</v>
      </c>
      <c r="F259" s="36" t="s">
        <v>362</v>
      </c>
      <c r="G259" s="36" t="s">
        <v>10</v>
      </c>
      <c r="H259" s="42" t="s">
        <v>311</v>
      </c>
      <c r="I259" s="36" t="s">
        <v>254</v>
      </c>
      <c r="J259" s="36" t="s">
        <v>389</v>
      </c>
      <c r="K259" s="35" t="s">
        <v>255</v>
      </c>
      <c r="L259" s="40">
        <v>52.34</v>
      </c>
      <c r="M259" s="45">
        <f>VLOOKUP(J259,calculatiegegevens!$A$9:$B$16,2,FALSE)</f>
        <v>0</v>
      </c>
      <c r="N259" s="49">
        <v>1</v>
      </c>
      <c r="O259" s="45">
        <f t="shared" ref="O259:O319" si="4">L259*M259*N259</f>
        <v>0</v>
      </c>
      <c r="P259" s="45">
        <f>O259*calculatiegegevens!$B$18</f>
        <v>0</v>
      </c>
    </row>
    <row r="260" spans="1:16">
      <c r="A260" s="36" t="s">
        <v>360</v>
      </c>
      <c r="B260" s="35" t="s">
        <v>331</v>
      </c>
      <c r="C260" s="36" t="s">
        <v>379</v>
      </c>
      <c r="D260" s="36" t="s">
        <v>379</v>
      </c>
      <c r="E260" s="36" t="s">
        <v>368</v>
      </c>
      <c r="F260" s="36" t="s">
        <v>362</v>
      </c>
      <c r="G260" s="36" t="s">
        <v>10</v>
      </c>
      <c r="H260" s="42" t="s">
        <v>310</v>
      </c>
      <c r="I260" s="35" t="s">
        <v>0</v>
      </c>
      <c r="J260" s="36" t="s">
        <v>98</v>
      </c>
      <c r="K260" s="35" t="s">
        <v>255</v>
      </c>
      <c r="L260" s="40">
        <v>19.73</v>
      </c>
      <c r="M260" s="45">
        <f>VLOOKUP(J260,calculatiegegevens!$A$9:$B$16,2,FALSE)</f>
        <v>0</v>
      </c>
      <c r="N260" s="49">
        <v>1</v>
      </c>
      <c r="O260" s="45">
        <f t="shared" si="4"/>
        <v>0</v>
      </c>
      <c r="P260" s="45">
        <f>O260*calculatiegegevens!$B$18</f>
        <v>0</v>
      </c>
    </row>
    <row r="261" spans="1:16">
      <c r="A261" s="36" t="s">
        <v>360</v>
      </c>
      <c r="B261" s="35" t="s">
        <v>331</v>
      </c>
      <c r="C261" s="36" t="s">
        <v>379</v>
      </c>
      <c r="D261" s="36" t="s">
        <v>379</v>
      </c>
      <c r="E261" s="36" t="s">
        <v>368</v>
      </c>
      <c r="F261" s="36" t="s">
        <v>362</v>
      </c>
      <c r="G261" s="36" t="s">
        <v>10</v>
      </c>
      <c r="H261" s="42" t="s">
        <v>296</v>
      </c>
      <c r="I261" s="35" t="s">
        <v>94</v>
      </c>
      <c r="J261" s="36" t="s">
        <v>558</v>
      </c>
      <c r="K261" s="35" t="s">
        <v>20</v>
      </c>
      <c r="L261" s="40">
        <v>4.8899999999999997</v>
      </c>
      <c r="M261" s="45">
        <f>VLOOKUP(J261,calculatiegegevens!$A$9:$B$16,2,FALSE)</f>
        <v>0</v>
      </c>
      <c r="N261" s="49">
        <v>1</v>
      </c>
      <c r="O261" s="45">
        <f t="shared" si="4"/>
        <v>0</v>
      </c>
      <c r="P261" s="45">
        <f>O261*calculatiegegevens!$B$18</f>
        <v>0</v>
      </c>
    </row>
    <row r="262" spans="1:16">
      <c r="A262" s="36" t="s">
        <v>360</v>
      </c>
      <c r="B262" s="35" t="s">
        <v>331</v>
      </c>
      <c r="C262" s="36" t="s">
        <v>379</v>
      </c>
      <c r="D262" s="36" t="s">
        <v>379</v>
      </c>
      <c r="E262" s="36" t="s">
        <v>368</v>
      </c>
      <c r="F262" s="36" t="s">
        <v>362</v>
      </c>
      <c r="G262" s="36" t="s">
        <v>10</v>
      </c>
      <c r="H262" s="42" t="s">
        <v>308</v>
      </c>
      <c r="I262" s="35" t="s">
        <v>30</v>
      </c>
      <c r="J262" s="36" t="s">
        <v>559</v>
      </c>
      <c r="K262" s="35" t="s">
        <v>333</v>
      </c>
      <c r="L262" s="40">
        <v>1.05</v>
      </c>
      <c r="M262" s="45">
        <f>VLOOKUP(J262,calculatiegegevens!$A$9:$B$16,2,FALSE)</f>
        <v>0</v>
      </c>
      <c r="N262" s="49">
        <v>1</v>
      </c>
      <c r="O262" s="45">
        <f t="shared" si="4"/>
        <v>0</v>
      </c>
      <c r="P262" s="45">
        <f>O262*calculatiegegevens!$B$18</f>
        <v>0</v>
      </c>
    </row>
    <row r="263" spans="1:16">
      <c r="A263" s="36" t="s">
        <v>360</v>
      </c>
      <c r="B263" s="35" t="s">
        <v>331</v>
      </c>
      <c r="C263" s="36" t="s">
        <v>379</v>
      </c>
      <c r="D263" s="36" t="s">
        <v>379</v>
      </c>
      <c r="E263" s="36" t="s">
        <v>368</v>
      </c>
      <c r="F263" s="36" t="s">
        <v>362</v>
      </c>
      <c r="G263" s="36" t="s">
        <v>10</v>
      </c>
      <c r="H263" s="42" t="s">
        <v>304</v>
      </c>
      <c r="I263" s="35" t="s">
        <v>334</v>
      </c>
      <c r="J263" s="36" t="s">
        <v>559</v>
      </c>
      <c r="K263" s="35" t="s">
        <v>83</v>
      </c>
      <c r="L263" s="40">
        <v>24.29</v>
      </c>
      <c r="M263" s="45">
        <f>VLOOKUP(J263,calculatiegegevens!$A$9:$B$16,2,FALSE)</f>
        <v>0</v>
      </c>
      <c r="N263" s="49">
        <v>1</v>
      </c>
      <c r="O263" s="45">
        <f t="shared" si="4"/>
        <v>0</v>
      </c>
      <c r="P263" s="45">
        <f>O263*calculatiegegevens!$B$18</f>
        <v>0</v>
      </c>
    </row>
    <row r="264" spans="1:16">
      <c r="A264" s="36" t="s">
        <v>360</v>
      </c>
      <c r="B264" s="35" t="s">
        <v>331</v>
      </c>
      <c r="C264" s="36" t="s">
        <v>379</v>
      </c>
      <c r="D264" s="36" t="s">
        <v>379</v>
      </c>
      <c r="E264" s="36" t="s">
        <v>368</v>
      </c>
      <c r="F264" s="36" t="s">
        <v>362</v>
      </c>
      <c r="G264" s="36" t="s">
        <v>10</v>
      </c>
      <c r="H264" s="42" t="s">
        <v>309</v>
      </c>
      <c r="I264" s="35" t="s">
        <v>335</v>
      </c>
      <c r="J264" s="36" t="s">
        <v>559</v>
      </c>
      <c r="K264" s="35" t="s">
        <v>83</v>
      </c>
      <c r="L264" s="40">
        <v>5.58</v>
      </c>
      <c r="M264" s="45">
        <f>VLOOKUP(J264,calculatiegegevens!$A$9:$B$16,2,FALSE)</f>
        <v>0</v>
      </c>
      <c r="N264" s="49">
        <v>1</v>
      </c>
      <c r="O264" s="45">
        <f t="shared" si="4"/>
        <v>0</v>
      </c>
      <c r="P264" s="45">
        <f>O264*calculatiegegevens!$B$18</f>
        <v>0</v>
      </c>
    </row>
    <row r="265" spans="1:16">
      <c r="A265" s="36" t="s">
        <v>360</v>
      </c>
      <c r="B265" s="35" t="s">
        <v>331</v>
      </c>
      <c r="C265" s="36" t="s">
        <v>379</v>
      </c>
      <c r="D265" s="36" t="s">
        <v>379</v>
      </c>
      <c r="E265" s="36" t="s">
        <v>368</v>
      </c>
      <c r="F265" s="36" t="s">
        <v>362</v>
      </c>
      <c r="G265" s="36" t="s">
        <v>10</v>
      </c>
      <c r="H265" s="42" t="s">
        <v>303</v>
      </c>
      <c r="I265" s="35" t="s">
        <v>336</v>
      </c>
      <c r="J265" s="36" t="s">
        <v>560</v>
      </c>
      <c r="K265" s="35" t="s">
        <v>92</v>
      </c>
      <c r="L265" s="40">
        <v>14.74</v>
      </c>
      <c r="M265" s="45">
        <f>VLOOKUP(J265,calculatiegegevens!$A$9:$B$16,2,FALSE)</f>
        <v>0</v>
      </c>
      <c r="N265" s="49">
        <v>1</v>
      </c>
      <c r="O265" s="45">
        <f t="shared" si="4"/>
        <v>0</v>
      </c>
      <c r="P265" s="45">
        <f>O265*calculatiegegevens!$B$18</f>
        <v>0</v>
      </c>
    </row>
    <row r="266" spans="1:16">
      <c r="A266" s="36" t="s">
        <v>360</v>
      </c>
      <c r="B266" s="35" t="s">
        <v>331</v>
      </c>
      <c r="C266" s="36" t="s">
        <v>379</v>
      </c>
      <c r="D266" s="36" t="s">
        <v>379</v>
      </c>
      <c r="E266" s="36" t="s">
        <v>368</v>
      </c>
      <c r="F266" s="36" t="s">
        <v>362</v>
      </c>
      <c r="G266" s="36" t="s">
        <v>10</v>
      </c>
      <c r="H266" s="42" t="s">
        <v>307</v>
      </c>
      <c r="I266" s="35" t="s">
        <v>30</v>
      </c>
      <c r="J266" s="36" t="s">
        <v>559</v>
      </c>
      <c r="K266" s="35" t="s">
        <v>333</v>
      </c>
      <c r="L266" s="40">
        <v>1.05</v>
      </c>
      <c r="M266" s="45">
        <f>VLOOKUP(J266,calculatiegegevens!$A$9:$B$16,2,FALSE)</f>
        <v>0</v>
      </c>
      <c r="N266" s="49">
        <v>1</v>
      </c>
      <c r="O266" s="45">
        <f t="shared" si="4"/>
        <v>0</v>
      </c>
      <c r="P266" s="45">
        <f>O266*calculatiegegevens!$B$18</f>
        <v>0</v>
      </c>
    </row>
    <row r="267" spans="1:16">
      <c r="A267" s="36" t="s">
        <v>360</v>
      </c>
      <c r="B267" s="35" t="s">
        <v>331</v>
      </c>
      <c r="C267" s="36" t="s">
        <v>379</v>
      </c>
      <c r="D267" s="36" t="s">
        <v>379</v>
      </c>
      <c r="E267" s="36" t="s">
        <v>368</v>
      </c>
      <c r="F267" s="36" t="s">
        <v>362</v>
      </c>
      <c r="G267" s="36" t="s">
        <v>10</v>
      </c>
      <c r="H267" s="42" t="s">
        <v>293</v>
      </c>
      <c r="I267" s="35" t="s">
        <v>334</v>
      </c>
      <c r="J267" s="36" t="s">
        <v>559</v>
      </c>
      <c r="K267" s="35" t="s">
        <v>83</v>
      </c>
      <c r="L267" s="40">
        <v>24.29</v>
      </c>
      <c r="M267" s="45">
        <f>VLOOKUP(J267,calculatiegegevens!$A$9:$B$16,2,FALSE)</f>
        <v>0</v>
      </c>
      <c r="N267" s="49">
        <v>1</v>
      </c>
      <c r="O267" s="45">
        <f t="shared" si="4"/>
        <v>0</v>
      </c>
      <c r="P267" s="45">
        <f>O267*calculatiegegevens!$B$18</f>
        <v>0</v>
      </c>
    </row>
    <row r="268" spans="1:16">
      <c r="A268" s="36" t="s">
        <v>360</v>
      </c>
      <c r="B268" s="35" t="s">
        <v>331</v>
      </c>
      <c r="C268" s="36" t="s">
        <v>379</v>
      </c>
      <c r="D268" s="36" t="s">
        <v>379</v>
      </c>
      <c r="E268" s="36" t="s">
        <v>368</v>
      </c>
      <c r="F268" s="36" t="s">
        <v>362</v>
      </c>
      <c r="G268" s="36" t="s">
        <v>10</v>
      </c>
      <c r="H268" s="42" t="s">
        <v>292</v>
      </c>
      <c r="I268" s="35" t="s">
        <v>94</v>
      </c>
      <c r="J268" s="36" t="s">
        <v>558</v>
      </c>
      <c r="K268" s="35" t="s">
        <v>20</v>
      </c>
      <c r="L268" s="40">
        <v>5.28</v>
      </c>
      <c r="M268" s="45">
        <f>VLOOKUP(J268,calculatiegegevens!$A$9:$B$16,2,FALSE)</f>
        <v>0</v>
      </c>
      <c r="N268" s="49">
        <v>1</v>
      </c>
      <c r="O268" s="45">
        <f t="shared" si="4"/>
        <v>0</v>
      </c>
      <c r="P268" s="45">
        <f>O268*calculatiegegevens!$B$18</f>
        <v>0</v>
      </c>
    </row>
    <row r="269" spans="1:16">
      <c r="A269" s="36" t="s">
        <v>360</v>
      </c>
      <c r="B269" s="35" t="s">
        <v>331</v>
      </c>
      <c r="C269" s="36" t="s">
        <v>379</v>
      </c>
      <c r="D269" s="36" t="s">
        <v>379</v>
      </c>
      <c r="E269" s="36" t="s">
        <v>368</v>
      </c>
      <c r="F269" s="36" t="s">
        <v>362</v>
      </c>
      <c r="G269" s="36" t="s">
        <v>10</v>
      </c>
      <c r="H269" s="39">
        <v>102</v>
      </c>
      <c r="I269" s="35" t="s">
        <v>73</v>
      </c>
      <c r="J269" s="36" t="s">
        <v>560</v>
      </c>
      <c r="K269" s="35" t="s">
        <v>92</v>
      </c>
      <c r="L269" s="40">
        <v>163.05000000000001</v>
      </c>
      <c r="M269" s="45">
        <f>VLOOKUP(J269,calculatiegegevens!$A$9:$B$16,2,FALSE)</f>
        <v>0</v>
      </c>
      <c r="N269" s="49">
        <v>1</v>
      </c>
      <c r="O269" s="45">
        <f t="shared" si="4"/>
        <v>0</v>
      </c>
      <c r="P269" s="45">
        <f>O269*calculatiegegevens!$B$18</f>
        <v>0</v>
      </c>
    </row>
    <row r="270" spans="1:16">
      <c r="A270" s="36" t="s">
        <v>360</v>
      </c>
      <c r="B270" s="35" t="s">
        <v>331</v>
      </c>
      <c r="C270" s="36" t="s">
        <v>379</v>
      </c>
      <c r="D270" s="36" t="s">
        <v>379</v>
      </c>
      <c r="E270" s="36" t="s">
        <v>368</v>
      </c>
      <c r="F270" s="36" t="s">
        <v>362</v>
      </c>
      <c r="G270" s="36" t="s">
        <v>10</v>
      </c>
      <c r="H270" s="42" t="s">
        <v>322</v>
      </c>
      <c r="I270" s="35" t="s">
        <v>32</v>
      </c>
      <c r="J270" s="36" t="s">
        <v>558</v>
      </c>
      <c r="K270" s="35" t="s">
        <v>255</v>
      </c>
      <c r="L270" s="40">
        <v>129.66</v>
      </c>
      <c r="M270" s="45">
        <f>VLOOKUP(J270,calculatiegegevens!$A$9:$B$16,2,FALSE)</f>
        <v>0</v>
      </c>
      <c r="N270" s="49">
        <v>1</v>
      </c>
      <c r="O270" s="45">
        <f t="shared" si="4"/>
        <v>0</v>
      </c>
      <c r="P270" s="45">
        <f>O270*calculatiegegevens!$B$18</f>
        <v>0</v>
      </c>
    </row>
    <row r="271" spans="1:16">
      <c r="A271" s="36" t="s">
        <v>360</v>
      </c>
      <c r="B271" s="35" t="s">
        <v>331</v>
      </c>
      <c r="C271" s="36" t="s">
        <v>379</v>
      </c>
      <c r="D271" s="36" t="s">
        <v>379</v>
      </c>
      <c r="E271" s="36" t="s">
        <v>368</v>
      </c>
      <c r="F271" s="36" t="s">
        <v>362</v>
      </c>
      <c r="G271" s="36" t="s">
        <v>10</v>
      </c>
      <c r="H271" s="42" t="s">
        <v>288</v>
      </c>
      <c r="I271" s="35" t="s">
        <v>337</v>
      </c>
      <c r="J271" s="36" t="s">
        <v>398</v>
      </c>
      <c r="K271" s="35" t="s">
        <v>255</v>
      </c>
      <c r="L271" s="40">
        <v>50</v>
      </c>
      <c r="M271" s="45">
        <f>VLOOKUP(J271,calculatiegegevens!$A$9:$B$16,2,FALSE)</f>
        <v>0</v>
      </c>
      <c r="N271" s="49">
        <v>1</v>
      </c>
      <c r="O271" s="45">
        <f t="shared" si="4"/>
        <v>0</v>
      </c>
      <c r="P271" s="45">
        <f>O271*calculatiegegevens!$B$18</f>
        <v>0</v>
      </c>
    </row>
    <row r="272" spans="1:16">
      <c r="A272" s="36" t="s">
        <v>360</v>
      </c>
      <c r="B272" s="35" t="s">
        <v>331</v>
      </c>
      <c r="C272" s="36" t="s">
        <v>379</v>
      </c>
      <c r="D272" s="36" t="s">
        <v>379</v>
      </c>
      <c r="E272" s="36" t="s">
        <v>368</v>
      </c>
      <c r="F272" s="36" t="s">
        <v>362</v>
      </c>
      <c r="G272" s="36" t="s">
        <v>10</v>
      </c>
      <c r="H272" s="42" t="s">
        <v>289</v>
      </c>
      <c r="I272" s="35" t="s">
        <v>11</v>
      </c>
      <c r="J272" s="36" t="s">
        <v>558</v>
      </c>
      <c r="K272" s="35" t="s">
        <v>255</v>
      </c>
      <c r="L272" s="40">
        <v>6.9</v>
      </c>
      <c r="M272" s="45">
        <f>VLOOKUP(J272,calculatiegegevens!$A$9:$B$16,2,FALSE)</f>
        <v>0</v>
      </c>
      <c r="N272" s="49">
        <v>1</v>
      </c>
      <c r="O272" s="45">
        <f t="shared" si="4"/>
        <v>0</v>
      </c>
      <c r="P272" s="45">
        <f>O272*calculatiegegevens!$B$18</f>
        <v>0</v>
      </c>
    </row>
    <row r="273" spans="1:16">
      <c r="A273" s="36" t="s">
        <v>360</v>
      </c>
      <c r="B273" s="35" t="s">
        <v>331</v>
      </c>
      <c r="C273" s="36" t="s">
        <v>379</v>
      </c>
      <c r="D273" s="36" t="s">
        <v>379</v>
      </c>
      <c r="E273" s="36" t="s">
        <v>368</v>
      </c>
      <c r="F273" s="36" t="s">
        <v>362</v>
      </c>
      <c r="G273" s="36" t="s">
        <v>10</v>
      </c>
      <c r="H273" s="42" t="s">
        <v>280</v>
      </c>
      <c r="I273" s="36" t="s">
        <v>254</v>
      </c>
      <c r="J273" s="36" t="s">
        <v>389</v>
      </c>
      <c r="K273" s="35" t="s">
        <v>255</v>
      </c>
      <c r="L273" s="40">
        <v>44</v>
      </c>
      <c r="M273" s="45">
        <f>VLOOKUP(J273,calculatiegegevens!$A$9:$B$16,2,FALSE)</f>
        <v>0</v>
      </c>
      <c r="N273" s="49">
        <v>1</v>
      </c>
      <c r="O273" s="45">
        <f t="shared" si="4"/>
        <v>0</v>
      </c>
      <c r="P273" s="45">
        <f>O273*calculatiegegevens!$B$18</f>
        <v>0</v>
      </c>
    </row>
    <row r="274" spans="1:16">
      <c r="A274" s="36" t="s">
        <v>360</v>
      </c>
      <c r="B274" s="35" t="s">
        <v>331</v>
      </c>
      <c r="C274" s="36" t="s">
        <v>379</v>
      </c>
      <c r="D274" s="36" t="s">
        <v>379</v>
      </c>
      <c r="E274" s="36" t="s">
        <v>368</v>
      </c>
      <c r="F274" s="36" t="s">
        <v>362</v>
      </c>
      <c r="G274" s="36" t="s">
        <v>10</v>
      </c>
      <c r="H274" s="42" t="s">
        <v>279</v>
      </c>
      <c r="I274" s="36" t="s">
        <v>258</v>
      </c>
      <c r="J274" s="36" t="s">
        <v>398</v>
      </c>
      <c r="K274" s="35" t="s">
        <v>255</v>
      </c>
      <c r="L274" s="40">
        <v>51.25</v>
      </c>
      <c r="M274" s="45">
        <f>VLOOKUP(J274,calculatiegegevens!$A$9:$B$16,2,FALSE)</f>
        <v>0</v>
      </c>
      <c r="N274" s="49">
        <v>1</v>
      </c>
      <c r="O274" s="45">
        <f t="shared" si="4"/>
        <v>0</v>
      </c>
      <c r="P274" s="45">
        <f>O274*calculatiegegevens!$B$18</f>
        <v>0</v>
      </c>
    </row>
    <row r="275" spans="1:16">
      <c r="A275" s="36" t="s">
        <v>360</v>
      </c>
      <c r="B275" s="35" t="s">
        <v>331</v>
      </c>
      <c r="C275" s="36" t="s">
        <v>379</v>
      </c>
      <c r="D275" s="36" t="s">
        <v>379</v>
      </c>
      <c r="E275" s="36" t="s">
        <v>368</v>
      </c>
      <c r="F275" s="36" t="s">
        <v>362</v>
      </c>
      <c r="G275" s="36" t="s">
        <v>10</v>
      </c>
      <c r="H275" s="42" t="s">
        <v>278</v>
      </c>
      <c r="I275" s="35" t="s">
        <v>30</v>
      </c>
      <c r="J275" s="36" t="s">
        <v>559</v>
      </c>
      <c r="K275" s="35" t="s">
        <v>338</v>
      </c>
      <c r="L275" s="40">
        <v>17.86</v>
      </c>
      <c r="M275" s="45">
        <f>VLOOKUP(J275,calculatiegegevens!$A$9:$B$16,2,FALSE)</f>
        <v>0</v>
      </c>
      <c r="N275" s="49">
        <v>1</v>
      </c>
      <c r="O275" s="45">
        <f t="shared" si="4"/>
        <v>0</v>
      </c>
      <c r="P275" s="45">
        <f>O275*calculatiegegevens!$B$18</f>
        <v>0</v>
      </c>
    </row>
    <row r="276" spans="1:16">
      <c r="A276" s="36" t="s">
        <v>360</v>
      </c>
      <c r="B276" s="35" t="s">
        <v>331</v>
      </c>
      <c r="C276" s="36" t="s">
        <v>379</v>
      </c>
      <c r="D276" s="36" t="s">
        <v>379</v>
      </c>
      <c r="E276" s="36" t="s">
        <v>368</v>
      </c>
      <c r="F276" s="36" t="s">
        <v>362</v>
      </c>
      <c r="G276" s="36" t="s">
        <v>10</v>
      </c>
      <c r="H276" s="42" t="s">
        <v>313</v>
      </c>
      <c r="I276" s="36" t="s">
        <v>258</v>
      </c>
      <c r="J276" s="36" t="s">
        <v>398</v>
      </c>
      <c r="K276" s="35" t="s">
        <v>20</v>
      </c>
      <c r="L276" s="40">
        <v>28.09</v>
      </c>
      <c r="M276" s="45">
        <f>VLOOKUP(J276,calculatiegegevens!$A$9:$B$16,2,FALSE)</f>
        <v>0</v>
      </c>
      <c r="N276" s="49">
        <v>1</v>
      </c>
      <c r="O276" s="45">
        <f t="shared" si="4"/>
        <v>0</v>
      </c>
      <c r="P276" s="45">
        <f>O276*calculatiegegevens!$B$18</f>
        <v>0</v>
      </c>
    </row>
    <row r="277" spans="1:16">
      <c r="A277" s="36" t="s">
        <v>360</v>
      </c>
      <c r="B277" s="35" t="s">
        <v>331</v>
      </c>
      <c r="C277" s="36" t="s">
        <v>379</v>
      </c>
      <c r="D277" s="36" t="s">
        <v>379</v>
      </c>
      <c r="E277" s="36" t="s">
        <v>368</v>
      </c>
      <c r="F277" s="36" t="s">
        <v>362</v>
      </c>
      <c r="G277" s="36" t="s">
        <v>10</v>
      </c>
      <c r="H277" s="42" t="s">
        <v>275</v>
      </c>
      <c r="I277" s="35" t="s">
        <v>339</v>
      </c>
      <c r="J277" s="36" t="s">
        <v>98</v>
      </c>
      <c r="K277" s="35" t="s">
        <v>255</v>
      </c>
      <c r="L277" s="40">
        <v>8</v>
      </c>
      <c r="M277" s="45">
        <f>VLOOKUP(J277,calculatiegegevens!$A$9:$B$16,2,FALSE)</f>
        <v>0</v>
      </c>
      <c r="N277" s="49">
        <v>1</v>
      </c>
      <c r="O277" s="45">
        <f t="shared" si="4"/>
        <v>0</v>
      </c>
      <c r="P277" s="45">
        <f>O277*calculatiegegevens!$B$18</f>
        <v>0</v>
      </c>
    </row>
    <row r="278" spans="1:16">
      <c r="A278" s="36" t="s">
        <v>360</v>
      </c>
      <c r="B278" s="35" t="s">
        <v>331</v>
      </c>
      <c r="C278" s="36" t="s">
        <v>379</v>
      </c>
      <c r="D278" s="36" t="s">
        <v>379</v>
      </c>
      <c r="E278" s="36" t="s">
        <v>368</v>
      </c>
      <c r="F278" s="36" t="s">
        <v>362</v>
      </c>
      <c r="G278" s="36" t="s">
        <v>10</v>
      </c>
      <c r="H278" s="42" t="s">
        <v>274</v>
      </c>
      <c r="I278" s="35" t="s">
        <v>271</v>
      </c>
      <c r="J278" s="36" t="s">
        <v>559</v>
      </c>
      <c r="K278" s="35" t="s">
        <v>338</v>
      </c>
      <c r="L278" s="40">
        <v>2.91</v>
      </c>
      <c r="M278" s="45">
        <f>VLOOKUP(J278,calculatiegegevens!$A$9:$B$16,2,FALSE)</f>
        <v>0</v>
      </c>
      <c r="N278" s="49">
        <v>1</v>
      </c>
      <c r="O278" s="45">
        <f t="shared" si="4"/>
        <v>0</v>
      </c>
      <c r="P278" s="45">
        <f>O278*calculatiegegevens!$B$18</f>
        <v>0</v>
      </c>
    </row>
    <row r="279" spans="1:16">
      <c r="A279" s="36" t="s">
        <v>360</v>
      </c>
      <c r="B279" s="35" t="s">
        <v>331</v>
      </c>
      <c r="C279" s="36" t="s">
        <v>379</v>
      </c>
      <c r="D279" s="36" t="s">
        <v>379</v>
      </c>
      <c r="E279" s="36" t="s">
        <v>368</v>
      </c>
      <c r="F279" s="36" t="s">
        <v>362</v>
      </c>
      <c r="G279" s="36" t="s">
        <v>10</v>
      </c>
      <c r="H279" s="42" t="s">
        <v>276</v>
      </c>
      <c r="I279" s="35" t="s">
        <v>30</v>
      </c>
      <c r="J279" s="36" t="s">
        <v>559</v>
      </c>
      <c r="K279" s="35" t="s">
        <v>338</v>
      </c>
      <c r="L279" s="40">
        <v>13.51</v>
      </c>
      <c r="M279" s="45">
        <f>VLOOKUP(J279,calculatiegegevens!$A$9:$B$16,2,FALSE)</f>
        <v>0</v>
      </c>
      <c r="N279" s="49">
        <v>1</v>
      </c>
      <c r="O279" s="45">
        <f t="shared" si="4"/>
        <v>0</v>
      </c>
      <c r="P279" s="45">
        <f>O279*calculatiegegevens!$B$18</f>
        <v>0</v>
      </c>
    </row>
    <row r="280" spans="1:16">
      <c r="A280" s="36" t="s">
        <v>360</v>
      </c>
      <c r="B280" s="35" t="s">
        <v>331</v>
      </c>
      <c r="C280" s="36" t="s">
        <v>379</v>
      </c>
      <c r="D280" s="36" t="s">
        <v>379</v>
      </c>
      <c r="E280" s="36" t="s">
        <v>368</v>
      </c>
      <c r="F280" s="36" t="s">
        <v>362</v>
      </c>
      <c r="G280" s="36" t="s">
        <v>10</v>
      </c>
      <c r="H280" s="42" t="s">
        <v>291</v>
      </c>
      <c r="I280" s="35" t="s">
        <v>30</v>
      </c>
      <c r="J280" s="36" t="s">
        <v>559</v>
      </c>
      <c r="K280" s="35" t="s">
        <v>338</v>
      </c>
      <c r="L280" s="40">
        <v>20.21</v>
      </c>
      <c r="M280" s="45">
        <f>VLOOKUP(J280,calculatiegegevens!$A$9:$B$16,2,FALSE)</f>
        <v>0</v>
      </c>
      <c r="N280" s="49">
        <v>1</v>
      </c>
      <c r="O280" s="45">
        <f t="shared" si="4"/>
        <v>0</v>
      </c>
      <c r="P280" s="45">
        <f>O280*calculatiegegevens!$B$18</f>
        <v>0</v>
      </c>
    </row>
    <row r="281" spans="1:16">
      <c r="A281" s="36" t="s">
        <v>360</v>
      </c>
      <c r="B281" s="35" t="s">
        <v>331</v>
      </c>
      <c r="C281" s="36" t="s">
        <v>379</v>
      </c>
      <c r="D281" s="36" t="s">
        <v>379</v>
      </c>
      <c r="E281" s="36" t="s">
        <v>368</v>
      </c>
      <c r="F281" s="36" t="s">
        <v>362</v>
      </c>
      <c r="G281" s="36" t="s">
        <v>10</v>
      </c>
      <c r="H281" s="42" t="s">
        <v>315</v>
      </c>
      <c r="I281" s="36" t="s">
        <v>258</v>
      </c>
      <c r="J281" s="36" t="s">
        <v>398</v>
      </c>
      <c r="K281" s="35" t="s">
        <v>255</v>
      </c>
      <c r="L281" s="40">
        <v>49.85</v>
      </c>
      <c r="M281" s="45">
        <f>VLOOKUP(J281,calculatiegegevens!$A$9:$B$16,2,FALSE)</f>
        <v>0</v>
      </c>
      <c r="N281" s="49">
        <v>1</v>
      </c>
      <c r="O281" s="45">
        <f t="shared" si="4"/>
        <v>0</v>
      </c>
      <c r="P281" s="45">
        <f>O281*calculatiegegevens!$B$18</f>
        <v>0</v>
      </c>
    </row>
    <row r="282" spans="1:16">
      <c r="A282" s="36" t="s">
        <v>360</v>
      </c>
      <c r="B282" s="35" t="s">
        <v>331</v>
      </c>
      <c r="C282" s="36" t="s">
        <v>379</v>
      </c>
      <c r="D282" s="36" t="s">
        <v>379</v>
      </c>
      <c r="E282" s="36" t="s">
        <v>368</v>
      </c>
      <c r="F282" s="36" t="s">
        <v>362</v>
      </c>
      <c r="G282" s="36" t="s">
        <v>10</v>
      </c>
      <c r="H282" s="42" t="s">
        <v>314</v>
      </c>
      <c r="I282" s="35" t="s">
        <v>87</v>
      </c>
      <c r="J282" s="36" t="s">
        <v>561</v>
      </c>
      <c r="K282" s="35" t="s">
        <v>20</v>
      </c>
      <c r="L282" s="40">
        <v>33.47</v>
      </c>
      <c r="M282" s="45">
        <f>VLOOKUP(J282,calculatiegegevens!$A$9:$B$16,2,FALSE)</f>
        <v>0</v>
      </c>
      <c r="N282" s="49">
        <v>1</v>
      </c>
      <c r="O282" s="45">
        <f t="shared" si="4"/>
        <v>0</v>
      </c>
      <c r="P282" s="45">
        <f>O282*calculatiegegevens!$B$18</f>
        <v>0</v>
      </c>
    </row>
    <row r="283" spans="1:16">
      <c r="A283" s="36" t="s">
        <v>360</v>
      </c>
      <c r="B283" s="35" t="s">
        <v>331</v>
      </c>
      <c r="C283" s="36" t="s">
        <v>379</v>
      </c>
      <c r="D283" s="36" t="s">
        <v>379</v>
      </c>
      <c r="E283" s="36" t="s">
        <v>368</v>
      </c>
      <c r="F283" s="36" t="s">
        <v>362</v>
      </c>
      <c r="G283" s="36" t="s">
        <v>10</v>
      </c>
      <c r="H283" s="42" t="s">
        <v>316</v>
      </c>
      <c r="I283" s="35" t="s">
        <v>14</v>
      </c>
      <c r="J283" s="36" t="s">
        <v>561</v>
      </c>
      <c r="K283" s="35" t="s">
        <v>255</v>
      </c>
      <c r="L283" s="40">
        <v>23.33</v>
      </c>
      <c r="M283" s="45">
        <f>VLOOKUP(J283,calculatiegegevens!$A$9:$B$16,2,FALSE)</f>
        <v>0</v>
      </c>
      <c r="N283" s="49">
        <v>1</v>
      </c>
      <c r="O283" s="45">
        <f t="shared" si="4"/>
        <v>0</v>
      </c>
      <c r="P283" s="45">
        <f>O283*calculatiegegevens!$B$18</f>
        <v>0</v>
      </c>
    </row>
    <row r="284" spans="1:16">
      <c r="A284" s="36" t="s">
        <v>360</v>
      </c>
      <c r="B284" s="35" t="s">
        <v>331</v>
      </c>
      <c r="C284" s="36" t="s">
        <v>379</v>
      </c>
      <c r="D284" s="36" t="s">
        <v>379</v>
      </c>
      <c r="E284" s="36" t="s">
        <v>368</v>
      </c>
      <c r="F284" s="36" t="s">
        <v>362</v>
      </c>
      <c r="G284" s="36" t="s">
        <v>10</v>
      </c>
      <c r="H284" s="42" t="s">
        <v>312</v>
      </c>
      <c r="I284" s="35" t="s">
        <v>96</v>
      </c>
      <c r="J284" s="36" t="s">
        <v>559</v>
      </c>
      <c r="K284" s="35" t="s">
        <v>83</v>
      </c>
      <c r="L284" s="40">
        <v>2.52</v>
      </c>
      <c r="M284" s="45">
        <f>VLOOKUP(J284,calculatiegegevens!$A$9:$B$16,2,FALSE)</f>
        <v>0</v>
      </c>
      <c r="N284" s="49">
        <v>1</v>
      </c>
      <c r="O284" s="45">
        <f t="shared" si="4"/>
        <v>0</v>
      </c>
      <c r="P284" s="45">
        <f>O284*calculatiegegevens!$B$18</f>
        <v>0</v>
      </c>
    </row>
    <row r="285" spans="1:16">
      <c r="A285" s="36" t="s">
        <v>360</v>
      </c>
      <c r="B285" s="35" t="s">
        <v>331</v>
      </c>
      <c r="C285" s="36" t="s">
        <v>379</v>
      </c>
      <c r="D285" s="36" t="s">
        <v>379</v>
      </c>
      <c r="E285" s="36" t="s">
        <v>368</v>
      </c>
      <c r="F285" s="36" t="s">
        <v>362</v>
      </c>
      <c r="G285" s="36" t="s">
        <v>10</v>
      </c>
      <c r="H285" s="42" t="s">
        <v>319</v>
      </c>
      <c r="I285" s="35" t="s">
        <v>100</v>
      </c>
      <c r="J285" s="36" t="s">
        <v>558</v>
      </c>
      <c r="K285" s="35" t="s">
        <v>255</v>
      </c>
      <c r="L285" s="40">
        <v>2.73</v>
      </c>
      <c r="M285" s="45">
        <f>VLOOKUP(J285,calculatiegegevens!$A$9:$B$16,2,FALSE)</f>
        <v>0</v>
      </c>
      <c r="N285" s="49">
        <v>1</v>
      </c>
      <c r="O285" s="45">
        <f t="shared" si="4"/>
        <v>0</v>
      </c>
      <c r="P285" s="45">
        <f>O285*calculatiegegevens!$B$18</f>
        <v>0</v>
      </c>
    </row>
    <row r="286" spans="1:16">
      <c r="A286" s="36" t="s">
        <v>360</v>
      </c>
      <c r="B286" s="35" t="s">
        <v>331</v>
      </c>
      <c r="C286" s="36" t="s">
        <v>379</v>
      </c>
      <c r="D286" s="36" t="s">
        <v>379</v>
      </c>
      <c r="E286" s="36" t="s">
        <v>368</v>
      </c>
      <c r="F286" s="36" t="s">
        <v>362</v>
      </c>
      <c r="G286" s="36" t="s">
        <v>10</v>
      </c>
      <c r="H286" s="42" t="s">
        <v>321</v>
      </c>
      <c r="I286" s="35" t="s">
        <v>94</v>
      </c>
      <c r="J286" s="36" t="s">
        <v>558</v>
      </c>
      <c r="K286" s="35" t="s">
        <v>20</v>
      </c>
      <c r="L286" s="40">
        <v>23.15</v>
      </c>
      <c r="M286" s="45">
        <f>VLOOKUP(J286,calculatiegegevens!$A$9:$B$16,2,FALSE)</f>
        <v>0</v>
      </c>
      <c r="N286" s="49">
        <v>1</v>
      </c>
      <c r="O286" s="45">
        <f t="shared" si="4"/>
        <v>0</v>
      </c>
      <c r="P286" s="45">
        <f>O286*calculatiegegevens!$B$18</f>
        <v>0</v>
      </c>
    </row>
    <row r="287" spans="1:16">
      <c r="A287" s="36" t="s">
        <v>360</v>
      </c>
      <c r="B287" s="35" t="s">
        <v>331</v>
      </c>
      <c r="C287" s="36" t="s">
        <v>379</v>
      </c>
      <c r="D287" s="36" t="s">
        <v>379</v>
      </c>
      <c r="E287" s="36" t="s">
        <v>368</v>
      </c>
      <c r="F287" s="36" t="s">
        <v>362</v>
      </c>
      <c r="G287" s="36" t="s">
        <v>10</v>
      </c>
      <c r="H287" s="42" t="s">
        <v>324</v>
      </c>
      <c r="I287" s="36" t="s">
        <v>258</v>
      </c>
      <c r="J287" s="36" t="s">
        <v>398</v>
      </c>
      <c r="K287" s="35" t="s">
        <v>255</v>
      </c>
      <c r="L287" s="40">
        <v>49.86</v>
      </c>
      <c r="M287" s="45">
        <f>VLOOKUP(J287,calculatiegegevens!$A$9:$B$16,2,FALSE)</f>
        <v>0</v>
      </c>
      <c r="N287" s="49">
        <v>1</v>
      </c>
      <c r="O287" s="45">
        <f t="shared" si="4"/>
        <v>0</v>
      </c>
      <c r="P287" s="45">
        <f>O287*calculatiegegevens!$B$18</f>
        <v>0</v>
      </c>
    </row>
    <row r="288" spans="1:16">
      <c r="A288" s="36" t="s">
        <v>360</v>
      </c>
      <c r="B288" s="35" t="s">
        <v>331</v>
      </c>
      <c r="C288" s="36" t="s">
        <v>379</v>
      </c>
      <c r="D288" s="36" t="s">
        <v>379</v>
      </c>
      <c r="E288" s="36" t="s">
        <v>368</v>
      </c>
      <c r="F288" s="36" t="s">
        <v>362</v>
      </c>
      <c r="G288" s="36" t="s">
        <v>10</v>
      </c>
      <c r="H288" s="42" t="s">
        <v>277</v>
      </c>
      <c r="I288" s="35" t="s">
        <v>0</v>
      </c>
      <c r="J288" s="36" t="s">
        <v>98</v>
      </c>
      <c r="K288" s="35" t="s">
        <v>71</v>
      </c>
      <c r="L288" s="40">
        <v>18.45</v>
      </c>
      <c r="M288" s="45">
        <f>VLOOKUP(J288,calculatiegegevens!$A$9:$B$16,2,FALSE)</f>
        <v>0</v>
      </c>
      <c r="N288" s="49">
        <v>1</v>
      </c>
      <c r="O288" s="45">
        <f t="shared" si="4"/>
        <v>0</v>
      </c>
      <c r="P288" s="45">
        <f>O288*calculatiegegevens!$B$18</f>
        <v>0</v>
      </c>
    </row>
    <row r="289" spans="1:16">
      <c r="A289" s="36" t="s">
        <v>360</v>
      </c>
      <c r="B289" s="35" t="s">
        <v>331</v>
      </c>
      <c r="C289" s="36" t="s">
        <v>379</v>
      </c>
      <c r="D289" s="36" t="s">
        <v>379</v>
      </c>
      <c r="E289" s="36" t="s">
        <v>368</v>
      </c>
      <c r="F289" s="36" t="s">
        <v>362</v>
      </c>
      <c r="G289" s="36" t="s">
        <v>10</v>
      </c>
      <c r="H289" s="42" t="s">
        <v>282</v>
      </c>
      <c r="I289" s="36" t="s">
        <v>258</v>
      </c>
      <c r="J289" s="36" t="s">
        <v>398</v>
      </c>
      <c r="K289" s="35" t="s">
        <v>255</v>
      </c>
      <c r="L289" s="40">
        <v>52.59</v>
      </c>
      <c r="M289" s="45">
        <f>VLOOKUP(J289,calculatiegegevens!$A$9:$B$16,2,FALSE)</f>
        <v>0</v>
      </c>
      <c r="N289" s="49">
        <v>1</v>
      </c>
      <c r="O289" s="45">
        <f t="shared" si="4"/>
        <v>0</v>
      </c>
      <c r="P289" s="45">
        <f>O289*calculatiegegevens!$B$18</f>
        <v>0</v>
      </c>
    </row>
    <row r="290" spans="1:16">
      <c r="A290" s="36" t="s">
        <v>360</v>
      </c>
      <c r="B290" s="35" t="s">
        <v>331</v>
      </c>
      <c r="C290" s="36" t="s">
        <v>379</v>
      </c>
      <c r="D290" s="36" t="s">
        <v>379</v>
      </c>
      <c r="E290" s="36" t="s">
        <v>368</v>
      </c>
      <c r="F290" s="36" t="s">
        <v>362</v>
      </c>
      <c r="G290" s="36" t="s">
        <v>10</v>
      </c>
      <c r="H290" s="42" t="s">
        <v>283</v>
      </c>
      <c r="I290" s="36" t="s">
        <v>258</v>
      </c>
      <c r="J290" s="36" t="s">
        <v>398</v>
      </c>
      <c r="K290" s="35" t="s">
        <v>255</v>
      </c>
      <c r="L290" s="40">
        <v>52.34</v>
      </c>
      <c r="M290" s="45">
        <f>VLOOKUP(J290,calculatiegegevens!$A$9:$B$16,2,FALSE)</f>
        <v>0</v>
      </c>
      <c r="N290" s="49">
        <v>1</v>
      </c>
      <c r="O290" s="45">
        <f t="shared" si="4"/>
        <v>0</v>
      </c>
      <c r="P290" s="45">
        <f>O290*calculatiegegevens!$B$18</f>
        <v>0</v>
      </c>
    </row>
    <row r="291" spans="1:16">
      <c r="A291" s="36" t="s">
        <v>360</v>
      </c>
      <c r="B291" s="35" t="s">
        <v>331</v>
      </c>
      <c r="C291" s="36" t="s">
        <v>379</v>
      </c>
      <c r="D291" s="36" t="s">
        <v>379</v>
      </c>
      <c r="E291" s="36" t="s">
        <v>368</v>
      </c>
      <c r="F291" s="36" t="s">
        <v>362</v>
      </c>
      <c r="G291" s="36" t="s">
        <v>10</v>
      </c>
      <c r="H291" s="42" t="s">
        <v>284</v>
      </c>
      <c r="I291" s="36" t="s">
        <v>258</v>
      </c>
      <c r="J291" s="36" t="s">
        <v>398</v>
      </c>
      <c r="K291" s="35" t="s">
        <v>255</v>
      </c>
      <c r="L291" s="40">
        <v>52.34</v>
      </c>
      <c r="M291" s="45">
        <f>VLOOKUP(J291,calculatiegegevens!$A$9:$B$16,2,FALSE)</f>
        <v>0</v>
      </c>
      <c r="N291" s="49">
        <v>1</v>
      </c>
      <c r="O291" s="45">
        <f t="shared" si="4"/>
        <v>0</v>
      </c>
      <c r="P291" s="45">
        <f>O291*calculatiegegevens!$B$18</f>
        <v>0</v>
      </c>
    </row>
    <row r="292" spans="1:16">
      <c r="A292" s="36" t="s">
        <v>360</v>
      </c>
      <c r="B292" s="35" t="s">
        <v>331</v>
      </c>
      <c r="C292" s="36" t="s">
        <v>379</v>
      </c>
      <c r="D292" s="36" t="s">
        <v>379</v>
      </c>
      <c r="E292" s="36" t="s">
        <v>368</v>
      </c>
      <c r="F292" s="36" t="s">
        <v>362</v>
      </c>
      <c r="G292" s="36" t="s">
        <v>10</v>
      </c>
      <c r="H292" s="42" t="s">
        <v>285</v>
      </c>
      <c r="I292" s="35" t="s">
        <v>0</v>
      </c>
      <c r="J292" s="36" t="s">
        <v>98</v>
      </c>
      <c r="K292" s="35" t="s">
        <v>255</v>
      </c>
      <c r="L292" s="40">
        <v>19.73</v>
      </c>
      <c r="M292" s="45">
        <f>VLOOKUP(J292,calculatiegegevens!$A$9:$B$16,2,FALSE)</f>
        <v>0</v>
      </c>
      <c r="N292" s="49">
        <v>1</v>
      </c>
      <c r="O292" s="45">
        <f t="shared" si="4"/>
        <v>0</v>
      </c>
      <c r="P292" s="45">
        <f>O292*calculatiegegevens!$B$18</f>
        <v>0</v>
      </c>
    </row>
    <row r="293" spans="1:16">
      <c r="A293" s="36" t="s">
        <v>360</v>
      </c>
      <c r="B293" s="35" t="s">
        <v>340</v>
      </c>
      <c r="C293" s="36" t="s">
        <v>341</v>
      </c>
      <c r="D293" s="36" t="s">
        <v>341</v>
      </c>
      <c r="E293" s="36" t="s">
        <v>369</v>
      </c>
      <c r="F293" s="36" t="s">
        <v>85</v>
      </c>
      <c r="G293" s="36" t="s">
        <v>10</v>
      </c>
      <c r="H293" s="42" t="s">
        <v>342</v>
      </c>
      <c r="I293" s="35" t="s">
        <v>18</v>
      </c>
      <c r="J293" s="36" t="s">
        <v>558</v>
      </c>
      <c r="K293" s="35" t="s">
        <v>20</v>
      </c>
      <c r="L293" s="40">
        <v>5.4569219000000002</v>
      </c>
      <c r="M293" s="45">
        <f>VLOOKUP(J293,calculatiegegevens!$A$9:$B$16,2,FALSE)</f>
        <v>0</v>
      </c>
      <c r="N293" s="49">
        <v>1</v>
      </c>
      <c r="O293" s="71">
        <f t="shared" si="4"/>
        <v>0</v>
      </c>
      <c r="P293" s="71">
        <f>O293*calculatiegegevens!$B$18</f>
        <v>0</v>
      </c>
    </row>
    <row r="294" spans="1:16">
      <c r="A294" s="36" t="s">
        <v>360</v>
      </c>
      <c r="B294" s="35" t="s">
        <v>340</v>
      </c>
      <c r="C294" s="36" t="s">
        <v>341</v>
      </c>
      <c r="D294" s="36" t="s">
        <v>341</v>
      </c>
      <c r="E294" s="36" t="s">
        <v>369</v>
      </c>
      <c r="F294" s="36" t="s">
        <v>85</v>
      </c>
      <c r="G294" s="36" t="s">
        <v>10</v>
      </c>
      <c r="H294" s="42" t="s">
        <v>343</v>
      </c>
      <c r="I294" s="36" t="s">
        <v>254</v>
      </c>
      <c r="J294" s="36" t="s">
        <v>389</v>
      </c>
      <c r="K294" s="36" t="s">
        <v>12</v>
      </c>
      <c r="L294" s="40">
        <v>34.46375372</v>
      </c>
      <c r="M294" s="45">
        <f>VLOOKUP(J294,calculatiegegevens!$A$9:$B$16,2,FALSE)</f>
        <v>0</v>
      </c>
      <c r="N294" s="49">
        <v>1</v>
      </c>
      <c r="O294" s="71">
        <f t="shared" si="4"/>
        <v>0</v>
      </c>
      <c r="P294" s="71">
        <f>O294*calculatiegegevens!$B$18</f>
        <v>0</v>
      </c>
    </row>
    <row r="295" spans="1:16">
      <c r="A295" s="36" t="s">
        <v>360</v>
      </c>
      <c r="B295" s="35" t="s">
        <v>340</v>
      </c>
      <c r="C295" s="36" t="s">
        <v>341</v>
      </c>
      <c r="D295" s="36" t="s">
        <v>341</v>
      </c>
      <c r="E295" s="36" t="s">
        <v>369</v>
      </c>
      <c r="F295" s="36" t="s">
        <v>85</v>
      </c>
      <c r="G295" s="36" t="s">
        <v>10</v>
      </c>
      <c r="H295" s="42" t="s">
        <v>344</v>
      </c>
      <c r="I295" s="35" t="s">
        <v>345</v>
      </c>
      <c r="J295" s="36" t="s">
        <v>559</v>
      </c>
      <c r="K295" s="35" t="s">
        <v>23</v>
      </c>
      <c r="L295" s="40">
        <v>4.0280421500000001</v>
      </c>
      <c r="M295" s="45">
        <f>VLOOKUP(J295,calculatiegegevens!$A$9:$B$16,2,FALSE)</f>
        <v>0</v>
      </c>
      <c r="N295" s="49">
        <v>1</v>
      </c>
      <c r="O295" s="71">
        <f t="shared" si="4"/>
        <v>0</v>
      </c>
      <c r="P295" s="71">
        <f>O295*calculatiegegevens!$B$18</f>
        <v>0</v>
      </c>
    </row>
    <row r="296" spans="1:16">
      <c r="A296" s="36" t="s">
        <v>360</v>
      </c>
      <c r="B296" s="35" t="s">
        <v>340</v>
      </c>
      <c r="C296" s="36" t="s">
        <v>341</v>
      </c>
      <c r="D296" s="36" t="s">
        <v>341</v>
      </c>
      <c r="E296" s="36" t="s">
        <v>369</v>
      </c>
      <c r="F296" s="36" t="s">
        <v>85</v>
      </c>
      <c r="G296" s="36" t="s">
        <v>10</v>
      </c>
      <c r="H296" s="42" t="s">
        <v>343</v>
      </c>
      <c r="I296" s="36" t="s">
        <v>254</v>
      </c>
      <c r="J296" s="36" t="s">
        <v>389</v>
      </c>
      <c r="K296" s="36" t="s">
        <v>12</v>
      </c>
      <c r="L296" s="40">
        <v>34.534412699999997</v>
      </c>
      <c r="M296" s="45">
        <f>VLOOKUP(J296,calculatiegegevens!$A$9:$B$16,2,FALSE)</f>
        <v>0</v>
      </c>
      <c r="N296" s="49">
        <v>1</v>
      </c>
      <c r="O296" s="71">
        <f t="shared" si="4"/>
        <v>0</v>
      </c>
      <c r="P296" s="71">
        <f>O296*calculatiegegevens!$B$18</f>
        <v>0</v>
      </c>
    </row>
    <row r="297" spans="1:16">
      <c r="A297" s="36" t="s">
        <v>360</v>
      </c>
      <c r="B297" s="35" t="s">
        <v>340</v>
      </c>
      <c r="C297" s="36" t="s">
        <v>341</v>
      </c>
      <c r="D297" s="36" t="s">
        <v>341</v>
      </c>
      <c r="E297" s="36" t="s">
        <v>369</v>
      </c>
      <c r="F297" s="36" t="s">
        <v>85</v>
      </c>
      <c r="G297" s="36" t="s">
        <v>10</v>
      </c>
      <c r="H297" s="42" t="s">
        <v>346</v>
      </c>
      <c r="I297" s="35" t="s">
        <v>345</v>
      </c>
      <c r="J297" s="36" t="s">
        <v>559</v>
      </c>
      <c r="K297" s="35" t="s">
        <v>23</v>
      </c>
      <c r="L297" s="40">
        <v>4.0441293199999997</v>
      </c>
      <c r="M297" s="45">
        <f>VLOOKUP(J297,calculatiegegevens!$A$9:$B$16,2,FALSE)</f>
        <v>0</v>
      </c>
      <c r="N297" s="49">
        <v>1</v>
      </c>
      <c r="O297" s="71">
        <f t="shared" si="4"/>
        <v>0</v>
      </c>
      <c r="P297" s="71">
        <f>O297*calculatiegegevens!$B$18</f>
        <v>0</v>
      </c>
    </row>
    <row r="298" spans="1:16">
      <c r="A298" s="36" t="s">
        <v>360</v>
      </c>
      <c r="B298" s="35" t="s">
        <v>340</v>
      </c>
      <c r="C298" s="36" t="s">
        <v>341</v>
      </c>
      <c r="D298" s="36" t="s">
        <v>341</v>
      </c>
      <c r="E298" s="36" t="s">
        <v>369</v>
      </c>
      <c r="F298" s="36" t="s">
        <v>85</v>
      </c>
      <c r="G298" s="36" t="s">
        <v>10</v>
      </c>
      <c r="H298" s="42" t="s">
        <v>99</v>
      </c>
      <c r="I298" s="36" t="s">
        <v>254</v>
      </c>
      <c r="J298" s="36" t="s">
        <v>389</v>
      </c>
      <c r="K298" s="36" t="s">
        <v>12</v>
      </c>
      <c r="L298" s="40">
        <v>38.577044030000003</v>
      </c>
      <c r="M298" s="45">
        <f>VLOOKUP(J298,calculatiegegevens!$A$9:$B$16,2,FALSE)</f>
        <v>0</v>
      </c>
      <c r="N298" s="49">
        <v>1</v>
      </c>
      <c r="O298" s="71">
        <f t="shared" si="4"/>
        <v>0</v>
      </c>
      <c r="P298" s="71">
        <f>O298*calculatiegegevens!$B$18</f>
        <v>0</v>
      </c>
    </row>
    <row r="299" spans="1:16">
      <c r="A299" s="36" t="s">
        <v>360</v>
      </c>
      <c r="B299" s="35" t="s">
        <v>340</v>
      </c>
      <c r="C299" s="36" t="s">
        <v>341</v>
      </c>
      <c r="D299" s="36" t="s">
        <v>341</v>
      </c>
      <c r="E299" s="36" t="s">
        <v>369</v>
      </c>
      <c r="F299" s="36" t="s">
        <v>85</v>
      </c>
      <c r="G299" s="36" t="s">
        <v>10</v>
      </c>
      <c r="H299" s="42" t="s">
        <v>82</v>
      </c>
      <c r="I299" s="35" t="s">
        <v>0</v>
      </c>
      <c r="J299" s="36" t="s">
        <v>98</v>
      </c>
      <c r="K299" s="35" t="s">
        <v>20</v>
      </c>
      <c r="L299" s="40">
        <v>16.338141669999999</v>
      </c>
      <c r="M299" s="45">
        <f>VLOOKUP(J299,calculatiegegevens!$A$9:$B$16,2,FALSE)</f>
        <v>0</v>
      </c>
      <c r="N299" s="49">
        <v>1</v>
      </c>
      <c r="O299" s="71">
        <f t="shared" si="4"/>
        <v>0</v>
      </c>
      <c r="P299" s="71">
        <f>O299*calculatiegegevens!$B$18</f>
        <v>0</v>
      </c>
    </row>
    <row r="300" spans="1:16">
      <c r="A300" s="36" t="s">
        <v>360</v>
      </c>
      <c r="B300" s="35" t="s">
        <v>340</v>
      </c>
      <c r="C300" s="36" t="s">
        <v>341</v>
      </c>
      <c r="D300" s="36" t="s">
        <v>341</v>
      </c>
      <c r="E300" s="36" t="s">
        <v>369</v>
      </c>
      <c r="F300" s="36" t="s">
        <v>85</v>
      </c>
      <c r="G300" s="36" t="s">
        <v>10</v>
      </c>
      <c r="H300" s="42">
        <v>3</v>
      </c>
      <c r="I300" s="36" t="s">
        <v>254</v>
      </c>
      <c r="J300" s="36" t="s">
        <v>389</v>
      </c>
      <c r="K300" s="36" t="s">
        <v>12</v>
      </c>
      <c r="L300" s="40">
        <v>42.702631179999997</v>
      </c>
      <c r="M300" s="45">
        <f>VLOOKUP(J300,calculatiegegevens!$A$9:$B$16,2,FALSE)</f>
        <v>0</v>
      </c>
      <c r="N300" s="49">
        <v>1</v>
      </c>
      <c r="O300" s="71">
        <f t="shared" si="4"/>
        <v>0</v>
      </c>
      <c r="P300" s="71">
        <f>O300*calculatiegegevens!$B$18</f>
        <v>0</v>
      </c>
    </row>
    <row r="301" spans="1:16">
      <c r="A301" s="36" t="s">
        <v>360</v>
      </c>
      <c r="B301" s="35" t="s">
        <v>340</v>
      </c>
      <c r="C301" s="36" t="s">
        <v>341</v>
      </c>
      <c r="D301" s="36" t="s">
        <v>341</v>
      </c>
      <c r="E301" s="36" t="s">
        <v>369</v>
      </c>
      <c r="F301" s="36" t="s">
        <v>85</v>
      </c>
      <c r="G301" s="36" t="s">
        <v>10</v>
      </c>
      <c r="H301" s="43" t="s">
        <v>347</v>
      </c>
      <c r="I301" s="36" t="s">
        <v>258</v>
      </c>
      <c r="J301" s="36" t="s">
        <v>398</v>
      </c>
      <c r="K301" s="36" t="s">
        <v>12</v>
      </c>
      <c r="L301" s="40">
        <v>42.875794130000003</v>
      </c>
      <c r="M301" s="45">
        <f>VLOOKUP(J301,calculatiegegevens!$A$9:$B$16,2,FALSE)</f>
        <v>0</v>
      </c>
      <c r="N301" s="49">
        <v>1</v>
      </c>
      <c r="O301" s="71">
        <f t="shared" si="4"/>
        <v>0</v>
      </c>
      <c r="P301" s="71">
        <f>O301*calculatiegegevens!$B$18</f>
        <v>0</v>
      </c>
    </row>
    <row r="302" spans="1:16">
      <c r="A302" s="36" t="s">
        <v>360</v>
      </c>
      <c r="B302" s="35" t="s">
        <v>340</v>
      </c>
      <c r="C302" s="36" t="s">
        <v>341</v>
      </c>
      <c r="D302" s="36" t="s">
        <v>341</v>
      </c>
      <c r="E302" s="36" t="s">
        <v>369</v>
      </c>
      <c r="F302" s="36" t="s">
        <v>85</v>
      </c>
      <c r="G302" s="36" t="s">
        <v>10</v>
      </c>
      <c r="H302" s="42" t="s">
        <v>348</v>
      </c>
      <c r="I302" s="35" t="s">
        <v>18</v>
      </c>
      <c r="J302" s="36" t="s">
        <v>558</v>
      </c>
      <c r="K302" s="35" t="s">
        <v>20</v>
      </c>
      <c r="L302" s="40">
        <v>6.1973743700000004</v>
      </c>
      <c r="M302" s="45">
        <f>VLOOKUP(J302,calculatiegegevens!$A$9:$B$16,2,FALSE)</f>
        <v>0</v>
      </c>
      <c r="N302" s="49">
        <v>1</v>
      </c>
      <c r="O302" s="71">
        <f t="shared" si="4"/>
        <v>0</v>
      </c>
      <c r="P302" s="71">
        <f>O302*calculatiegegevens!$B$18</f>
        <v>0</v>
      </c>
    </row>
    <row r="303" spans="1:16">
      <c r="A303" s="36" t="s">
        <v>360</v>
      </c>
      <c r="B303" s="35" t="s">
        <v>340</v>
      </c>
      <c r="C303" s="36" t="s">
        <v>341</v>
      </c>
      <c r="D303" s="36" t="s">
        <v>341</v>
      </c>
      <c r="E303" s="36" t="s">
        <v>369</v>
      </c>
      <c r="F303" s="36" t="s">
        <v>85</v>
      </c>
      <c r="G303" s="36" t="s">
        <v>10</v>
      </c>
      <c r="H303" s="42" t="s">
        <v>349</v>
      </c>
      <c r="I303" s="36" t="s">
        <v>258</v>
      </c>
      <c r="J303" s="36" t="s">
        <v>398</v>
      </c>
      <c r="K303" s="36" t="s">
        <v>12</v>
      </c>
      <c r="L303" s="40">
        <v>39.544054979999999</v>
      </c>
      <c r="M303" s="45">
        <f>VLOOKUP(J303,calculatiegegevens!$A$9:$B$16,2,FALSE)</f>
        <v>0</v>
      </c>
      <c r="N303" s="49">
        <v>1</v>
      </c>
      <c r="O303" s="71">
        <f t="shared" si="4"/>
        <v>0</v>
      </c>
      <c r="P303" s="71">
        <f>O303*calculatiegegevens!$B$18</f>
        <v>0</v>
      </c>
    </row>
    <row r="304" spans="1:16">
      <c r="A304" s="36" t="s">
        <v>360</v>
      </c>
      <c r="B304" s="35" t="s">
        <v>340</v>
      </c>
      <c r="C304" s="36" t="s">
        <v>341</v>
      </c>
      <c r="D304" s="36" t="s">
        <v>341</v>
      </c>
      <c r="E304" s="36" t="s">
        <v>369</v>
      </c>
      <c r="F304" s="36" t="s">
        <v>85</v>
      </c>
      <c r="G304" s="36" t="s">
        <v>10</v>
      </c>
      <c r="H304" s="42">
        <v>8</v>
      </c>
      <c r="I304" s="36" t="s">
        <v>258</v>
      </c>
      <c r="J304" s="36" t="s">
        <v>398</v>
      </c>
      <c r="K304" s="36" t="s">
        <v>12</v>
      </c>
      <c r="L304" s="40">
        <v>39.658063409999997</v>
      </c>
      <c r="M304" s="45">
        <f>VLOOKUP(J304,calculatiegegevens!$A$9:$B$16,2,FALSE)</f>
        <v>0</v>
      </c>
      <c r="N304" s="49">
        <v>1</v>
      </c>
      <c r="O304" s="71">
        <f t="shared" si="4"/>
        <v>0</v>
      </c>
      <c r="P304" s="71">
        <f>O304*calculatiegegevens!$B$18</f>
        <v>0</v>
      </c>
    </row>
    <row r="305" spans="1:16">
      <c r="A305" s="36" t="s">
        <v>360</v>
      </c>
      <c r="B305" s="35" t="s">
        <v>340</v>
      </c>
      <c r="C305" s="36" t="s">
        <v>341</v>
      </c>
      <c r="D305" s="36" t="s">
        <v>341</v>
      </c>
      <c r="E305" s="36" t="s">
        <v>369</v>
      </c>
      <c r="F305" s="36" t="s">
        <v>85</v>
      </c>
      <c r="G305" s="36" t="s">
        <v>10</v>
      </c>
      <c r="H305" s="42" t="s">
        <v>350</v>
      </c>
      <c r="I305" s="35" t="s">
        <v>0</v>
      </c>
      <c r="J305" s="36" t="s">
        <v>98</v>
      </c>
      <c r="K305" s="35" t="s">
        <v>351</v>
      </c>
      <c r="L305" s="40">
        <v>15.51223083</v>
      </c>
      <c r="M305" s="45">
        <f>VLOOKUP(J305,calculatiegegevens!$A$9:$B$16,2,FALSE)</f>
        <v>0</v>
      </c>
      <c r="N305" s="49">
        <v>1</v>
      </c>
      <c r="O305" s="71">
        <f t="shared" si="4"/>
        <v>0</v>
      </c>
      <c r="P305" s="71">
        <f>O305*calculatiegegevens!$B$18</f>
        <v>0</v>
      </c>
    </row>
    <row r="306" spans="1:16">
      <c r="A306" s="36" t="s">
        <v>360</v>
      </c>
      <c r="B306" s="35" t="s">
        <v>340</v>
      </c>
      <c r="C306" s="36" t="s">
        <v>341</v>
      </c>
      <c r="D306" s="36" t="s">
        <v>341</v>
      </c>
      <c r="E306" s="36" t="s">
        <v>369</v>
      </c>
      <c r="F306" s="36" t="s">
        <v>85</v>
      </c>
      <c r="G306" s="36" t="s">
        <v>10</v>
      </c>
      <c r="H306" s="42" t="s">
        <v>352</v>
      </c>
      <c r="I306" s="35" t="s">
        <v>0</v>
      </c>
      <c r="J306" s="36" t="s">
        <v>98</v>
      </c>
      <c r="K306" s="35" t="s">
        <v>20</v>
      </c>
      <c r="L306" s="40">
        <v>10.50713152</v>
      </c>
      <c r="M306" s="45">
        <f>VLOOKUP(J306,calculatiegegevens!$A$9:$B$16,2,FALSE)</f>
        <v>0</v>
      </c>
      <c r="N306" s="49">
        <v>1</v>
      </c>
      <c r="O306" s="71">
        <f t="shared" si="4"/>
        <v>0</v>
      </c>
      <c r="P306" s="71">
        <f>O306*calculatiegegevens!$B$18</f>
        <v>0</v>
      </c>
    </row>
    <row r="307" spans="1:16">
      <c r="A307" s="36" t="s">
        <v>360</v>
      </c>
      <c r="B307" s="35" t="s">
        <v>340</v>
      </c>
      <c r="C307" s="36" t="s">
        <v>341</v>
      </c>
      <c r="D307" s="36" t="s">
        <v>341</v>
      </c>
      <c r="E307" s="36" t="s">
        <v>369</v>
      </c>
      <c r="F307" s="36" t="s">
        <v>85</v>
      </c>
      <c r="G307" s="36" t="s">
        <v>10</v>
      </c>
      <c r="H307" s="42" t="s">
        <v>353</v>
      </c>
      <c r="I307" s="35" t="s">
        <v>345</v>
      </c>
      <c r="J307" s="36" t="s">
        <v>559</v>
      </c>
      <c r="K307" s="35" t="s">
        <v>23</v>
      </c>
      <c r="L307" s="40">
        <v>5.6386266999999997</v>
      </c>
      <c r="M307" s="45">
        <f>VLOOKUP(J307,calculatiegegevens!$A$9:$B$16,2,FALSE)</f>
        <v>0</v>
      </c>
      <c r="N307" s="49">
        <v>1</v>
      </c>
      <c r="O307" s="71">
        <f t="shared" si="4"/>
        <v>0</v>
      </c>
      <c r="P307" s="71">
        <f>O307*calculatiegegevens!$B$18</f>
        <v>0</v>
      </c>
    </row>
    <row r="308" spans="1:16">
      <c r="A308" s="36" t="s">
        <v>360</v>
      </c>
      <c r="B308" s="35" t="s">
        <v>340</v>
      </c>
      <c r="C308" s="36" t="s">
        <v>341</v>
      </c>
      <c r="D308" s="36" t="s">
        <v>341</v>
      </c>
      <c r="E308" s="36" t="s">
        <v>369</v>
      </c>
      <c r="F308" s="36" t="s">
        <v>85</v>
      </c>
      <c r="G308" s="36" t="s">
        <v>10</v>
      </c>
      <c r="H308" s="42" t="s">
        <v>354</v>
      </c>
      <c r="I308" s="35" t="s">
        <v>345</v>
      </c>
      <c r="J308" s="36" t="s">
        <v>559</v>
      </c>
      <c r="K308" s="35" t="s">
        <v>23</v>
      </c>
      <c r="L308" s="40">
        <v>5.6759781800000004</v>
      </c>
      <c r="M308" s="45">
        <f>VLOOKUP(J308,calculatiegegevens!$A$9:$B$16,2,FALSE)</f>
        <v>0</v>
      </c>
      <c r="N308" s="49">
        <v>1</v>
      </c>
      <c r="O308" s="71">
        <f t="shared" si="4"/>
        <v>0</v>
      </c>
      <c r="P308" s="71">
        <f>O308*calculatiegegevens!$B$18</f>
        <v>0</v>
      </c>
    </row>
    <row r="309" spans="1:16">
      <c r="A309" s="36" t="s">
        <v>360</v>
      </c>
      <c r="B309" s="35" t="s">
        <v>340</v>
      </c>
      <c r="C309" s="36" t="s">
        <v>341</v>
      </c>
      <c r="D309" s="36" t="s">
        <v>341</v>
      </c>
      <c r="E309" s="36" t="s">
        <v>369</v>
      </c>
      <c r="F309" s="36" t="s">
        <v>85</v>
      </c>
      <c r="G309" s="36" t="s">
        <v>10</v>
      </c>
      <c r="H309" s="42" t="s">
        <v>355</v>
      </c>
      <c r="I309" s="35" t="s">
        <v>14</v>
      </c>
      <c r="J309" s="36" t="s">
        <v>561</v>
      </c>
      <c r="K309" s="35" t="s">
        <v>23</v>
      </c>
      <c r="L309" s="40">
        <v>3.66620656</v>
      </c>
      <c r="M309" s="45">
        <f>VLOOKUP(J309,calculatiegegevens!$A$9:$B$16,2,FALSE)</f>
        <v>0</v>
      </c>
      <c r="N309" s="49">
        <v>1</v>
      </c>
      <c r="O309" s="71">
        <f t="shared" si="4"/>
        <v>0</v>
      </c>
      <c r="P309" s="71">
        <f>O309*calculatiegegevens!$B$18</f>
        <v>0</v>
      </c>
    </row>
    <row r="310" spans="1:16">
      <c r="A310" s="36" t="s">
        <v>360</v>
      </c>
      <c r="B310" s="35" t="s">
        <v>340</v>
      </c>
      <c r="C310" s="36" t="s">
        <v>341</v>
      </c>
      <c r="D310" s="36" t="s">
        <v>341</v>
      </c>
      <c r="E310" s="36" t="s">
        <v>369</v>
      </c>
      <c r="F310" s="36" t="s">
        <v>85</v>
      </c>
      <c r="G310" s="36" t="s">
        <v>10</v>
      </c>
      <c r="H310" s="42" t="s">
        <v>356</v>
      </c>
      <c r="I310" s="35" t="s">
        <v>11</v>
      </c>
      <c r="J310" s="36" t="s">
        <v>558</v>
      </c>
      <c r="K310" s="35" t="s">
        <v>23</v>
      </c>
      <c r="L310" s="40">
        <v>5.0140486199999996</v>
      </c>
      <c r="M310" s="45">
        <f>VLOOKUP(J310,calculatiegegevens!$A$9:$B$16,2,FALSE)</f>
        <v>0</v>
      </c>
      <c r="N310" s="49">
        <v>1</v>
      </c>
      <c r="O310" s="71">
        <f t="shared" si="4"/>
        <v>0</v>
      </c>
      <c r="P310" s="71">
        <f>O310*calculatiegegevens!$B$18</f>
        <v>0</v>
      </c>
    </row>
    <row r="311" spans="1:16">
      <c r="A311" s="36" t="s">
        <v>360</v>
      </c>
      <c r="B311" s="35" t="s">
        <v>340</v>
      </c>
      <c r="C311" s="36" t="s">
        <v>341</v>
      </c>
      <c r="D311" s="36" t="s">
        <v>341</v>
      </c>
      <c r="E311" s="36" t="s">
        <v>369</v>
      </c>
      <c r="F311" s="36" t="s">
        <v>85</v>
      </c>
      <c r="G311" s="36" t="s">
        <v>10</v>
      </c>
      <c r="H311" s="42" t="s">
        <v>357</v>
      </c>
      <c r="I311" s="35" t="s">
        <v>345</v>
      </c>
      <c r="J311" s="36" t="s">
        <v>559</v>
      </c>
      <c r="K311" s="35" t="s">
        <v>23</v>
      </c>
      <c r="L311" s="40">
        <v>3.7596744700000002</v>
      </c>
      <c r="M311" s="45">
        <f>VLOOKUP(J311,calculatiegegevens!$A$9:$B$16,2,FALSE)</f>
        <v>0</v>
      </c>
      <c r="N311" s="49">
        <v>1</v>
      </c>
      <c r="O311" s="71">
        <f t="shared" si="4"/>
        <v>0</v>
      </c>
      <c r="P311" s="71">
        <f>O311*calculatiegegevens!$B$18</f>
        <v>0</v>
      </c>
    </row>
    <row r="312" spans="1:16">
      <c r="A312" s="36" t="s">
        <v>360</v>
      </c>
      <c r="B312" s="35" t="s">
        <v>340</v>
      </c>
      <c r="C312" s="36" t="s">
        <v>341</v>
      </c>
      <c r="D312" s="36" t="s">
        <v>341</v>
      </c>
      <c r="E312" s="36" t="s">
        <v>369</v>
      </c>
      <c r="F312" s="36" t="s">
        <v>85</v>
      </c>
      <c r="G312" s="36" t="s">
        <v>10</v>
      </c>
      <c r="H312" s="42" t="s">
        <v>99</v>
      </c>
      <c r="I312" s="35" t="s">
        <v>345</v>
      </c>
      <c r="J312" s="36" t="s">
        <v>559</v>
      </c>
      <c r="K312" s="35" t="s">
        <v>23</v>
      </c>
      <c r="L312" s="40">
        <v>3.6859761500000001</v>
      </c>
      <c r="M312" s="45">
        <f>VLOOKUP(J312,calculatiegegevens!$A$9:$B$16,2,FALSE)</f>
        <v>0</v>
      </c>
      <c r="N312" s="49">
        <v>1</v>
      </c>
      <c r="O312" s="71">
        <f t="shared" si="4"/>
        <v>0</v>
      </c>
      <c r="P312" s="71">
        <f>O312*calculatiegegevens!$B$18</f>
        <v>0</v>
      </c>
    </row>
    <row r="313" spans="1:16">
      <c r="A313" s="36" t="s">
        <v>360</v>
      </c>
      <c r="B313" s="35" t="s">
        <v>340</v>
      </c>
      <c r="C313" s="36" t="s">
        <v>341</v>
      </c>
      <c r="D313" s="36" t="s">
        <v>341</v>
      </c>
      <c r="E313" s="36" t="s">
        <v>369</v>
      </c>
      <c r="F313" s="36" t="s">
        <v>85</v>
      </c>
      <c r="G313" s="36" t="s">
        <v>10</v>
      </c>
      <c r="H313" s="42" t="s">
        <v>86</v>
      </c>
      <c r="I313" s="35" t="s">
        <v>18</v>
      </c>
      <c r="J313" s="36" t="s">
        <v>558</v>
      </c>
      <c r="K313" s="35" t="s">
        <v>20</v>
      </c>
      <c r="L313" s="40">
        <v>7.2991376600000004</v>
      </c>
      <c r="M313" s="45">
        <f>VLOOKUP(J313,calculatiegegevens!$A$9:$B$16,2,FALSE)</f>
        <v>0</v>
      </c>
      <c r="N313" s="49">
        <v>1</v>
      </c>
      <c r="O313" s="71">
        <f t="shared" si="4"/>
        <v>0</v>
      </c>
      <c r="P313" s="71">
        <f>O313*calculatiegegevens!$B$18</f>
        <v>0</v>
      </c>
    </row>
    <row r="314" spans="1:16">
      <c r="A314" s="36" t="s">
        <v>360</v>
      </c>
      <c r="B314" s="35" t="s">
        <v>340</v>
      </c>
      <c r="C314" s="36" t="s">
        <v>341</v>
      </c>
      <c r="D314" s="36" t="s">
        <v>341</v>
      </c>
      <c r="E314" s="36" t="s">
        <v>369</v>
      </c>
      <c r="F314" s="36" t="s">
        <v>85</v>
      </c>
      <c r="G314" s="36" t="s">
        <v>10</v>
      </c>
      <c r="H314" s="42" t="s">
        <v>281</v>
      </c>
      <c r="I314" s="35" t="s">
        <v>345</v>
      </c>
      <c r="J314" s="36" t="s">
        <v>559</v>
      </c>
      <c r="K314" s="35" t="s">
        <v>23</v>
      </c>
      <c r="L314" s="40">
        <v>2.0976625900000001</v>
      </c>
      <c r="M314" s="45">
        <f>VLOOKUP(J314,calculatiegegevens!$A$9:$B$16,2,FALSE)</f>
        <v>0</v>
      </c>
      <c r="N314" s="49">
        <v>1</v>
      </c>
      <c r="O314" s="71">
        <f t="shared" si="4"/>
        <v>0</v>
      </c>
      <c r="P314" s="71">
        <f>O314*calculatiegegevens!$B$18</f>
        <v>0</v>
      </c>
    </row>
    <row r="315" spans="1:16">
      <c r="A315" s="36" t="s">
        <v>360</v>
      </c>
      <c r="B315" s="35" t="s">
        <v>340</v>
      </c>
      <c r="C315" s="36" t="s">
        <v>341</v>
      </c>
      <c r="D315" s="36" t="s">
        <v>341</v>
      </c>
      <c r="E315" s="36" t="s">
        <v>369</v>
      </c>
      <c r="F315" s="36" t="s">
        <v>85</v>
      </c>
      <c r="G315" s="36" t="s">
        <v>10</v>
      </c>
      <c r="H315" s="42" t="s">
        <v>358</v>
      </c>
      <c r="I315" s="35" t="s">
        <v>87</v>
      </c>
      <c r="J315" s="36" t="s">
        <v>561</v>
      </c>
      <c r="K315" s="35" t="s">
        <v>20</v>
      </c>
      <c r="L315" s="40">
        <v>21.7</v>
      </c>
      <c r="M315" s="45">
        <f>VLOOKUP(J315,calculatiegegevens!$A$9:$B$16,2,FALSE)</f>
        <v>0</v>
      </c>
      <c r="N315" s="49">
        <v>1</v>
      </c>
      <c r="O315" s="45">
        <f t="shared" si="4"/>
        <v>0</v>
      </c>
      <c r="P315" s="45">
        <f>O315*calculatiegegevens!$B$18</f>
        <v>0</v>
      </c>
    </row>
    <row r="316" spans="1:16">
      <c r="A316" s="36" t="s">
        <v>360</v>
      </c>
      <c r="B316" s="35" t="s">
        <v>340</v>
      </c>
      <c r="C316" s="36" t="s">
        <v>341</v>
      </c>
      <c r="D316" s="36" t="s">
        <v>341</v>
      </c>
      <c r="E316" s="36" t="s">
        <v>369</v>
      </c>
      <c r="F316" s="36" t="s">
        <v>85</v>
      </c>
      <c r="G316" s="36" t="s">
        <v>10</v>
      </c>
      <c r="H316" s="42" t="s">
        <v>45</v>
      </c>
      <c r="I316" s="35" t="s">
        <v>0</v>
      </c>
      <c r="J316" s="36" t="s">
        <v>98</v>
      </c>
      <c r="K316" s="35" t="s">
        <v>20</v>
      </c>
      <c r="L316" s="40">
        <v>7.2146585400000003</v>
      </c>
      <c r="M316" s="45">
        <f>VLOOKUP(J316,calculatiegegevens!$A$9:$B$16,2,FALSE)</f>
        <v>0</v>
      </c>
      <c r="N316" s="49">
        <v>1</v>
      </c>
      <c r="O316" s="71">
        <f t="shared" si="4"/>
        <v>0</v>
      </c>
      <c r="P316" s="71">
        <f>O316*calculatiegegevens!$B$18</f>
        <v>0</v>
      </c>
    </row>
    <row r="317" spans="1:16">
      <c r="A317" s="36" t="s">
        <v>360</v>
      </c>
      <c r="B317" s="35" t="s">
        <v>340</v>
      </c>
      <c r="C317" s="36" t="s">
        <v>341</v>
      </c>
      <c r="D317" s="36" t="s">
        <v>341</v>
      </c>
      <c r="E317" s="36" t="s">
        <v>369</v>
      </c>
      <c r="F317" s="36" t="s">
        <v>85</v>
      </c>
      <c r="G317" s="36" t="s">
        <v>10</v>
      </c>
      <c r="H317" s="42" t="s">
        <v>89</v>
      </c>
      <c r="I317" s="35" t="s">
        <v>11</v>
      </c>
      <c r="J317" s="36" t="s">
        <v>558</v>
      </c>
      <c r="K317" s="35" t="s">
        <v>92</v>
      </c>
      <c r="L317" s="40">
        <v>6.2769049199999998</v>
      </c>
      <c r="M317" s="45">
        <f>VLOOKUP(J317,calculatiegegevens!$A$9:$B$16,2,FALSE)</f>
        <v>0</v>
      </c>
      <c r="N317" s="49">
        <v>1</v>
      </c>
      <c r="O317" s="71">
        <f t="shared" si="4"/>
        <v>0</v>
      </c>
      <c r="P317" s="71">
        <f>O317*calculatiegegevens!$B$18</f>
        <v>0</v>
      </c>
    </row>
    <row r="318" spans="1:16">
      <c r="A318" s="36" t="s">
        <v>360</v>
      </c>
      <c r="B318" s="35" t="s">
        <v>340</v>
      </c>
      <c r="C318" s="36" t="s">
        <v>341</v>
      </c>
      <c r="D318" s="36" t="s">
        <v>341</v>
      </c>
      <c r="E318" s="36" t="s">
        <v>369</v>
      </c>
      <c r="F318" s="36" t="s">
        <v>85</v>
      </c>
      <c r="G318" s="36" t="s">
        <v>10</v>
      </c>
      <c r="H318" s="42" t="s">
        <v>89</v>
      </c>
      <c r="I318" s="35" t="s">
        <v>266</v>
      </c>
      <c r="J318" s="36" t="s">
        <v>560</v>
      </c>
      <c r="K318" s="35" t="s">
        <v>92</v>
      </c>
      <c r="L318" s="40">
        <v>64.735804860000002</v>
      </c>
      <c r="M318" s="45">
        <f>VLOOKUP(J318,calculatiegegevens!$A$9:$B$16,2,FALSE)</f>
        <v>0</v>
      </c>
      <c r="N318" s="49">
        <v>1</v>
      </c>
      <c r="O318" s="71">
        <f t="shared" si="4"/>
        <v>0</v>
      </c>
      <c r="P318" s="71">
        <f>O318*calculatiegegevens!$B$18</f>
        <v>0</v>
      </c>
    </row>
    <row r="319" spans="1:16">
      <c r="A319" s="36" t="s">
        <v>360</v>
      </c>
      <c r="B319" s="35" t="s">
        <v>340</v>
      </c>
      <c r="C319" s="36" t="s">
        <v>341</v>
      </c>
      <c r="D319" s="36" t="s">
        <v>341</v>
      </c>
      <c r="E319" s="36" t="s">
        <v>369</v>
      </c>
      <c r="F319" s="36" t="s">
        <v>85</v>
      </c>
      <c r="G319" s="36" t="s">
        <v>10</v>
      </c>
      <c r="H319" s="42"/>
      <c r="I319" s="35" t="s">
        <v>32</v>
      </c>
      <c r="J319" s="36" t="s">
        <v>558</v>
      </c>
      <c r="K319" s="35" t="s">
        <v>359</v>
      </c>
      <c r="L319" s="40">
        <v>115.24531030999999</v>
      </c>
      <c r="M319" s="45">
        <f>VLOOKUP(J319,calculatiegegevens!$A$9:$B$16,2,FALSE)</f>
        <v>0</v>
      </c>
      <c r="N319" s="49">
        <v>1</v>
      </c>
      <c r="O319" s="71">
        <f t="shared" si="4"/>
        <v>0</v>
      </c>
      <c r="P319" s="71">
        <f>O319*calculatiegegevens!$B$18</f>
        <v>0</v>
      </c>
    </row>
  </sheetData>
  <sheetProtection algorithmName="SHA-512" hashValue="+XdsCbLp9VD6/JQpuwGDLq92Yv4qCIptcCnmlC7D0+CuU3Jnv2pbhz5QRpHRJU7orHUop8r1cB7seT0qMIDzhg==" saltValue="KKDXalddi7FV/QDtELNOKQ==" spinCount="100000" sheet="1" objects="1" scenarios="1"/>
  <autoFilter ref="A1:P319" xr:uid="{80C774CF-EEE5-4AFD-A148-2C9EE7A3D2CF}"/>
  <phoneticPr fontId="8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0"/>
  <sheetViews>
    <sheetView zoomScale="80" zoomScaleNormal="80" workbookViewId="0">
      <selection activeCell="D37" sqref="D37"/>
    </sheetView>
  </sheetViews>
  <sheetFormatPr defaultRowHeight="14.4"/>
  <cols>
    <col min="1" max="1" width="15.33203125" bestFit="1" customWidth="1"/>
    <col min="2" max="2" width="7.109375" bestFit="1" customWidth="1"/>
    <col min="3" max="3" width="24.109375" bestFit="1" customWidth="1"/>
    <col min="4" max="4" width="30" customWidth="1"/>
    <col min="5" max="5" width="19.109375" bestFit="1" customWidth="1"/>
    <col min="6" max="6" width="14.5546875" customWidth="1"/>
    <col min="7" max="7" width="15.6640625" customWidth="1"/>
    <col min="8" max="8" width="21.6640625" customWidth="1"/>
    <col min="9" max="9" width="24.109375" customWidth="1"/>
    <col min="10" max="10" width="19.5546875" style="51" customWidth="1"/>
    <col min="11" max="11" width="15.6640625" style="51" customWidth="1"/>
    <col min="12" max="12" width="6.6640625" bestFit="1" customWidth="1"/>
  </cols>
  <sheetData>
    <row r="1" spans="1:16" ht="20.399999999999999">
      <c r="A1" s="32" t="s">
        <v>1</v>
      </c>
      <c r="B1" s="32" t="s">
        <v>2</v>
      </c>
      <c r="C1" s="32" t="s">
        <v>3</v>
      </c>
      <c r="D1" s="32" t="s">
        <v>4</v>
      </c>
      <c r="E1" s="32" t="s">
        <v>5</v>
      </c>
      <c r="F1" s="32" t="s">
        <v>6</v>
      </c>
      <c r="G1" s="32" t="s">
        <v>7</v>
      </c>
      <c r="H1" s="33" t="s">
        <v>380</v>
      </c>
      <c r="I1" s="33" t="s">
        <v>381</v>
      </c>
      <c r="J1" s="33" t="s">
        <v>562</v>
      </c>
      <c r="K1" s="33" t="s">
        <v>9</v>
      </c>
      <c r="L1" s="34" t="s">
        <v>8</v>
      </c>
      <c r="M1" s="47" t="s">
        <v>569</v>
      </c>
      <c r="N1" s="47" t="s">
        <v>590</v>
      </c>
      <c r="O1" s="47" t="s">
        <v>572</v>
      </c>
      <c r="P1" s="47" t="s">
        <v>571</v>
      </c>
    </row>
    <row r="2" spans="1:16">
      <c r="A2" s="36" t="s">
        <v>382</v>
      </c>
      <c r="B2" s="36" t="s">
        <v>383</v>
      </c>
      <c r="C2" s="36" t="s">
        <v>532</v>
      </c>
      <c r="D2" s="36" t="s">
        <v>533</v>
      </c>
      <c r="E2" s="36" t="s">
        <v>534</v>
      </c>
      <c r="F2" s="36" t="s">
        <v>535</v>
      </c>
      <c r="G2" s="36" t="s">
        <v>10</v>
      </c>
      <c r="H2" s="37" t="s">
        <v>63</v>
      </c>
      <c r="I2" s="36" t="s">
        <v>32</v>
      </c>
      <c r="J2" s="50" t="s">
        <v>558</v>
      </c>
      <c r="K2" s="50" t="s">
        <v>84</v>
      </c>
      <c r="L2" s="38">
        <v>13.31</v>
      </c>
      <c r="M2" s="45">
        <f>VLOOKUP(J2,calculatiegegevens!$A$9:$B$16,2,FALSE)</f>
        <v>0</v>
      </c>
      <c r="N2" s="49">
        <v>1</v>
      </c>
      <c r="O2" s="45">
        <f>L2*M2*N2</f>
        <v>0</v>
      </c>
      <c r="P2" s="45">
        <f>O2*calculatiegegevens!$B$18</f>
        <v>0</v>
      </c>
    </row>
    <row r="3" spans="1:16">
      <c r="A3" s="36" t="s">
        <v>382</v>
      </c>
      <c r="B3" s="36" t="s">
        <v>383</v>
      </c>
      <c r="C3" s="36" t="s">
        <v>532</v>
      </c>
      <c r="D3" s="36" t="s">
        <v>533</v>
      </c>
      <c r="E3" s="36" t="s">
        <v>534</v>
      </c>
      <c r="F3" s="36" t="s">
        <v>535</v>
      </c>
      <c r="G3" s="36" t="s">
        <v>10</v>
      </c>
      <c r="H3" s="37"/>
      <c r="I3" s="36" t="s">
        <v>18</v>
      </c>
      <c r="J3" s="50" t="s">
        <v>558</v>
      </c>
      <c r="K3" s="50" t="s">
        <v>84</v>
      </c>
      <c r="L3" s="38">
        <v>4</v>
      </c>
      <c r="M3" s="45">
        <f>VLOOKUP(J3,calculatiegegevens!$A$9:$B$16,2,FALSE)</f>
        <v>0</v>
      </c>
      <c r="N3" s="49">
        <v>1</v>
      </c>
      <c r="O3" s="45">
        <f t="shared" ref="O3:O66" si="0">L3*M3*N3</f>
        <v>0</v>
      </c>
      <c r="P3" s="45">
        <f>O3*calculatiegegevens!$B$18</f>
        <v>0</v>
      </c>
    </row>
    <row r="4" spans="1:16">
      <c r="A4" s="36" t="s">
        <v>382</v>
      </c>
      <c r="B4" s="36" t="s">
        <v>383</v>
      </c>
      <c r="C4" s="36" t="s">
        <v>532</v>
      </c>
      <c r="D4" s="36" t="s">
        <v>533</v>
      </c>
      <c r="E4" s="36" t="s">
        <v>534</v>
      </c>
      <c r="F4" s="36" t="s">
        <v>535</v>
      </c>
      <c r="G4" s="36" t="s">
        <v>10</v>
      </c>
      <c r="H4" s="37" t="s">
        <v>16</v>
      </c>
      <c r="I4" s="36" t="s">
        <v>11</v>
      </c>
      <c r="J4" s="50" t="s">
        <v>558</v>
      </c>
      <c r="K4" s="50" t="s">
        <v>84</v>
      </c>
      <c r="L4" s="38">
        <v>4.17</v>
      </c>
      <c r="M4" s="45">
        <f>VLOOKUP(J4,calculatiegegevens!$A$9:$B$16,2,FALSE)</f>
        <v>0</v>
      </c>
      <c r="N4" s="49">
        <v>1</v>
      </c>
      <c r="O4" s="45">
        <f t="shared" si="0"/>
        <v>0</v>
      </c>
      <c r="P4" s="45">
        <f>O4*calculatiegegevens!$B$18</f>
        <v>0</v>
      </c>
    </row>
    <row r="5" spans="1:16">
      <c r="A5" s="52" t="s">
        <v>382</v>
      </c>
      <c r="B5" s="52" t="s">
        <v>383</v>
      </c>
      <c r="C5" s="52" t="s">
        <v>532</v>
      </c>
      <c r="D5" s="52" t="s">
        <v>533</v>
      </c>
      <c r="E5" s="36" t="s">
        <v>534</v>
      </c>
      <c r="F5" s="36" t="s">
        <v>535</v>
      </c>
      <c r="G5" s="36" t="s">
        <v>10</v>
      </c>
      <c r="H5" s="37" t="s">
        <v>25</v>
      </c>
      <c r="I5" s="36" t="s">
        <v>258</v>
      </c>
      <c r="J5" s="50" t="s">
        <v>258</v>
      </c>
      <c r="K5" s="50" t="s">
        <v>84</v>
      </c>
      <c r="L5" s="38">
        <v>84.65</v>
      </c>
      <c r="M5" s="45">
        <f>VLOOKUP(J5,calculatiegegevens!$A$9:$B$16,2,FALSE)</f>
        <v>0</v>
      </c>
      <c r="N5" s="49">
        <v>1</v>
      </c>
      <c r="O5" s="45">
        <f t="shared" si="0"/>
        <v>0</v>
      </c>
      <c r="P5" s="45">
        <f>O5*calculatiegegevens!$B$18</f>
        <v>0</v>
      </c>
    </row>
    <row r="6" spans="1:16">
      <c r="A6" s="52" t="s">
        <v>382</v>
      </c>
      <c r="B6" s="52" t="s">
        <v>383</v>
      </c>
      <c r="C6" s="52" t="s">
        <v>532</v>
      </c>
      <c r="D6" s="52" t="s">
        <v>533</v>
      </c>
      <c r="E6" s="36" t="s">
        <v>534</v>
      </c>
      <c r="F6" s="36" t="s">
        <v>535</v>
      </c>
      <c r="G6" s="36" t="s">
        <v>10</v>
      </c>
      <c r="H6" s="37" t="s">
        <v>24</v>
      </c>
      <c r="I6" s="36" t="s">
        <v>258</v>
      </c>
      <c r="J6" s="50" t="s">
        <v>258</v>
      </c>
      <c r="K6" s="50" t="s">
        <v>84</v>
      </c>
      <c r="L6" s="38">
        <v>57.18</v>
      </c>
      <c r="M6" s="45">
        <f>VLOOKUP(J6,calculatiegegevens!$A$9:$B$16,2,FALSE)</f>
        <v>0</v>
      </c>
      <c r="N6" s="49">
        <v>1</v>
      </c>
      <c r="O6" s="45">
        <f t="shared" si="0"/>
        <v>0</v>
      </c>
      <c r="P6" s="45">
        <f>O6*calculatiegegevens!$B$18</f>
        <v>0</v>
      </c>
    </row>
    <row r="7" spans="1:16">
      <c r="A7" s="52" t="s">
        <v>382</v>
      </c>
      <c r="B7" s="52" t="s">
        <v>383</v>
      </c>
      <c r="C7" s="52" t="s">
        <v>532</v>
      </c>
      <c r="D7" s="52" t="s">
        <v>533</v>
      </c>
      <c r="E7" s="36" t="s">
        <v>534</v>
      </c>
      <c r="F7" s="36" t="s">
        <v>535</v>
      </c>
      <c r="G7" s="36" t="s">
        <v>10</v>
      </c>
      <c r="H7" s="37" t="s">
        <v>22</v>
      </c>
      <c r="I7" s="36" t="s">
        <v>384</v>
      </c>
      <c r="J7" s="50" t="s">
        <v>258</v>
      </c>
      <c r="K7" s="50" t="s">
        <v>84</v>
      </c>
      <c r="L7" s="38">
        <v>56.77</v>
      </c>
      <c r="M7" s="45">
        <f>VLOOKUP(J7,calculatiegegevens!$A$9:$B$16,2,FALSE)</f>
        <v>0</v>
      </c>
      <c r="N7" s="49">
        <v>1</v>
      </c>
      <c r="O7" s="45">
        <f t="shared" si="0"/>
        <v>0</v>
      </c>
      <c r="P7" s="45">
        <f>O7*calculatiegegevens!$B$18</f>
        <v>0</v>
      </c>
    </row>
    <row r="8" spans="1:16">
      <c r="A8" s="52" t="s">
        <v>382</v>
      </c>
      <c r="B8" s="52" t="s">
        <v>383</v>
      </c>
      <c r="C8" s="52" t="s">
        <v>532</v>
      </c>
      <c r="D8" s="52" t="s">
        <v>533</v>
      </c>
      <c r="E8" s="36" t="s">
        <v>534</v>
      </c>
      <c r="F8" s="36" t="s">
        <v>535</v>
      </c>
      <c r="G8" s="36" t="s">
        <v>10</v>
      </c>
      <c r="H8" s="37" t="s">
        <v>26</v>
      </c>
      <c r="I8" s="36" t="s">
        <v>11</v>
      </c>
      <c r="J8" s="50" t="s">
        <v>558</v>
      </c>
      <c r="K8" s="50" t="s">
        <v>84</v>
      </c>
      <c r="L8" s="38">
        <v>12.91</v>
      </c>
      <c r="M8" s="45">
        <f>VLOOKUP(J8,calculatiegegevens!$A$9:$B$16,2,FALSE)</f>
        <v>0</v>
      </c>
      <c r="N8" s="49">
        <v>1</v>
      </c>
      <c r="O8" s="45">
        <f t="shared" si="0"/>
        <v>0</v>
      </c>
      <c r="P8" s="45">
        <f>O8*calculatiegegevens!$B$18</f>
        <v>0</v>
      </c>
    </row>
    <row r="9" spans="1:16">
      <c r="A9" s="52" t="s">
        <v>382</v>
      </c>
      <c r="B9" s="52" t="s">
        <v>383</v>
      </c>
      <c r="C9" s="52" t="s">
        <v>532</v>
      </c>
      <c r="D9" s="52" t="s">
        <v>533</v>
      </c>
      <c r="E9" s="36" t="s">
        <v>534</v>
      </c>
      <c r="F9" s="36" t="s">
        <v>535</v>
      </c>
      <c r="G9" s="36" t="s">
        <v>10</v>
      </c>
      <c r="H9" s="37"/>
      <c r="I9" s="36" t="s">
        <v>87</v>
      </c>
      <c r="J9" s="50" t="s">
        <v>561</v>
      </c>
      <c r="K9" s="50" t="s">
        <v>84</v>
      </c>
      <c r="L9" s="38">
        <v>26</v>
      </c>
      <c r="M9" s="45">
        <f>VLOOKUP(J9,calculatiegegevens!$A$9:$B$16,2,FALSE)</f>
        <v>0</v>
      </c>
      <c r="N9" s="49">
        <v>1</v>
      </c>
      <c r="O9" s="45">
        <f t="shared" si="0"/>
        <v>0</v>
      </c>
      <c r="P9" s="45">
        <f>O9*calculatiegegevens!$B$18</f>
        <v>0</v>
      </c>
    </row>
    <row r="10" spans="1:16">
      <c r="A10" s="52" t="s">
        <v>382</v>
      </c>
      <c r="B10" s="52" t="s">
        <v>383</v>
      </c>
      <c r="C10" s="52" t="s">
        <v>532</v>
      </c>
      <c r="D10" s="52" t="s">
        <v>533</v>
      </c>
      <c r="E10" s="36" t="s">
        <v>534</v>
      </c>
      <c r="F10" s="36" t="s">
        <v>535</v>
      </c>
      <c r="G10" s="36" t="s">
        <v>10</v>
      </c>
      <c r="H10" s="37"/>
      <c r="I10" s="36" t="s">
        <v>0</v>
      </c>
      <c r="J10" s="50" t="s">
        <v>98</v>
      </c>
      <c r="K10" s="50" t="s">
        <v>84</v>
      </c>
      <c r="L10" s="38">
        <v>17</v>
      </c>
      <c r="M10" s="45">
        <f>VLOOKUP(J10,calculatiegegevens!$A$9:$B$16,2,FALSE)</f>
        <v>0</v>
      </c>
      <c r="N10" s="49">
        <v>1</v>
      </c>
      <c r="O10" s="45">
        <f t="shared" si="0"/>
        <v>0</v>
      </c>
      <c r="P10" s="45">
        <f>O10*calculatiegegevens!$B$18</f>
        <v>0</v>
      </c>
    </row>
    <row r="11" spans="1:16">
      <c r="A11" s="52" t="s">
        <v>382</v>
      </c>
      <c r="B11" s="52" t="s">
        <v>383</v>
      </c>
      <c r="C11" s="52" t="s">
        <v>532</v>
      </c>
      <c r="D11" s="52" t="s">
        <v>533</v>
      </c>
      <c r="E11" s="36" t="s">
        <v>534</v>
      </c>
      <c r="F11" s="36" t="s">
        <v>535</v>
      </c>
      <c r="G11" s="36" t="s">
        <v>10</v>
      </c>
      <c r="H11" s="37"/>
      <c r="I11" s="36" t="s">
        <v>11</v>
      </c>
      <c r="J11" s="50" t="s">
        <v>558</v>
      </c>
      <c r="K11" s="50" t="s">
        <v>84</v>
      </c>
      <c r="L11" s="38">
        <v>8.3000000000000007</v>
      </c>
      <c r="M11" s="45">
        <f>VLOOKUP(J11,calculatiegegevens!$A$9:$B$16,2,FALSE)</f>
        <v>0</v>
      </c>
      <c r="N11" s="49">
        <v>1</v>
      </c>
      <c r="O11" s="45">
        <f t="shared" si="0"/>
        <v>0</v>
      </c>
      <c r="P11" s="45">
        <f>O11*calculatiegegevens!$B$18</f>
        <v>0</v>
      </c>
    </row>
    <row r="12" spans="1:16">
      <c r="A12" s="52" t="s">
        <v>382</v>
      </c>
      <c r="B12" s="52" t="s">
        <v>383</v>
      </c>
      <c r="C12" s="52" t="s">
        <v>532</v>
      </c>
      <c r="D12" s="52" t="s">
        <v>533</v>
      </c>
      <c r="E12" s="36" t="s">
        <v>534</v>
      </c>
      <c r="F12" s="36" t="s">
        <v>535</v>
      </c>
      <c r="G12" s="36" t="s">
        <v>10</v>
      </c>
      <c r="H12" s="37"/>
      <c r="I12" s="36" t="s">
        <v>345</v>
      </c>
      <c r="J12" s="50" t="s">
        <v>559</v>
      </c>
      <c r="K12" s="50" t="s">
        <v>84</v>
      </c>
      <c r="L12" s="38">
        <v>7</v>
      </c>
      <c r="M12" s="45">
        <f>VLOOKUP(J12,calculatiegegevens!$A$9:$B$16,2,FALSE)</f>
        <v>0</v>
      </c>
      <c r="N12" s="49">
        <v>1</v>
      </c>
      <c r="O12" s="45">
        <f t="shared" si="0"/>
        <v>0</v>
      </c>
      <c r="P12" s="45">
        <f>O12*calculatiegegevens!$B$18</f>
        <v>0</v>
      </c>
    </row>
    <row r="13" spans="1:16">
      <c r="A13" s="52" t="s">
        <v>382</v>
      </c>
      <c r="B13" s="52" t="s">
        <v>383</v>
      </c>
      <c r="C13" s="52" t="s">
        <v>532</v>
      </c>
      <c r="D13" s="52" t="s">
        <v>533</v>
      </c>
      <c r="E13" s="36" t="s">
        <v>534</v>
      </c>
      <c r="F13" s="36" t="s">
        <v>535</v>
      </c>
      <c r="G13" s="36" t="s">
        <v>10</v>
      </c>
      <c r="H13" s="37"/>
      <c r="I13" s="36" t="s">
        <v>345</v>
      </c>
      <c r="J13" s="50" t="s">
        <v>559</v>
      </c>
      <c r="K13" s="50" t="s">
        <v>84</v>
      </c>
      <c r="L13" s="38">
        <v>7</v>
      </c>
      <c r="M13" s="45">
        <f>VLOOKUP(J13,calculatiegegevens!$A$9:$B$16,2,FALSE)</f>
        <v>0</v>
      </c>
      <c r="N13" s="49">
        <v>1</v>
      </c>
      <c r="O13" s="45">
        <f t="shared" si="0"/>
        <v>0</v>
      </c>
      <c r="P13" s="45">
        <f>O13*calculatiegegevens!$B$18</f>
        <v>0</v>
      </c>
    </row>
    <row r="14" spans="1:16">
      <c r="A14" s="52" t="s">
        <v>382</v>
      </c>
      <c r="B14" s="52" t="s">
        <v>383</v>
      </c>
      <c r="C14" s="52" t="s">
        <v>532</v>
      </c>
      <c r="D14" s="52" t="s">
        <v>533</v>
      </c>
      <c r="E14" s="36" t="s">
        <v>534</v>
      </c>
      <c r="F14" s="36" t="s">
        <v>535</v>
      </c>
      <c r="G14" s="36" t="s">
        <v>10</v>
      </c>
      <c r="H14" s="37"/>
      <c r="I14" s="36" t="s">
        <v>345</v>
      </c>
      <c r="J14" s="50" t="s">
        <v>559</v>
      </c>
      <c r="K14" s="50" t="s">
        <v>84</v>
      </c>
      <c r="L14" s="38">
        <v>6</v>
      </c>
      <c r="M14" s="45">
        <f>VLOOKUP(J14,calculatiegegevens!$A$9:$B$16,2,FALSE)</f>
        <v>0</v>
      </c>
      <c r="N14" s="49">
        <v>1</v>
      </c>
      <c r="O14" s="45">
        <f t="shared" si="0"/>
        <v>0</v>
      </c>
      <c r="P14" s="45">
        <f>O14*calculatiegegevens!$B$18</f>
        <v>0</v>
      </c>
    </row>
    <row r="15" spans="1:16">
      <c r="A15" s="52" t="s">
        <v>382</v>
      </c>
      <c r="B15" s="52" t="s">
        <v>383</v>
      </c>
      <c r="C15" s="52" t="s">
        <v>532</v>
      </c>
      <c r="D15" s="52" t="s">
        <v>533</v>
      </c>
      <c r="E15" s="36" t="s">
        <v>534</v>
      </c>
      <c r="F15" s="36" t="s">
        <v>535</v>
      </c>
      <c r="G15" s="36" t="s">
        <v>10</v>
      </c>
      <c r="H15" s="37"/>
      <c r="I15" s="36" t="s">
        <v>44</v>
      </c>
      <c r="J15" s="50" t="s">
        <v>98</v>
      </c>
      <c r="K15" s="50" t="s">
        <v>84</v>
      </c>
      <c r="L15" s="38">
        <v>8</v>
      </c>
      <c r="M15" s="45">
        <f>VLOOKUP(J15,calculatiegegevens!$A$9:$B$16,2,FALSE)</f>
        <v>0</v>
      </c>
      <c r="N15" s="49">
        <v>1</v>
      </c>
      <c r="O15" s="45">
        <f t="shared" si="0"/>
        <v>0</v>
      </c>
      <c r="P15" s="45">
        <f>O15*calculatiegegevens!$B$18</f>
        <v>0</v>
      </c>
    </row>
    <row r="16" spans="1:16">
      <c r="A16" s="52" t="s">
        <v>382</v>
      </c>
      <c r="B16" s="52" t="s">
        <v>383</v>
      </c>
      <c r="C16" s="52" t="s">
        <v>532</v>
      </c>
      <c r="D16" s="52" t="s">
        <v>533</v>
      </c>
      <c r="E16" s="36" t="s">
        <v>534</v>
      </c>
      <c r="F16" s="36" t="s">
        <v>535</v>
      </c>
      <c r="G16" s="36" t="s">
        <v>10</v>
      </c>
      <c r="H16" s="37" t="s">
        <v>53</v>
      </c>
      <c r="I16" s="36" t="s">
        <v>384</v>
      </c>
      <c r="J16" s="50" t="s">
        <v>258</v>
      </c>
      <c r="K16" s="50" t="s">
        <v>84</v>
      </c>
      <c r="L16" s="38">
        <v>44.3</v>
      </c>
      <c r="M16" s="45">
        <f>VLOOKUP(J16,calculatiegegevens!$A$9:$B$16,2,FALSE)</f>
        <v>0</v>
      </c>
      <c r="N16" s="49">
        <v>1</v>
      </c>
      <c r="O16" s="45">
        <f t="shared" si="0"/>
        <v>0</v>
      </c>
      <c r="P16" s="45">
        <f>O16*calculatiegegevens!$B$18</f>
        <v>0</v>
      </c>
    </row>
    <row r="17" spans="1:16">
      <c r="A17" s="52" t="s">
        <v>382</v>
      </c>
      <c r="B17" s="52" t="s">
        <v>383</v>
      </c>
      <c r="C17" s="52" t="s">
        <v>532</v>
      </c>
      <c r="D17" s="52" t="s">
        <v>533</v>
      </c>
      <c r="E17" s="36" t="s">
        <v>534</v>
      </c>
      <c r="F17" s="36" t="s">
        <v>535</v>
      </c>
      <c r="G17" s="36" t="s">
        <v>10</v>
      </c>
      <c r="H17" s="37" t="s">
        <v>19</v>
      </c>
      <c r="I17" s="36" t="s">
        <v>254</v>
      </c>
      <c r="J17" s="50" t="s">
        <v>254</v>
      </c>
      <c r="K17" s="50" t="s">
        <v>84</v>
      </c>
      <c r="L17" s="38">
        <v>57.46</v>
      </c>
      <c r="M17" s="45">
        <f>VLOOKUP(J17,calculatiegegevens!$A$9:$B$16,2,FALSE)</f>
        <v>0</v>
      </c>
      <c r="N17" s="49">
        <v>1</v>
      </c>
      <c r="O17" s="45">
        <f t="shared" si="0"/>
        <v>0</v>
      </c>
      <c r="P17" s="45">
        <f>O17*calculatiegegevens!$B$18</f>
        <v>0</v>
      </c>
    </row>
    <row r="18" spans="1:16">
      <c r="A18" s="52" t="s">
        <v>382</v>
      </c>
      <c r="B18" s="52" t="s">
        <v>385</v>
      </c>
      <c r="C18" s="52" t="s">
        <v>549</v>
      </c>
      <c r="D18" s="52" t="s">
        <v>550</v>
      </c>
      <c r="E18" s="36" t="s">
        <v>536</v>
      </c>
      <c r="F18" s="36" t="s">
        <v>537</v>
      </c>
      <c r="G18" s="36" t="s">
        <v>10</v>
      </c>
      <c r="H18" s="37"/>
      <c r="I18" s="36" t="s">
        <v>386</v>
      </c>
      <c r="J18" s="50" t="s">
        <v>558</v>
      </c>
      <c r="K18" s="50" t="s">
        <v>268</v>
      </c>
      <c r="L18" s="38">
        <v>30</v>
      </c>
      <c r="M18" s="45">
        <f>VLOOKUP(J18,calculatiegegevens!$A$9:$B$16,2,FALSE)</f>
        <v>0</v>
      </c>
      <c r="N18" s="49">
        <v>1</v>
      </c>
      <c r="O18" s="45">
        <f t="shared" si="0"/>
        <v>0</v>
      </c>
      <c r="P18" s="45">
        <f>O18*calculatiegegevens!$B$18</f>
        <v>0</v>
      </c>
    </row>
    <row r="19" spans="1:16">
      <c r="A19" s="52" t="s">
        <v>382</v>
      </c>
      <c r="B19" s="52" t="s">
        <v>385</v>
      </c>
      <c r="C19" s="52" t="s">
        <v>549</v>
      </c>
      <c r="D19" s="52" t="s">
        <v>550</v>
      </c>
      <c r="E19" s="36" t="s">
        <v>536</v>
      </c>
      <c r="F19" s="36" t="s">
        <v>537</v>
      </c>
      <c r="G19" s="36" t="s">
        <v>10</v>
      </c>
      <c r="H19" s="37"/>
      <c r="I19" s="36" t="s">
        <v>387</v>
      </c>
      <c r="J19" s="50" t="s">
        <v>559</v>
      </c>
      <c r="K19" s="50" t="s">
        <v>74</v>
      </c>
      <c r="L19" s="38">
        <v>6</v>
      </c>
      <c r="M19" s="45">
        <f>VLOOKUP(J19,calculatiegegevens!$A$9:$B$16,2,FALSE)</f>
        <v>0</v>
      </c>
      <c r="N19" s="49">
        <v>1</v>
      </c>
      <c r="O19" s="45">
        <f t="shared" si="0"/>
        <v>0</v>
      </c>
      <c r="P19" s="45">
        <f>O19*calculatiegegevens!$B$18</f>
        <v>0</v>
      </c>
    </row>
    <row r="20" spans="1:16">
      <c r="A20" s="52" t="s">
        <v>382</v>
      </c>
      <c r="B20" s="52" t="s">
        <v>385</v>
      </c>
      <c r="C20" s="52" t="s">
        <v>549</v>
      </c>
      <c r="D20" s="52" t="s">
        <v>550</v>
      </c>
      <c r="E20" s="36" t="s">
        <v>536</v>
      </c>
      <c r="F20" s="36" t="s">
        <v>537</v>
      </c>
      <c r="G20" s="36" t="s">
        <v>10</v>
      </c>
      <c r="H20" s="37"/>
      <c r="I20" s="36" t="s">
        <v>387</v>
      </c>
      <c r="J20" s="50" t="s">
        <v>559</v>
      </c>
      <c r="K20" s="50" t="s">
        <v>74</v>
      </c>
      <c r="L20" s="38">
        <v>6</v>
      </c>
      <c r="M20" s="45">
        <f>VLOOKUP(J20,calculatiegegevens!$A$9:$B$16,2,FALSE)</f>
        <v>0</v>
      </c>
      <c r="N20" s="49">
        <v>1</v>
      </c>
      <c r="O20" s="45">
        <f t="shared" si="0"/>
        <v>0</v>
      </c>
      <c r="P20" s="45">
        <f>O20*calculatiegegevens!$B$18</f>
        <v>0</v>
      </c>
    </row>
    <row r="21" spans="1:16">
      <c r="A21" s="52" t="s">
        <v>382</v>
      </c>
      <c r="B21" s="52" t="s">
        <v>385</v>
      </c>
      <c r="C21" s="52" t="s">
        <v>549</v>
      </c>
      <c r="D21" s="52" t="s">
        <v>550</v>
      </c>
      <c r="E21" s="36" t="s">
        <v>536</v>
      </c>
      <c r="F21" s="36" t="s">
        <v>537</v>
      </c>
      <c r="G21" s="36" t="s">
        <v>10</v>
      </c>
      <c r="H21" s="37"/>
      <c r="I21" s="36" t="s">
        <v>388</v>
      </c>
      <c r="J21" s="50" t="s">
        <v>558</v>
      </c>
      <c r="K21" s="50" t="s">
        <v>268</v>
      </c>
      <c r="L21" s="38">
        <v>12</v>
      </c>
      <c r="M21" s="45">
        <f>VLOOKUP(J21,calculatiegegevens!$A$9:$B$16,2,FALSE)</f>
        <v>0</v>
      </c>
      <c r="N21" s="49">
        <v>1</v>
      </c>
      <c r="O21" s="45">
        <f t="shared" si="0"/>
        <v>0</v>
      </c>
      <c r="P21" s="45">
        <f>O21*calculatiegegevens!$B$18</f>
        <v>0</v>
      </c>
    </row>
    <row r="22" spans="1:16">
      <c r="A22" s="52" t="s">
        <v>382</v>
      </c>
      <c r="B22" s="52" t="s">
        <v>385</v>
      </c>
      <c r="C22" s="52" t="s">
        <v>549</v>
      </c>
      <c r="D22" s="52" t="s">
        <v>550</v>
      </c>
      <c r="E22" s="36" t="s">
        <v>536</v>
      </c>
      <c r="F22" s="36" t="s">
        <v>537</v>
      </c>
      <c r="G22" s="36" t="s">
        <v>10</v>
      </c>
      <c r="H22" s="37"/>
      <c r="I22" s="36" t="s">
        <v>389</v>
      </c>
      <c r="J22" s="50" t="s">
        <v>254</v>
      </c>
      <c r="K22" s="50" t="s">
        <v>72</v>
      </c>
      <c r="L22" s="38">
        <v>56</v>
      </c>
      <c r="M22" s="45">
        <f>VLOOKUP(J22,calculatiegegevens!$A$9:$B$16,2,FALSE)</f>
        <v>0</v>
      </c>
      <c r="N22" s="49">
        <v>1</v>
      </c>
      <c r="O22" s="45">
        <f t="shared" si="0"/>
        <v>0</v>
      </c>
      <c r="P22" s="45">
        <f>O22*calculatiegegevens!$B$18</f>
        <v>0</v>
      </c>
    </row>
    <row r="23" spans="1:16">
      <c r="A23" s="52" t="s">
        <v>382</v>
      </c>
      <c r="B23" s="52" t="s">
        <v>385</v>
      </c>
      <c r="C23" s="52" t="s">
        <v>549</v>
      </c>
      <c r="D23" s="52" t="s">
        <v>550</v>
      </c>
      <c r="E23" s="36" t="s">
        <v>536</v>
      </c>
      <c r="F23" s="36" t="s">
        <v>537</v>
      </c>
      <c r="G23" s="36" t="s">
        <v>10</v>
      </c>
      <c r="H23" s="37"/>
      <c r="I23" s="36" t="s">
        <v>389</v>
      </c>
      <c r="J23" s="50" t="s">
        <v>254</v>
      </c>
      <c r="K23" s="50" t="s">
        <v>72</v>
      </c>
      <c r="L23" s="38">
        <v>56</v>
      </c>
      <c r="M23" s="45">
        <f>VLOOKUP(J23,calculatiegegevens!$A$9:$B$16,2,FALSE)</f>
        <v>0</v>
      </c>
      <c r="N23" s="49">
        <v>1</v>
      </c>
      <c r="O23" s="45">
        <f t="shared" si="0"/>
        <v>0</v>
      </c>
      <c r="P23" s="45">
        <f>O23*calculatiegegevens!$B$18</f>
        <v>0</v>
      </c>
    </row>
    <row r="24" spans="1:16">
      <c r="A24" s="52" t="s">
        <v>382</v>
      </c>
      <c r="B24" s="52" t="s">
        <v>385</v>
      </c>
      <c r="C24" s="52" t="s">
        <v>549</v>
      </c>
      <c r="D24" s="52" t="s">
        <v>550</v>
      </c>
      <c r="E24" s="36" t="s">
        <v>536</v>
      </c>
      <c r="F24" s="36" t="s">
        <v>537</v>
      </c>
      <c r="G24" s="36" t="s">
        <v>10</v>
      </c>
      <c r="H24" s="37"/>
      <c r="I24" s="36" t="s">
        <v>389</v>
      </c>
      <c r="J24" s="50" t="s">
        <v>254</v>
      </c>
      <c r="K24" s="50" t="s">
        <v>72</v>
      </c>
      <c r="L24" s="38">
        <v>56</v>
      </c>
      <c r="M24" s="45">
        <f>VLOOKUP(J24,calculatiegegevens!$A$9:$B$16,2,FALSE)</f>
        <v>0</v>
      </c>
      <c r="N24" s="49">
        <v>1</v>
      </c>
      <c r="O24" s="45">
        <f t="shared" si="0"/>
        <v>0</v>
      </c>
      <c r="P24" s="45">
        <f>O24*calculatiegegevens!$B$18</f>
        <v>0</v>
      </c>
    </row>
    <row r="25" spans="1:16">
      <c r="A25" s="52" t="s">
        <v>382</v>
      </c>
      <c r="B25" s="52" t="s">
        <v>385</v>
      </c>
      <c r="C25" s="52" t="s">
        <v>549</v>
      </c>
      <c r="D25" s="52" t="s">
        <v>550</v>
      </c>
      <c r="E25" s="36" t="s">
        <v>536</v>
      </c>
      <c r="F25" s="36" t="s">
        <v>537</v>
      </c>
      <c r="G25" s="36" t="s">
        <v>10</v>
      </c>
      <c r="H25" s="37"/>
      <c r="I25" s="36" t="s">
        <v>386</v>
      </c>
      <c r="J25" s="50" t="s">
        <v>558</v>
      </c>
      <c r="K25" s="50" t="s">
        <v>268</v>
      </c>
      <c r="L25" s="38">
        <v>42</v>
      </c>
      <c r="M25" s="45">
        <f>VLOOKUP(J25,calculatiegegevens!$A$9:$B$16,2,FALSE)</f>
        <v>0</v>
      </c>
      <c r="N25" s="49">
        <v>1</v>
      </c>
      <c r="O25" s="45">
        <f t="shared" si="0"/>
        <v>0</v>
      </c>
      <c r="P25" s="45">
        <f>O25*calculatiegegevens!$B$18</f>
        <v>0</v>
      </c>
    </row>
    <row r="26" spans="1:16">
      <c r="A26" s="52" t="s">
        <v>382</v>
      </c>
      <c r="B26" s="52" t="s">
        <v>385</v>
      </c>
      <c r="C26" s="52" t="s">
        <v>549</v>
      </c>
      <c r="D26" s="52" t="s">
        <v>550</v>
      </c>
      <c r="E26" s="36" t="s">
        <v>536</v>
      </c>
      <c r="F26" s="36" t="s">
        <v>537</v>
      </c>
      <c r="G26" s="36" t="s">
        <v>10</v>
      </c>
      <c r="H26" s="37"/>
      <c r="I26" s="36" t="s">
        <v>386</v>
      </c>
      <c r="J26" s="50" t="s">
        <v>558</v>
      </c>
      <c r="K26" s="50" t="s">
        <v>268</v>
      </c>
      <c r="L26" s="38">
        <v>4</v>
      </c>
      <c r="M26" s="45">
        <f>VLOOKUP(J26,calculatiegegevens!$A$9:$B$16,2,FALSE)</f>
        <v>0</v>
      </c>
      <c r="N26" s="49">
        <v>1</v>
      </c>
      <c r="O26" s="45">
        <f t="shared" si="0"/>
        <v>0</v>
      </c>
      <c r="P26" s="45">
        <f>O26*calculatiegegevens!$B$18</f>
        <v>0</v>
      </c>
    </row>
    <row r="27" spans="1:16">
      <c r="A27" s="52" t="s">
        <v>382</v>
      </c>
      <c r="B27" s="52" t="s">
        <v>385</v>
      </c>
      <c r="C27" s="52" t="s">
        <v>549</v>
      </c>
      <c r="D27" s="52" t="s">
        <v>550</v>
      </c>
      <c r="E27" s="36" t="s">
        <v>536</v>
      </c>
      <c r="F27" s="36" t="s">
        <v>537</v>
      </c>
      <c r="G27" s="36" t="s">
        <v>10</v>
      </c>
      <c r="H27" s="37"/>
      <c r="I27" s="36" t="s">
        <v>266</v>
      </c>
      <c r="J27" s="50" t="s">
        <v>560</v>
      </c>
      <c r="K27" s="50" t="s">
        <v>390</v>
      </c>
      <c r="L27" s="38">
        <v>80</v>
      </c>
      <c r="M27" s="45">
        <f>VLOOKUP(J27,calculatiegegevens!$A$9:$B$16,2,FALSE)</f>
        <v>0</v>
      </c>
      <c r="N27" s="49">
        <v>1</v>
      </c>
      <c r="O27" s="45">
        <f t="shared" si="0"/>
        <v>0</v>
      </c>
      <c r="P27" s="45">
        <f>O27*calculatiegegevens!$B$18</f>
        <v>0</v>
      </c>
    </row>
    <row r="28" spans="1:16">
      <c r="A28" s="52" t="s">
        <v>382</v>
      </c>
      <c r="B28" s="52" t="s">
        <v>385</v>
      </c>
      <c r="C28" s="52" t="s">
        <v>549</v>
      </c>
      <c r="D28" s="52" t="s">
        <v>550</v>
      </c>
      <c r="E28" s="36" t="s">
        <v>536</v>
      </c>
      <c r="F28" s="36" t="s">
        <v>537</v>
      </c>
      <c r="G28" s="36" t="s">
        <v>10</v>
      </c>
      <c r="H28" s="37"/>
      <c r="I28" s="36" t="s">
        <v>0</v>
      </c>
      <c r="J28" s="50" t="s">
        <v>98</v>
      </c>
      <c r="K28" s="50" t="s">
        <v>72</v>
      </c>
      <c r="L28" s="38">
        <v>15</v>
      </c>
      <c r="M28" s="45">
        <f>VLOOKUP(J28,calculatiegegevens!$A$9:$B$16,2,FALSE)</f>
        <v>0</v>
      </c>
      <c r="N28" s="49">
        <v>1</v>
      </c>
      <c r="O28" s="45">
        <f t="shared" si="0"/>
        <v>0</v>
      </c>
      <c r="P28" s="45">
        <f>O28*calculatiegegevens!$B$18</f>
        <v>0</v>
      </c>
    </row>
    <row r="29" spans="1:16">
      <c r="A29" s="52" t="s">
        <v>382</v>
      </c>
      <c r="B29" s="52" t="s">
        <v>385</v>
      </c>
      <c r="C29" s="52" t="s">
        <v>549</v>
      </c>
      <c r="D29" s="52" t="s">
        <v>550</v>
      </c>
      <c r="E29" s="36" t="s">
        <v>536</v>
      </c>
      <c r="F29" s="36" t="s">
        <v>537</v>
      </c>
      <c r="G29" s="36" t="s">
        <v>10</v>
      </c>
      <c r="H29" s="37"/>
      <c r="I29" s="36" t="s">
        <v>386</v>
      </c>
      <c r="J29" s="50" t="s">
        <v>558</v>
      </c>
      <c r="K29" s="50" t="s">
        <v>268</v>
      </c>
      <c r="L29" s="38">
        <v>6</v>
      </c>
      <c r="M29" s="45">
        <f>VLOOKUP(J29,calculatiegegevens!$A$9:$B$16,2,FALSE)</f>
        <v>0</v>
      </c>
      <c r="N29" s="49">
        <v>1</v>
      </c>
      <c r="O29" s="45">
        <f t="shared" si="0"/>
        <v>0</v>
      </c>
      <c r="P29" s="45">
        <f>O29*calculatiegegevens!$B$18</f>
        <v>0</v>
      </c>
    </row>
    <row r="30" spans="1:16">
      <c r="A30" s="52" t="s">
        <v>382</v>
      </c>
      <c r="B30" s="52" t="s">
        <v>385</v>
      </c>
      <c r="C30" s="52" t="s">
        <v>549</v>
      </c>
      <c r="D30" s="52" t="s">
        <v>550</v>
      </c>
      <c r="E30" s="36" t="s">
        <v>536</v>
      </c>
      <c r="F30" s="36" t="s">
        <v>537</v>
      </c>
      <c r="G30" s="36" t="s">
        <v>10</v>
      </c>
      <c r="H30" s="37"/>
      <c r="I30" s="36" t="s">
        <v>391</v>
      </c>
      <c r="J30" s="50" t="s">
        <v>560</v>
      </c>
      <c r="K30" s="50" t="s">
        <v>390</v>
      </c>
      <c r="L30" s="38">
        <v>200</v>
      </c>
      <c r="M30" s="45">
        <f>VLOOKUP(J30,calculatiegegevens!$A$9:$B$16,2,FALSE)</f>
        <v>0</v>
      </c>
      <c r="N30" s="49">
        <v>1</v>
      </c>
      <c r="O30" s="45">
        <f t="shared" si="0"/>
        <v>0</v>
      </c>
      <c r="P30" s="45">
        <f>O30*calculatiegegevens!$B$18</f>
        <v>0</v>
      </c>
    </row>
    <row r="31" spans="1:16">
      <c r="A31" s="52" t="s">
        <v>382</v>
      </c>
      <c r="B31" s="52" t="s">
        <v>385</v>
      </c>
      <c r="C31" s="52" t="s">
        <v>549</v>
      </c>
      <c r="D31" s="52" t="s">
        <v>550</v>
      </c>
      <c r="E31" s="36" t="s">
        <v>536</v>
      </c>
      <c r="F31" s="36" t="s">
        <v>537</v>
      </c>
      <c r="G31" s="36" t="s">
        <v>10</v>
      </c>
      <c r="H31" s="37"/>
      <c r="I31" s="36" t="s">
        <v>392</v>
      </c>
      <c r="J31" s="50" t="s">
        <v>559</v>
      </c>
      <c r="K31" s="50" t="s">
        <v>256</v>
      </c>
      <c r="L31" s="38">
        <v>18</v>
      </c>
      <c r="M31" s="45">
        <f>VLOOKUP(J31,calculatiegegevens!$A$9:$B$16,2,FALSE)</f>
        <v>0</v>
      </c>
      <c r="N31" s="49">
        <v>1</v>
      </c>
      <c r="O31" s="45">
        <f t="shared" si="0"/>
        <v>0</v>
      </c>
      <c r="P31" s="45">
        <f>O31*calculatiegegevens!$B$18</f>
        <v>0</v>
      </c>
    </row>
    <row r="32" spans="1:16">
      <c r="A32" s="52" t="s">
        <v>382</v>
      </c>
      <c r="B32" s="52" t="s">
        <v>385</v>
      </c>
      <c r="C32" s="52" t="s">
        <v>549</v>
      </c>
      <c r="D32" s="52" t="s">
        <v>550</v>
      </c>
      <c r="E32" s="36" t="s">
        <v>536</v>
      </c>
      <c r="F32" s="36" t="s">
        <v>537</v>
      </c>
      <c r="G32" s="36" t="s">
        <v>10</v>
      </c>
      <c r="H32" s="37"/>
      <c r="I32" s="36" t="s">
        <v>392</v>
      </c>
      <c r="J32" s="50" t="s">
        <v>559</v>
      </c>
      <c r="K32" s="50" t="s">
        <v>256</v>
      </c>
      <c r="L32" s="38">
        <v>18</v>
      </c>
      <c r="M32" s="45">
        <f>VLOOKUP(J32,calculatiegegevens!$A$9:$B$16,2,FALSE)</f>
        <v>0</v>
      </c>
      <c r="N32" s="49">
        <v>1</v>
      </c>
      <c r="O32" s="45">
        <f t="shared" si="0"/>
        <v>0</v>
      </c>
      <c r="P32" s="45">
        <f>O32*calculatiegegevens!$B$18</f>
        <v>0</v>
      </c>
    </row>
    <row r="33" spans="1:16">
      <c r="A33" s="52" t="s">
        <v>382</v>
      </c>
      <c r="B33" s="52" t="s">
        <v>385</v>
      </c>
      <c r="C33" s="52" t="s">
        <v>549</v>
      </c>
      <c r="D33" s="52" t="s">
        <v>550</v>
      </c>
      <c r="E33" s="36" t="s">
        <v>536</v>
      </c>
      <c r="F33" s="36" t="s">
        <v>537</v>
      </c>
      <c r="G33" s="36" t="s">
        <v>10</v>
      </c>
      <c r="H33" s="37"/>
      <c r="I33" s="36" t="s">
        <v>393</v>
      </c>
      <c r="J33" s="50" t="s">
        <v>558</v>
      </c>
      <c r="K33" s="50" t="s">
        <v>270</v>
      </c>
      <c r="L33" s="38">
        <v>12</v>
      </c>
      <c r="M33" s="45">
        <f>VLOOKUP(J33,calculatiegegevens!$A$9:$B$16,2,FALSE)</f>
        <v>0</v>
      </c>
      <c r="N33" s="49">
        <v>1</v>
      </c>
      <c r="O33" s="45">
        <f t="shared" si="0"/>
        <v>0</v>
      </c>
      <c r="P33" s="45">
        <f>O33*calculatiegegevens!$B$18</f>
        <v>0</v>
      </c>
    </row>
    <row r="34" spans="1:16">
      <c r="A34" s="52" t="s">
        <v>382</v>
      </c>
      <c r="B34" s="52" t="s">
        <v>385</v>
      </c>
      <c r="C34" s="52" t="s">
        <v>549</v>
      </c>
      <c r="D34" s="52" t="s">
        <v>550</v>
      </c>
      <c r="E34" s="36" t="s">
        <v>536</v>
      </c>
      <c r="F34" s="36" t="s">
        <v>537</v>
      </c>
      <c r="G34" s="36" t="s">
        <v>10</v>
      </c>
      <c r="H34" s="37"/>
      <c r="I34" s="36" t="s">
        <v>389</v>
      </c>
      <c r="J34" s="50" t="s">
        <v>254</v>
      </c>
      <c r="K34" s="50" t="s">
        <v>72</v>
      </c>
      <c r="L34" s="38">
        <v>70</v>
      </c>
      <c r="M34" s="45">
        <f>VLOOKUP(J34,calculatiegegevens!$A$9:$B$16,2,FALSE)</f>
        <v>0</v>
      </c>
      <c r="N34" s="49">
        <v>1</v>
      </c>
      <c r="O34" s="45">
        <f t="shared" si="0"/>
        <v>0</v>
      </c>
      <c r="P34" s="45">
        <f>O34*calculatiegegevens!$B$18</f>
        <v>0</v>
      </c>
    </row>
    <row r="35" spans="1:16">
      <c r="A35" s="52" t="s">
        <v>382</v>
      </c>
      <c r="B35" s="52" t="s">
        <v>385</v>
      </c>
      <c r="C35" s="52" t="s">
        <v>549</v>
      </c>
      <c r="D35" s="52" t="s">
        <v>550</v>
      </c>
      <c r="E35" s="36" t="s">
        <v>536</v>
      </c>
      <c r="F35" s="36" t="s">
        <v>537</v>
      </c>
      <c r="G35" s="36" t="s">
        <v>10</v>
      </c>
      <c r="H35" s="37"/>
      <c r="I35" s="36" t="s">
        <v>388</v>
      </c>
      <c r="J35" s="50" t="s">
        <v>558</v>
      </c>
      <c r="K35" s="50" t="s">
        <v>268</v>
      </c>
      <c r="L35" s="38">
        <v>4</v>
      </c>
      <c r="M35" s="45">
        <f>VLOOKUP(J35,calculatiegegevens!$A$9:$B$16,2,FALSE)</f>
        <v>0</v>
      </c>
      <c r="N35" s="49">
        <v>1</v>
      </c>
      <c r="O35" s="45">
        <f t="shared" si="0"/>
        <v>0</v>
      </c>
      <c r="P35" s="45">
        <f>O35*calculatiegegevens!$B$18</f>
        <v>0</v>
      </c>
    </row>
    <row r="36" spans="1:16">
      <c r="A36" s="52" t="s">
        <v>382</v>
      </c>
      <c r="B36" s="52" t="s">
        <v>385</v>
      </c>
      <c r="C36" s="52" t="s">
        <v>549</v>
      </c>
      <c r="D36" s="52" t="s">
        <v>550</v>
      </c>
      <c r="E36" s="36" t="s">
        <v>536</v>
      </c>
      <c r="F36" s="36" t="s">
        <v>537</v>
      </c>
      <c r="G36" s="36" t="s">
        <v>10</v>
      </c>
      <c r="H36" s="37"/>
      <c r="I36" s="36" t="s">
        <v>387</v>
      </c>
      <c r="J36" s="50" t="s">
        <v>559</v>
      </c>
      <c r="K36" s="50" t="s">
        <v>256</v>
      </c>
      <c r="L36" s="38">
        <v>4</v>
      </c>
      <c r="M36" s="45">
        <f>VLOOKUP(J36,calculatiegegevens!$A$9:$B$16,2,FALSE)</f>
        <v>0</v>
      </c>
      <c r="N36" s="49">
        <v>1</v>
      </c>
      <c r="O36" s="45">
        <f t="shared" si="0"/>
        <v>0</v>
      </c>
      <c r="P36" s="45">
        <f>O36*calculatiegegevens!$B$18</f>
        <v>0</v>
      </c>
    </row>
    <row r="37" spans="1:16">
      <c r="A37" s="52" t="s">
        <v>382</v>
      </c>
      <c r="B37" s="52" t="s">
        <v>385</v>
      </c>
      <c r="C37" s="52" t="s">
        <v>549</v>
      </c>
      <c r="D37" s="52" t="s">
        <v>550</v>
      </c>
      <c r="E37" s="36" t="s">
        <v>536</v>
      </c>
      <c r="F37" s="36" t="s">
        <v>537</v>
      </c>
      <c r="G37" s="36" t="s">
        <v>10</v>
      </c>
      <c r="H37" s="37"/>
      <c r="I37" s="36" t="s">
        <v>394</v>
      </c>
      <c r="J37" s="50" t="s">
        <v>558</v>
      </c>
      <c r="K37" s="50" t="s">
        <v>395</v>
      </c>
      <c r="L37" s="38">
        <v>10</v>
      </c>
      <c r="M37" s="45">
        <f>VLOOKUP(J37,calculatiegegevens!$A$9:$B$16,2,FALSE)</f>
        <v>0</v>
      </c>
      <c r="N37" s="49">
        <v>1</v>
      </c>
      <c r="O37" s="45">
        <f t="shared" si="0"/>
        <v>0</v>
      </c>
      <c r="P37" s="45">
        <f>O37*calculatiegegevens!$B$18</f>
        <v>0</v>
      </c>
    </row>
    <row r="38" spans="1:16">
      <c r="A38" s="52" t="s">
        <v>382</v>
      </c>
      <c r="B38" s="52" t="s">
        <v>396</v>
      </c>
      <c r="C38" s="52" t="s">
        <v>549</v>
      </c>
      <c r="D38" s="52" t="s">
        <v>551</v>
      </c>
      <c r="E38" s="36" t="s">
        <v>538</v>
      </c>
      <c r="F38" s="36" t="s">
        <v>537</v>
      </c>
      <c r="G38" s="36" t="s">
        <v>10</v>
      </c>
      <c r="H38" s="37"/>
      <c r="I38" s="36" t="s">
        <v>389</v>
      </c>
      <c r="J38" s="50" t="s">
        <v>254</v>
      </c>
      <c r="K38" s="50" t="s">
        <v>72</v>
      </c>
      <c r="L38" s="38">
        <v>48</v>
      </c>
      <c r="M38" s="45">
        <f>VLOOKUP(J38,calculatiegegevens!$A$9:$B$16,2,FALSE)</f>
        <v>0</v>
      </c>
      <c r="N38" s="49">
        <v>1</v>
      </c>
      <c r="O38" s="45">
        <f t="shared" si="0"/>
        <v>0</v>
      </c>
      <c r="P38" s="45">
        <f>O38*calculatiegegevens!$B$18</f>
        <v>0</v>
      </c>
    </row>
    <row r="39" spans="1:16">
      <c r="A39" s="52" t="s">
        <v>382</v>
      </c>
      <c r="B39" s="52" t="s">
        <v>396</v>
      </c>
      <c r="C39" s="52" t="s">
        <v>549</v>
      </c>
      <c r="D39" s="52" t="s">
        <v>551</v>
      </c>
      <c r="E39" s="36" t="s">
        <v>538</v>
      </c>
      <c r="F39" s="36" t="s">
        <v>537</v>
      </c>
      <c r="G39" s="36" t="s">
        <v>10</v>
      </c>
      <c r="H39" s="37"/>
      <c r="I39" s="36" t="s">
        <v>389</v>
      </c>
      <c r="J39" s="50" t="s">
        <v>254</v>
      </c>
      <c r="K39" s="50" t="s">
        <v>72</v>
      </c>
      <c r="L39" s="38">
        <v>48</v>
      </c>
      <c r="M39" s="45">
        <f>VLOOKUP(J39,calculatiegegevens!$A$9:$B$16,2,FALSE)</f>
        <v>0</v>
      </c>
      <c r="N39" s="49">
        <v>1</v>
      </c>
      <c r="O39" s="45">
        <f t="shared" si="0"/>
        <v>0</v>
      </c>
      <c r="P39" s="45">
        <f>O39*calculatiegegevens!$B$18</f>
        <v>0</v>
      </c>
    </row>
    <row r="40" spans="1:16">
      <c r="A40" s="52" t="s">
        <v>382</v>
      </c>
      <c r="B40" s="52" t="s">
        <v>396</v>
      </c>
      <c r="C40" s="52" t="s">
        <v>549</v>
      </c>
      <c r="D40" s="52" t="s">
        <v>551</v>
      </c>
      <c r="E40" s="36" t="s">
        <v>538</v>
      </c>
      <c r="F40" s="36" t="s">
        <v>537</v>
      </c>
      <c r="G40" s="36" t="s">
        <v>10</v>
      </c>
      <c r="H40" s="37"/>
      <c r="I40" s="36" t="s">
        <v>389</v>
      </c>
      <c r="J40" s="50" t="s">
        <v>254</v>
      </c>
      <c r="K40" s="50" t="s">
        <v>72</v>
      </c>
      <c r="L40" s="38">
        <v>48</v>
      </c>
      <c r="M40" s="45">
        <f>VLOOKUP(J40,calculatiegegevens!$A$9:$B$16,2,FALSE)</f>
        <v>0</v>
      </c>
      <c r="N40" s="49">
        <v>1</v>
      </c>
      <c r="O40" s="45">
        <f t="shared" si="0"/>
        <v>0</v>
      </c>
      <c r="P40" s="45">
        <f>O40*calculatiegegevens!$B$18</f>
        <v>0</v>
      </c>
    </row>
    <row r="41" spans="1:16">
      <c r="A41" s="52" t="s">
        <v>382</v>
      </c>
      <c r="B41" s="52" t="s">
        <v>396</v>
      </c>
      <c r="C41" s="52" t="s">
        <v>549</v>
      </c>
      <c r="D41" s="52" t="s">
        <v>551</v>
      </c>
      <c r="E41" s="36" t="s">
        <v>538</v>
      </c>
      <c r="F41" s="36" t="s">
        <v>537</v>
      </c>
      <c r="G41" s="36" t="s">
        <v>10</v>
      </c>
      <c r="H41" s="37"/>
      <c r="I41" s="36" t="s">
        <v>386</v>
      </c>
      <c r="J41" s="50" t="s">
        <v>558</v>
      </c>
      <c r="K41" s="50" t="s">
        <v>268</v>
      </c>
      <c r="L41" s="38">
        <v>44</v>
      </c>
      <c r="M41" s="45">
        <f>VLOOKUP(J41,calculatiegegevens!$A$9:$B$16,2,FALSE)</f>
        <v>0</v>
      </c>
      <c r="N41" s="49">
        <v>1</v>
      </c>
      <c r="O41" s="45">
        <f t="shared" si="0"/>
        <v>0</v>
      </c>
      <c r="P41" s="45">
        <f>O41*calculatiegegevens!$B$18</f>
        <v>0</v>
      </c>
    </row>
    <row r="42" spans="1:16">
      <c r="A42" s="52" t="s">
        <v>382</v>
      </c>
      <c r="B42" s="52" t="s">
        <v>396</v>
      </c>
      <c r="C42" s="52" t="s">
        <v>549</v>
      </c>
      <c r="D42" s="52" t="s">
        <v>551</v>
      </c>
      <c r="E42" s="36" t="s">
        <v>538</v>
      </c>
      <c r="F42" s="36" t="s">
        <v>537</v>
      </c>
      <c r="G42" s="36" t="s">
        <v>10</v>
      </c>
      <c r="H42" s="37"/>
      <c r="I42" s="36" t="s">
        <v>387</v>
      </c>
      <c r="J42" s="50" t="s">
        <v>559</v>
      </c>
      <c r="K42" s="50" t="s">
        <v>74</v>
      </c>
      <c r="L42" s="38">
        <v>7</v>
      </c>
      <c r="M42" s="45">
        <f>VLOOKUP(J42,calculatiegegevens!$A$9:$B$16,2,FALSE)</f>
        <v>0</v>
      </c>
      <c r="N42" s="49">
        <v>1</v>
      </c>
      <c r="O42" s="45">
        <f t="shared" si="0"/>
        <v>0</v>
      </c>
      <c r="P42" s="45">
        <f>O42*calculatiegegevens!$B$18</f>
        <v>0</v>
      </c>
    </row>
    <row r="43" spans="1:16">
      <c r="A43" s="52" t="s">
        <v>382</v>
      </c>
      <c r="B43" s="52" t="s">
        <v>396</v>
      </c>
      <c r="C43" s="52" t="s">
        <v>549</v>
      </c>
      <c r="D43" s="52" t="s">
        <v>551</v>
      </c>
      <c r="E43" s="36" t="s">
        <v>538</v>
      </c>
      <c r="F43" s="36" t="s">
        <v>537</v>
      </c>
      <c r="G43" s="36" t="s">
        <v>10</v>
      </c>
      <c r="H43" s="37"/>
      <c r="I43" s="36" t="s">
        <v>387</v>
      </c>
      <c r="J43" s="50" t="s">
        <v>559</v>
      </c>
      <c r="K43" s="50" t="s">
        <v>74</v>
      </c>
      <c r="L43" s="38">
        <v>7</v>
      </c>
      <c r="M43" s="45">
        <f>VLOOKUP(J43,calculatiegegevens!$A$9:$B$16,2,FALSE)</f>
        <v>0</v>
      </c>
      <c r="N43" s="49">
        <v>1</v>
      </c>
      <c r="O43" s="45">
        <f t="shared" si="0"/>
        <v>0</v>
      </c>
      <c r="P43" s="45">
        <f>O43*calculatiegegevens!$B$18</f>
        <v>0</v>
      </c>
    </row>
    <row r="44" spans="1:16">
      <c r="A44" s="52" t="s">
        <v>382</v>
      </c>
      <c r="B44" s="52" t="s">
        <v>396</v>
      </c>
      <c r="C44" s="52" t="s">
        <v>549</v>
      </c>
      <c r="D44" s="52" t="s">
        <v>551</v>
      </c>
      <c r="E44" s="36" t="s">
        <v>538</v>
      </c>
      <c r="F44" s="36" t="s">
        <v>537</v>
      </c>
      <c r="G44" s="36" t="s">
        <v>10</v>
      </c>
      <c r="H44" s="37"/>
      <c r="I44" s="36" t="s">
        <v>97</v>
      </c>
      <c r="J44" s="50" t="s">
        <v>558</v>
      </c>
      <c r="K44" s="50" t="s">
        <v>268</v>
      </c>
      <c r="L44" s="38">
        <v>70</v>
      </c>
      <c r="M44" s="45">
        <f>VLOOKUP(J44,calculatiegegevens!$A$9:$B$16,2,FALSE)</f>
        <v>0</v>
      </c>
      <c r="N44" s="49">
        <v>1</v>
      </c>
      <c r="O44" s="45">
        <f t="shared" si="0"/>
        <v>0</v>
      </c>
      <c r="P44" s="45">
        <f>O44*calculatiegegevens!$B$18</f>
        <v>0</v>
      </c>
    </row>
    <row r="45" spans="1:16">
      <c r="A45" s="52" t="s">
        <v>382</v>
      </c>
      <c r="B45" s="52" t="s">
        <v>396</v>
      </c>
      <c r="C45" s="52" t="s">
        <v>549</v>
      </c>
      <c r="D45" s="52" t="s">
        <v>551</v>
      </c>
      <c r="E45" s="36" t="s">
        <v>538</v>
      </c>
      <c r="F45" s="36" t="s">
        <v>537</v>
      </c>
      <c r="G45" s="36" t="s">
        <v>10</v>
      </c>
      <c r="H45" s="37"/>
      <c r="I45" s="36" t="s">
        <v>389</v>
      </c>
      <c r="J45" s="50" t="s">
        <v>254</v>
      </c>
      <c r="K45" s="50" t="s">
        <v>72</v>
      </c>
      <c r="L45" s="38">
        <v>63</v>
      </c>
      <c r="M45" s="45">
        <f>VLOOKUP(J45,calculatiegegevens!$A$9:$B$16,2,FALSE)</f>
        <v>0</v>
      </c>
      <c r="N45" s="49">
        <v>1</v>
      </c>
      <c r="O45" s="45">
        <f t="shared" si="0"/>
        <v>0</v>
      </c>
      <c r="P45" s="45">
        <f>O45*calculatiegegevens!$B$18</f>
        <v>0</v>
      </c>
    </row>
    <row r="46" spans="1:16">
      <c r="A46" s="52" t="s">
        <v>382</v>
      </c>
      <c r="B46" s="52" t="s">
        <v>396</v>
      </c>
      <c r="C46" s="52" t="s">
        <v>549</v>
      </c>
      <c r="D46" s="52" t="s">
        <v>551</v>
      </c>
      <c r="E46" s="36" t="s">
        <v>538</v>
      </c>
      <c r="F46" s="36" t="s">
        <v>537</v>
      </c>
      <c r="G46" s="36" t="s">
        <v>10</v>
      </c>
      <c r="H46" s="37"/>
      <c r="I46" s="36" t="s">
        <v>387</v>
      </c>
      <c r="J46" s="50" t="s">
        <v>559</v>
      </c>
      <c r="K46" s="50" t="s">
        <v>74</v>
      </c>
      <c r="L46" s="38">
        <v>7</v>
      </c>
      <c r="M46" s="45">
        <f>VLOOKUP(J46,calculatiegegevens!$A$9:$B$16,2,FALSE)</f>
        <v>0</v>
      </c>
      <c r="N46" s="49">
        <v>1</v>
      </c>
      <c r="O46" s="45">
        <f t="shared" si="0"/>
        <v>0</v>
      </c>
      <c r="P46" s="45">
        <f>O46*calculatiegegevens!$B$18</f>
        <v>0</v>
      </c>
    </row>
    <row r="47" spans="1:16">
      <c r="A47" s="52" t="s">
        <v>382</v>
      </c>
      <c r="B47" s="52" t="s">
        <v>396</v>
      </c>
      <c r="C47" s="52" t="s">
        <v>549</v>
      </c>
      <c r="D47" s="52" t="s">
        <v>551</v>
      </c>
      <c r="E47" s="36" t="s">
        <v>538</v>
      </c>
      <c r="F47" s="36" t="s">
        <v>537</v>
      </c>
      <c r="G47" s="36" t="s">
        <v>10</v>
      </c>
      <c r="H47" s="37"/>
      <c r="I47" s="36" t="s">
        <v>397</v>
      </c>
      <c r="J47" s="50" t="s">
        <v>561</v>
      </c>
      <c r="K47" s="50" t="s">
        <v>72</v>
      </c>
      <c r="L47" s="38">
        <v>32</v>
      </c>
      <c r="M47" s="45">
        <f>VLOOKUP(J47,calculatiegegevens!$A$9:$B$16,2,FALSE)</f>
        <v>0</v>
      </c>
      <c r="N47" s="49">
        <v>1</v>
      </c>
      <c r="O47" s="45">
        <f t="shared" si="0"/>
        <v>0</v>
      </c>
      <c r="P47" s="45">
        <f>O47*calculatiegegevens!$B$18</f>
        <v>0</v>
      </c>
    </row>
    <row r="48" spans="1:16">
      <c r="A48" s="52" t="s">
        <v>382</v>
      </c>
      <c r="B48" s="52" t="s">
        <v>396</v>
      </c>
      <c r="C48" s="52" t="s">
        <v>549</v>
      </c>
      <c r="D48" s="52" t="s">
        <v>551</v>
      </c>
      <c r="E48" s="36" t="s">
        <v>538</v>
      </c>
      <c r="F48" s="36" t="s">
        <v>537</v>
      </c>
      <c r="G48" s="36" t="s">
        <v>10</v>
      </c>
      <c r="H48" s="37"/>
      <c r="I48" s="36" t="s">
        <v>387</v>
      </c>
      <c r="J48" s="50" t="s">
        <v>559</v>
      </c>
      <c r="K48" s="50" t="s">
        <v>74</v>
      </c>
      <c r="L48" s="38">
        <v>7</v>
      </c>
      <c r="M48" s="45">
        <f>VLOOKUP(J48,calculatiegegevens!$A$9:$B$16,2,FALSE)</f>
        <v>0</v>
      </c>
      <c r="N48" s="49">
        <v>1</v>
      </c>
      <c r="O48" s="45">
        <f t="shared" si="0"/>
        <v>0</v>
      </c>
      <c r="P48" s="45">
        <f>O48*calculatiegegevens!$B$18</f>
        <v>0</v>
      </c>
    </row>
    <row r="49" spans="1:16">
      <c r="A49" s="52" t="s">
        <v>382</v>
      </c>
      <c r="B49" s="52" t="s">
        <v>396</v>
      </c>
      <c r="C49" s="52" t="s">
        <v>549</v>
      </c>
      <c r="D49" s="52" t="s">
        <v>551</v>
      </c>
      <c r="E49" s="36" t="s">
        <v>538</v>
      </c>
      <c r="F49" s="36" t="s">
        <v>537</v>
      </c>
      <c r="G49" s="36" t="s">
        <v>10</v>
      </c>
      <c r="H49" s="37"/>
      <c r="I49" s="36" t="s">
        <v>386</v>
      </c>
      <c r="J49" s="50" t="s">
        <v>558</v>
      </c>
      <c r="K49" s="50" t="s">
        <v>268</v>
      </c>
      <c r="L49" s="38">
        <v>106</v>
      </c>
      <c r="M49" s="45">
        <f>VLOOKUP(J49,calculatiegegevens!$A$9:$B$16,2,FALSE)</f>
        <v>0</v>
      </c>
      <c r="N49" s="49">
        <v>1</v>
      </c>
      <c r="O49" s="45">
        <f t="shared" si="0"/>
        <v>0</v>
      </c>
      <c r="P49" s="45">
        <f>O49*calculatiegegevens!$B$18</f>
        <v>0</v>
      </c>
    </row>
    <row r="50" spans="1:16">
      <c r="A50" s="52" t="s">
        <v>382</v>
      </c>
      <c r="B50" s="52" t="s">
        <v>396</v>
      </c>
      <c r="C50" s="52" t="s">
        <v>549</v>
      </c>
      <c r="D50" s="52" t="s">
        <v>551</v>
      </c>
      <c r="E50" s="36" t="s">
        <v>538</v>
      </c>
      <c r="F50" s="36" t="s">
        <v>537</v>
      </c>
      <c r="G50" s="36" t="s">
        <v>10</v>
      </c>
      <c r="H50" s="37"/>
      <c r="I50" s="36" t="s">
        <v>98</v>
      </c>
      <c r="J50" s="50" t="s">
        <v>98</v>
      </c>
      <c r="K50" s="50" t="s">
        <v>72</v>
      </c>
      <c r="L50" s="38">
        <v>16</v>
      </c>
      <c r="M50" s="45">
        <f>VLOOKUP(J50,calculatiegegevens!$A$9:$B$16,2,FALSE)</f>
        <v>0</v>
      </c>
      <c r="N50" s="49">
        <v>1</v>
      </c>
      <c r="O50" s="45">
        <f t="shared" si="0"/>
        <v>0</v>
      </c>
      <c r="P50" s="45">
        <f>O50*calculatiegegevens!$B$18</f>
        <v>0</v>
      </c>
    </row>
    <row r="51" spans="1:16">
      <c r="A51" s="52" t="s">
        <v>382</v>
      </c>
      <c r="B51" s="52" t="s">
        <v>396</v>
      </c>
      <c r="C51" s="52" t="s">
        <v>549</v>
      </c>
      <c r="D51" s="52" t="s">
        <v>551</v>
      </c>
      <c r="E51" s="36" t="s">
        <v>538</v>
      </c>
      <c r="F51" s="36" t="s">
        <v>537</v>
      </c>
      <c r="G51" s="36" t="s">
        <v>10</v>
      </c>
      <c r="H51" s="37"/>
      <c r="I51" s="36" t="s">
        <v>389</v>
      </c>
      <c r="J51" s="50" t="s">
        <v>254</v>
      </c>
      <c r="K51" s="50" t="s">
        <v>72</v>
      </c>
      <c r="L51" s="38">
        <v>48</v>
      </c>
      <c r="M51" s="45">
        <f>VLOOKUP(J51,calculatiegegevens!$A$9:$B$16,2,FALSE)</f>
        <v>0</v>
      </c>
      <c r="N51" s="49">
        <v>1</v>
      </c>
      <c r="O51" s="45">
        <f t="shared" si="0"/>
        <v>0</v>
      </c>
      <c r="P51" s="45">
        <f>O51*calculatiegegevens!$B$18</f>
        <v>0</v>
      </c>
    </row>
    <row r="52" spans="1:16">
      <c r="A52" s="52" t="s">
        <v>382</v>
      </c>
      <c r="B52" s="52" t="s">
        <v>396</v>
      </c>
      <c r="C52" s="52" t="s">
        <v>549</v>
      </c>
      <c r="D52" s="52" t="s">
        <v>551</v>
      </c>
      <c r="E52" s="36" t="s">
        <v>538</v>
      </c>
      <c r="F52" s="36" t="s">
        <v>537</v>
      </c>
      <c r="G52" s="36" t="s">
        <v>10</v>
      </c>
      <c r="H52" s="37"/>
      <c r="I52" s="36" t="s">
        <v>389</v>
      </c>
      <c r="J52" s="50" t="s">
        <v>254</v>
      </c>
      <c r="K52" s="50" t="s">
        <v>72</v>
      </c>
      <c r="L52" s="38">
        <v>48</v>
      </c>
      <c r="M52" s="45">
        <f>VLOOKUP(J52,calculatiegegevens!$A$9:$B$16,2,FALSE)</f>
        <v>0</v>
      </c>
      <c r="N52" s="49">
        <v>1</v>
      </c>
      <c r="O52" s="45">
        <f t="shared" si="0"/>
        <v>0</v>
      </c>
      <c r="P52" s="45">
        <f>O52*calculatiegegevens!$B$18</f>
        <v>0</v>
      </c>
    </row>
    <row r="53" spans="1:16">
      <c r="A53" s="52" t="s">
        <v>382</v>
      </c>
      <c r="B53" s="52" t="s">
        <v>396</v>
      </c>
      <c r="C53" s="52" t="s">
        <v>549</v>
      </c>
      <c r="D53" s="52" t="s">
        <v>551</v>
      </c>
      <c r="E53" s="36" t="s">
        <v>538</v>
      </c>
      <c r="F53" s="36" t="s">
        <v>537</v>
      </c>
      <c r="G53" s="36" t="s">
        <v>10</v>
      </c>
      <c r="H53" s="37"/>
      <c r="I53" s="36" t="s">
        <v>389</v>
      </c>
      <c r="J53" s="50" t="s">
        <v>254</v>
      </c>
      <c r="K53" s="50" t="s">
        <v>72</v>
      </c>
      <c r="L53" s="38">
        <v>48</v>
      </c>
      <c r="M53" s="45">
        <f>VLOOKUP(J53,calculatiegegevens!$A$9:$B$16,2,FALSE)</f>
        <v>0</v>
      </c>
      <c r="N53" s="49">
        <v>1</v>
      </c>
      <c r="O53" s="45">
        <f t="shared" si="0"/>
        <v>0</v>
      </c>
      <c r="P53" s="45">
        <f>O53*calculatiegegevens!$B$18</f>
        <v>0</v>
      </c>
    </row>
    <row r="54" spans="1:16">
      <c r="A54" s="52" t="s">
        <v>382</v>
      </c>
      <c r="B54" s="52" t="s">
        <v>396</v>
      </c>
      <c r="C54" s="52" t="s">
        <v>549</v>
      </c>
      <c r="D54" s="52" t="s">
        <v>551</v>
      </c>
      <c r="E54" s="36" t="s">
        <v>538</v>
      </c>
      <c r="F54" s="36" t="s">
        <v>537</v>
      </c>
      <c r="G54" s="36" t="s">
        <v>10</v>
      </c>
      <c r="H54" s="37"/>
      <c r="I54" s="36" t="s">
        <v>398</v>
      </c>
      <c r="J54" s="50" t="s">
        <v>258</v>
      </c>
      <c r="K54" s="52" t="s">
        <v>255</v>
      </c>
      <c r="L54" s="38">
        <v>48</v>
      </c>
      <c r="M54" s="45">
        <f>VLOOKUP(J54,calculatiegegevens!$A$9:$B$16,2,FALSE)</f>
        <v>0</v>
      </c>
      <c r="N54" s="49">
        <v>1</v>
      </c>
      <c r="O54" s="45">
        <f t="shared" si="0"/>
        <v>0</v>
      </c>
      <c r="P54" s="45">
        <f>O54*calculatiegegevens!$B$18</f>
        <v>0</v>
      </c>
    </row>
    <row r="55" spans="1:16">
      <c r="A55" s="52" t="s">
        <v>382</v>
      </c>
      <c r="B55" s="52" t="s">
        <v>399</v>
      </c>
      <c r="C55" s="52" t="s">
        <v>549</v>
      </c>
      <c r="D55" s="52" t="s">
        <v>552</v>
      </c>
      <c r="E55" s="36" t="s">
        <v>539</v>
      </c>
      <c r="F55" s="36" t="s">
        <v>537</v>
      </c>
      <c r="G55" s="36" t="s">
        <v>10</v>
      </c>
      <c r="H55" s="37"/>
      <c r="I55" s="36" t="s">
        <v>388</v>
      </c>
      <c r="J55" s="50" t="s">
        <v>558</v>
      </c>
      <c r="K55" s="50" t="s">
        <v>72</v>
      </c>
      <c r="L55" s="38">
        <v>312</v>
      </c>
      <c r="M55" s="45">
        <f>VLOOKUP(J55,calculatiegegevens!$A$9:$B$16,2,FALSE)</f>
        <v>0</v>
      </c>
      <c r="N55" s="49">
        <v>1</v>
      </c>
      <c r="O55" s="45">
        <f t="shared" si="0"/>
        <v>0</v>
      </c>
      <c r="P55" s="45">
        <f>O55*calculatiegegevens!$B$18</f>
        <v>0</v>
      </c>
    </row>
    <row r="56" spans="1:16">
      <c r="A56" s="52" t="s">
        <v>382</v>
      </c>
      <c r="B56" s="52" t="s">
        <v>399</v>
      </c>
      <c r="C56" s="52" t="s">
        <v>549</v>
      </c>
      <c r="D56" s="52" t="s">
        <v>552</v>
      </c>
      <c r="E56" s="36" t="s">
        <v>539</v>
      </c>
      <c r="F56" s="36" t="s">
        <v>537</v>
      </c>
      <c r="G56" s="36" t="s">
        <v>10</v>
      </c>
      <c r="H56" s="37"/>
      <c r="I56" s="36" t="s">
        <v>398</v>
      </c>
      <c r="J56" s="50" t="s">
        <v>258</v>
      </c>
      <c r="K56" s="52" t="s">
        <v>255</v>
      </c>
      <c r="L56" s="38">
        <v>56</v>
      </c>
      <c r="M56" s="45">
        <f>VLOOKUP(J56,calculatiegegevens!$A$9:$B$16,2,FALSE)</f>
        <v>0</v>
      </c>
      <c r="N56" s="49">
        <v>1</v>
      </c>
      <c r="O56" s="45">
        <f t="shared" si="0"/>
        <v>0</v>
      </c>
      <c r="P56" s="45">
        <f>O56*calculatiegegevens!$B$18</f>
        <v>0</v>
      </c>
    </row>
    <row r="57" spans="1:16">
      <c r="A57" s="52" t="s">
        <v>382</v>
      </c>
      <c r="B57" s="52" t="s">
        <v>399</v>
      </c>
      <c r="C57" s="52" t="s">
        <v>549</v>
      </c>
      <c r="D57" s="52" t="s">
        <v>552</v>
      </c>
      <c r="E57" s="36" t="s">
        <v>539</v>
      </c>
      <c r="F57" s="36" t="s">
        <v>537</v>
      </c>
      <c r="G57" s="36" t="s">
        <v>10</v>
      </c>
      <c r="H57" s="37"/>
      <c r="I57" s="36" t="s">
        <v>398</v>
      </c>
      <c r="J57" s="50" t="s">
        <v>258</v>
      </c>
      <c r="K57" s="52" t="s">
        <v>255</v>
      </c>
      <c r="L57" s="38">
        <v>49</v>
      </c>
      <c r="M57" s="45">
        <f>VLOOKUP(J57,calculatiegegevens!$A$9:$B$16,2,FALSE)</f>
        <v>0</v>
      </c>
      <c r="N57" s="49">
        <v>1</v>
      </c>
      <c r="O57" s="45">
        <f t="shared" si="0"/>
        <v>0</v>
      </c>
      <c r="P57" s="45">
        <f>O57*calculatiegegevens!$B$18</f>
        <v>0</v>
      </c>
    </row>
    <row r="58" spans="1:16">
      <c r="A58" s="52" t="s">
        <v>382</v>
      </c>
      <c r="B58" s="52" t="s">
        <v>399</v>
      </c>
      <c r="C58" s="52" t="s">
        <v>549</v>
      </c>
      <c r="D58" s="52" t="s">
        <v>552</v>
      </c>
      <c r="E58" s="36" t="s">
        <v>539</v>
      </c>
      <c r="F58" s="36" t="s">
        <v>537</v>
      </c>
      <c r="G58" s="36" t="s">
        <v>10</v>
      </c>
      <c r="H58" s="37"/>
      <c r="I58" s="36" t="s">
        <v>398</v>
      </c>
      <c r="J58" s="50" t="s">
        <v>258</v>
      </c>
      <c r="K58" s="52" t="s">
        <v>255</v>
      </c>
      <c r="L58" s="38">
        <v>49</v>
      </c>
      <c r="M58" s="45">
        <f>VLOOKUP(J58,calculatiegegevens!$A$9:$B$16,2,FALSE)</f>
        <v>0</v>
      </c>
      <c r="N58" s="49">
        <v>1</v>
      </c>
      <c r="O58" s="45">
        <f t="shared" si="0"/>
        <v>0</v>
      </c>
      <c r="P58" s="45">
        <f>O58*calculatiegegevens!$B$18</f>
        <v>0</v>
      </c>
    </row>
    <row r="59" spans="1:16">
      <c r="A59" s="52" t="s">
        <v>382</v>
      </c>
      <c r="B59" s="52" t="s">
        <v>399</v>
      </c>
      <c r="C59" s="52" t="s">
        <v>549</v>
      </c>
      <c r="D59" s="52" t="s">
        <v>552</v>
      </c>
      <c r="E59" s="36" t="s">
        <v>539</v>
      </c>
      <c r="F59" s="36" t="s">
        <v>537</v>
      </c>
      <c r="G59" s="36" t="s">
        <v>10</v>
      </c>
      <c r="H59" s="37"/>
      <c r="I59" s="36" t="s">
        <v>398</v>
      </c>
      <c r="J59" s="50" t="s">
        <v>258</v>
      </c>
      <c r="K59" s="52" t="s">
        <v>255</v>
      </c>
      <c r="L59" s="38">
        <v>49</v>
      </c>
      <c r="M59" s="45">
        <f>VLOOKUP(J59,calculatiegegevens!$A$9:$B$16,2,FALSE)</f>
        <v>0</v>
      </c>
      <c r="N59" s="49">
        <v>1</v>
      </c>
      <c r="O59" s="45">
        <f t="shared" si="0"/>
        <v>0</v>
      </c>
      <c r="P59" s="45">
        <f>O59*calculatiegegevens!$B$18</f>
        <v>0</v>
      </c>
    </row>
    <row r="60" spans="1:16">
      <c r="A60" s="52" t="s">
        <v>382</v>
      </c>
      <c r="B60" s="52" t="s">
        <v>399</v>
      </c>
      <c r="C60" s="52" t="s">
        <v>549</v>
      </c>
      <c r="D60" s="52" t="s">
        <v>552</v>
      </c>
      <c r="E60" s="36" t="s">
        <v>539</v>
      </c>
      <c r="F60" s="36" t="s">
        <v>537</v>
      </c>
      <c r="G60" s="36" t="s">
        <v>10</v>
      </c>
      <c r="H60" s="37"/>
      <c r="I60" s="36" t="s">
        <v>398</v>
      </c>
      <c r="J60" s="50" t="s">
        <v>258</v>
      </c>
      <c r="K60" s="52" t="s">
        <v>255</v>
      </c>
      <c r="L60" s="38">
        <v>63</v>
      </c>
      <c r="M60" s="45">
        <f>VLOOKUP(J60,calculatiegegevens!$A$9:$B$16,2,FALSE)</f>
        <v>0</v>
      </c>
      <c r="N60" s="49">
        <v>1</v>
      </c>
      <c r="O60" s="45">
        <f t="shared" si="0"/>
        <v>0</v>
      </c>
      <c r="P60" s="45">
        <f>O60*calculatiegegevens!$B$18</f>
        <v>0</v>
      </c>
    </row>
    <row r="61" spans="1:16">
      <c r="A61" s="52" t="s">
        <v>382</v>
      </c>
      <c r="B61" s="52" t="s">
        <v>399</v>
      </c>
      <c r="C61" s="52" t="s">
        <v>549</v>
      </c>
      <c r="D61" s="52" t="s">
        <v>552</v>
      </c>
      <c r="E61" s="36" t="s">
        <v>539</v>
      </c>
      <c r="F61" s="36" t="s">
        <v>537</v>
      </c>
      <c r="G61" s="36" t="s">
        <v>10</v>
      </c>
      <c r="H61" s="37"/>
      <c r="I61" s="36" t="s">
        <v>397</v>
      </c>
      <c r="J61" s="50" t="s">
        <v>561</v>
      </c>
      <c r="K61" s="50" t="s">
        <v>72</v>
      </c>
      <c r="L61" s="38">
        <v>25</v>
      </c>
      <c r="M61" s="45">
        <f>VLOOKUP(J61,calculatiegegevens!$A$9:$B$16,2,FALSE)</f>
        <v>0</v>
      </c>
      <c r="N61" s="49">
        <v>1</v>
      </c>
      <c r="O61" s="45">
        <f t="shared" si="0"/>
        <v>0</v>
      </c>
      <c r="P61" s="45">
        <f>O61*calculatiegegevens!$B$18</f>
        <v>0</v>
      </c>
    </row>
    <row r="62" spans="1:16">
      <c r="A62" s="52" t="s">
        <v>382</v>
      </c>
      <c r="B62" s="52" t="s">
        <v>399</v>
      </c>
      <c r="C62" s="52" t="s">
        <v>549</v>
      </c>
      <c r="D62" s="52" t="s">
        <v>552</v>
      </c>
      <c r="E62" s="36" t="s">
        <v>539</v>
      </c>
      <c r="F62" s="36" t="s">
        <v>537</v>
      </c>
      <c r="G62" s="36" t="s">
        <v>10</v>
      </c>
      <c r="H62" s="37"/>
      <c r="I62" s="36" t="s">
        <v>0</v>
      </c>
      <c r="J62" s="50" t="s">
        <v>98</v>
      </c>
      <c r="K62" s="50" t="s">
        <v>72</v>
      </c>
      <c r="L62" s="38">
        <v>16</v>
      </c>
      <c r="M62" s="45">
        <f>VLOOKUP(J62,calculatiegegevens!$A$9:$B$16,2,FALSE)</f>
        <v>0</v>
      </c>
      <c r="N62" s="49">
        <v>1</v>
      </c>
      <c r="O62" s="45">
        <f t="shared" si="0"/>
        <v>0</v>
      </c>
      <c r="P62" s="45">
        <f>O62*calculatiegegevens!$B$18</f>
        <v>0</v>
      </c>
    </row>
    <row r="63" spans="1:16">
      <c r="A63" s="52" t="s">
        <v>382</v>
      </c>
      <c r="B63" s="52" t="s">
        <v>399</v>
      </c>
      <c r="C63" s="52" t="s">
        <v>549</v>
      </c>
      <c r="D63" s="52" t="s">
        <v>552</v>
      </c>
      <c r="E63" s="36" t="s">
        <v>539</v>
      </c>
      <c r="F63" s="36" t="s">
        <v>537</v>
      </c>
      <c r="G63" s="36" t="s">
        <v>10</v>
      </c>
      <c r="H63" s="37"/>
      <c r="I63" s="36" t="s">
        <v>400</v>
      </c>
      <c r="J63" s="50" t="s">
        <v>254</v>
      </c>
      <c r="K63" s="50" t="s">
        <v>72</v>
      </c>
      <c r="L63" s="38">
        <v>63</v>
      </c>
      <c r="M63" s="45">
        <f>VLOOKUP(J63,calculatiegegevens!$A$9:$B$16,2,FALSE)</f>
        <v>0</v>
      </c>
      <c r="N63" s="49">
        <v>1</v>
      </c>
      <c r="O63" s="45">
        <f t="shared" si="0"/>
        <v>0</v>
      </c>
      <c r="P63" s="45">
        <f>O63*calculatiegegevens!$B$18</f>
        <v>0</v>
      </c>
    </row>
    <row r="64" spans="1:16">
      <c r="A64" s="52" t="s">
        <v>382</v>
      </c>
      <c r="B64" s="52" t="s">
        <v>399</v>
      </c>
      <c r="C64" s="52" t="s">
        <v>549</v>
      </c>
      <c r="D64" s="52" t="s">
        <v>552</v>
      </c>
      <c r="E64" s="36" t="s">
        <v>539</v>
      </c>
      <c r="F64" s="36" t="s">
        <v>537</v>
      </c>
      <c r="G64" s="36" t="s">
        <v>10</v>
      </c>
      <c r="H64" s="37"/>
      <c r="I64" s="36" t="s">
        <v>393</v>
      </c>
      <c r="J64" s="50" t="s">
        <v>558</v>
      </c>
      <c r="K64" s="50" t="s">
        <v>72</v>
      </c>
      <c r="L64" s="38">
        <v>6</v>
      </c>
      <c r="M64" s="45">
        <f>VLOOKUP(J64,calculatiegegevens!$A$9:$B$16,2,FALSE)</f>
        <v>0</v>
      </c>
      <c r="N64" s="49">
        <v>1</v>
      </c>
      <c r="O64" s="45">
        <f t="shared" si="0"/>
        <v>0</v>
      </c>
      <c r="P64" s="45">
        <f>O64*calculatiegegevens!$B$18</f>
        <v>0</v>
      </c>
    </row>
    <row r="65" spans="1:16">
      <c r="A65" s="52" t="s">
        <v>382</v>
      </c>
      <c r="B65" s="52" t="s">
        <v>399</v>
      </c>
      <c r="C65" s="52" t="s">
        <v>549</v>
      </c>
      <c r="D65" s="52" t="s">
        <v>552</v>
      </c>
      <c r="E65" s="36" t="s">
        <v>539</v>
      </c>
      <c r="F65" s="36" t="s">
        <v>537</v>
      </c>
      <c r="G65" s="36" t="s">
        <v>10</v>
      </c>
      <c r="H65" s="37"/>
      <c r="I65" s="36" t="s">
        <v>387</v>
      </c>
      <c r="J65" s="50" t="s">
        <v>559</v>
      </c>
      <c r="K65" s="50" t="s">
        <v>256</v>
      </c>
      <c r="L65" s="38">
        <v>15</v>
      </c>
      <c r="M65" s="45">
        <f>VLOOKUP(J65,calculatiegegevens!$A$9:$B$16,2,FALSE)</f>
        <v>0</v>
      </c>
      <c r="N65" s="49">
        <v>1</v>
      </c>
      <c r="O65" s="45">
        <f t="shared" si="0"/>
        <v>0</v>
      </c>
      <c r="P65" s="45">
        <f>O65*calculatiegegevens!$B$18</f>
        <v>0</v>
      </c>
    </row>
    <row r="66" spans="1:16">
      <c r="A66" s="52" t="s">
        <v>382</v>
      </c>
      <c r="B66" s="52" t="s">
        <v>399</v>
      </c>
      <c r="C66" s="52" t="s">
        <v>549</v>
      </c>
      <c r="D66" s="52" t="s">
        <v>552</v>
      </c>
      <c r="E66" s="36" t="s">
        <v>539</v>
      </c>
      <c r="F66" s="36" t="s">
        <v>537</v>
      </c>
      <c r="G66" s="36" t="s">
        <v>10</v>
      </c>
      <c r="H66" s="37"/>
      <c r="I66" s="36" t="s">
        <v>387</v>
      </c>
      <c r="J66" s="50" t="s">
        <v>559</v>
      </c>
      <c r="K66" s="50" t="s">
        <v>256</v>
      </c>
      <c r="L66" s="38">
        <v>15</v>
      </c>
      <c r="M66" s="45">
        <f>VLOOKUP(J66,calculatiegegevens!$A$9:$B$16,2,FALSE)</f>
        <v>0</v>
      </c>
      <c r="N66" s="49">
        <v>1</v>
      </c>
      <c r="O66" s="45">
        <f t="shared" si="0"/>
        <v>0</v>
      </c>
      <c r="P66" s="45">
        <f>O66*calculatiegegevens!$B$18</f>
        <v>0</v>
      </c>
    </row>
    <row r="67" spans="1:16">
      <c r="A67" s="52" t="s">
        <v>382</v>
      </c>
      <c r="B67" s="52" t="s">
        <v>399</v>
      </c>
      <c r="C67" s="52" t="s">
        <v>549</v>
      </c>
      <c r="D67" s="52" t="s">
        <v>552</v>
      </c>
      <c r="E67" s="36" t="s">
        <v>539</v>
      </c>
      <c r="F67" s="36" t="s">
        <v>537</v>
      </c>
      <c r="G67" s="36" t="s">
        <v>10</v>
      </c>
      <c r="H67" s="37"/>
      <c r="I67" s="36" t="s">
        <v>401</v>
      </c>
      <c r="J67" s="50" t="s">
        <v>559</v>
      </c>
      <c r="K67" s="50" t="s">
        <v>256</v>
      </c>
      <c r="L67" s="38">
        <v>4</v>
      </c>
      <c r="M67" s="45">
        <f>VLOOKUP(J67,calculatiegegevens!$A$9:$B$16,2,FALSE)</f>
        <v>0</v>
      </c>
      <c r="N67" s="49">
        <v>1</v>
      </c>
      <c r="O67" s="45">
        <f t="shared" ref="O67:O130" si="1">L67*M67*N67</f>
        <v>0</v>
      </c>
      <c r="P67" s="45">
        <f>O67*calculatiegegevens!$B$18</f>
        <v>0</v>
      </c>
    </row>
    <row r="68" spans="1:16">
      <c r="A68" s="52" t="s">
        <v>382</v>
      </c>
      <c r="B68" s="52" t="s">
        <v>399</v>
      </c>
      <c r="C68" s="52" t="s">
        <v>549</v>
      </c>
      <c r="D68" s="52" t="s">
        <v>552</v>
      </c>
      <c r="E68" s="36" t="s">
        <v>539</v>
      </c>
      <c r="F68" s="36" t="s">
        <v>537</v>
      </c>
      <c r="G68" s="36" t="s">
        <v>10</v>
      </c>
      <c r="H68" s="37"/>
      <c r="I68" s="36" t="s">
        <v>398</v>
      </c>
      <c r="J68" s="50" t="s">
        <v>258</v>
      </c>
      <c r="K68" s="52" t="s">
        <v>255</v>
      </c>
      <c r="L68" s="38">
        <v>56</v>
      </c>
      <c r="M68" s="45">
        <f>VLOOKUP(J68,calculatiegegevens!$A$9:$B$16,2,FALSE)</f>
        <v>0</v>
      </c>
      <c r="N68" s="49">
        <v>1</v>
      </c>
      <c r="O68" s="45">
        <f t="shared" si="1"/>
        <v>0</v>
      </c>
      <c r="P68" s="45">
        <f>O68*calculatiegegevens!$B$18</f>
        <v>0</v>
      </c>
    </row>
    <row r="69" spans="1:16">
      <c r="A69" s="52" t="s">
        <v>382</v>
      </c>
      <c r="B69" s="52" t="s">
        <v>399</v>
      </c>
      <c r="C69" s="52" t="s">
        <v>549</v>
      </c>
      <c r="D69" s="52" t="s">
        <v>552</v>
      </c>
      <c r="E69" s="36" t="s">
        <v>539</v>
      </c>
      <c r="F69" s="36" t="s">
        <v>537</v>
      </c>
      <c r="G69" s="36" t="s">
        <v>10</v>
      </c>
      <c r="H69" s="37"/>
      <c r="I69" s="36" t="s">
        <v>398</v>
      </c>
      <c r="J69" s="50" t="s">
        <v>258</v>
      </c>
      <c r="K69" s="52" t="s">
        <v>255</v>
      </c>
      <c r="L69" s="38">
        <v>49</v>
      </c>
      <c r="M69" s="45">
        <f>VLOOKUP(J69,calculatiegegevens!$A$9:$B$16,2,FALSE)</f>
        <v>0</v>
      </c>
      <c r="N69" s="49">
        <v>1</v>
      </c>
      <c r="O69" s="45">
        <f t="shared" si="1"/>
        <v>0</v>
      </c>
      <c r="P69" s="45">
        <f>O69*calculatiegegevens!$B$18</f>
        <v>0</v>
      </c>
    </row>
    <row r="70" spans="1:16">
      <c r="A70" s="52" t="s">
        <v>382</v>
      </c>
      <c r="B70" s="52" t="s">
        <v>399</v>
      </c>
      <c r="C70" s="52" t="s">
        <v>549</v>
      </c>
      <c r="D70" s="52" t="s">
        <v>552</v>
      </c>
      <c r="E70" s="36" t="s">
        <v>539</v>
      </c>
      <c r="F70" s="36" t="s">
        <v>537</v>
      </c>
      <c r="G70" s="36" t="s">
        <v>10</v>
      </c>
      <c r="H70" s="37"/>
      <c r="I70" s="36" t="s">
        <v>393</v>
      </c>
      <c r="J70" s="50" t="s">
        <v>558</v>
      </c>
      <c r="K70" s="50" t="s">
        <v>72</v>
      </c>
      <c r="L70" s="38">
        <v>15</v>
      </c>
      <c r="M70" s="45">
        <f>VLOOKUP(J70,calculatiegegevens!$A$9:$B$16,2,FALSE)</f>
        <v>0</v>
      </c>
      <c r="N70" s="49">
        <v>1</v>
      </c>
      <c r="O70" s="45">
        <f t="shared" si="1"/>
        <v>0</v>
      </c>
      <c r="P70" s="45">
        <f>O70*calculatiegegevens!$B$18</f>
        <v>0</v>
      </c>
    </row>
    <row r="71" spans="1:16">
      <c r="A71" s="52" t="s">
        <v>382</v>
      </c>
      <c r="B71" s="52" t="s">
        <v>399</v>
      </c>
      <c r="C71" s="52" t="s">
        <v>549</v>
      </c>
      <c r="D71" s="52" t="s">
        <v>552</v>
      </c>
      <c r="E71" s="36" t="s">
        <v>539</v>
      </c>
      <c r="F71" s="36" t="s">
        <v>537</v>
      </c>
      <c r="G71" s="36" t="s">
        <v>10</v>
      </c>
      <c r="H71" s="37"/>
      <c r="I71" s="36" t="s">
        <v>402</v>
      </c>
      <c r="J71" s="50" t="s">
        <v>258</v>
      </c>
      <c r="K71" s="50" t="s">
        <v>72</v>
      </c>
      <c r="L71" s="38">
        <v>36</v>
      </c>
      <c r="M71" s="45">
        <f>VLOOKUP(J71,calculatiegegevens!$A$9:$B$16,2,FALSE)</f>
        <v>0</v>
      </c>
      <c r="N71" s="49">
        <v>1</v>
      </c>
      <c r="O71" s="45">
        <f t="shared" si="1"/>
        <v>0</v>
      </c>
      <c r="P71" s="45">
        <f>O71*calculatiegegevens!$B$18</f>
        <v>0</v>
      </c>
    </row>
    <row r="72" spans="1:16">
      <c r="A72" s="52" t="s">
        <v>382</v>
      </c>
      <c r="B72" s="52" t="s">
        <v>399</v>
      </c>
      <c r="C72" s="52" t="s">
        <v>549</v>
      </c>
      <c r="D72" s="52" t="s">
        <v>552</v>
      </c>
      <c r="E72" s="36" t="s">
        <v>539</v>
      </c>
      <c r="F72" s="36" t="s">
        <v>537</v>
      </c>
      <c r="G72" s="36" t="s">
        <v>10</v>
      </c>
      <c r="H72" s="37"/>
      <c r="I72" s="36" t="s">
        <v>0</v>
      </c>
      <c r="J72" s="50" t="s">
        <v>98</v>
      </c>
      <c r="K72" s="50" t="s">
        <v>72</v>
      </c>
      <c r="L72" s="38">
        <v>18</v>
      </c>
      <c r="M72" s="45">
        <f>VLOOKUP(J72,calculatiegegevens!$A$9:$B$16,2,FALSE)</f>
        <v>0</v>
      </c>
      <c r="N72" s="49">
        <v>1</v>
      </c>
      <c r="O72" s="45">
        <f t="shared" si="1"/>
        <v>0</v>
      </c>
      <c r="P72" s="45">
        <f>O72*calculatiegegevens!$B$18</f>
        <v>0</v>
      </c>
    </row>
    <row r="73" spans="1:16">
      <c r="A73" s="52" t="s">
        <v>382</v>
      </c>
      <c r="B73" s="52" t="s">
        <v>403</v>
      </c>
      <c r="C73" s="52" t="s">
        <v>404</v>
      </c>
      <c r="D73" s="52" t="s">
        <v>404</v>
      </c>
      <c r="E73" s="36" t="s">
        <v>540</v>
      </c>
      <c r="F73" s="36" t="s">
        <v>537</v>
      </c>
      <c r="G73" s="36" t="s">
        <v>10</v>
      </c>
      <c r="H73" s="37" t="s">
        <v>405</v>
      </c>
      <c r="I73" s="36" t="s">
        <v>254</v>
      </c>
      <c r="J73" s="50" t="s">
        <v>254</v>
      </c>
      <c r="K73" s="52" t="s">
        <v>255</v>
      </c>
      <c r="L73" s="38">
        <v>55</v>
      </c>
      <c r="M73" s="45">
        <f>VLOOKUP(J73,calculatiegegevens!$A$9:$B$16,2,FALSE)</f>
        <v>0</v>
      </c>
      <c r="N73" s="49">
        <v>1</v>
      </c>
      <c r="O73" s="45">
        <f t="shared" si="1"/>
        <v>0</v>
      </c>
      <c r="P73" s="45">
        <f>O73*calculatiegegevens!$B$18</f>
        <v>0</v>
      </c>
    </row>
    <row r="74" spans="1:16">
      <c r="A74" s="52" t="s">
        <v>382</v>
      </c>
      <c r="B74" s="52" t="s">
        <v>403</v>
      </c>
      <c r="C74" s="52" t="s">
        <v>404</v>
      </c>
      <c r="D74" s="52" t="s">
        <v>404</v>
      </c>
      <c r="E74" s="36" t="s">
        <v>540</v>
      </c>
      <c r="F74" s="36" t="s">
        <v>537</v>
      </c>
      <c r="G74" s="36" t="s">
        <v>10</v>
      </c>
      <c r="H74" s="37"/>
      <c r="I74" s="36" t="s">
        <v>388</v>
      </c>
      <c r="J74" s="50" t="s">
        <v>558</v>
      </c>
      <c r="K74" s="52" t="s">
        <v>255</v>
      </c>
      <c r="L74" s="38">
        <v>65</v>
      </c>
      <c r="M74" s="45">
        <f>VLOOKUP(J74,calculatiegegevens!$A$9:$B$16,2,FALSE)</f>
        <v>0</v>
      </c>
      <c r="N74" s="49">
        <v>1</v>
      </c>
      <c r="O74" s="45">
        <f t="shared" si="1"/>
        <v>0</v>
      </c>
      <c r="P74" s="45">
        <f>O74*calculatiegegevens!$B$18</f>
        <v>0</v>
      </c>
    </row>
    <row r="75" spans="1:16">
      <c r="A75" s="52" t="s">
        <v>382</v>
      </c>
      <c r="B75" s="52" t="s">
        <v>403</v>
      </c>
      <c r="C75" s="52" t="s">
        <v>404</v>
      </c>
      <c r="D75" s="52" t="s">
        <v>404</v>
      </c>
      <c r="E75" s="36" t="s">
        <v>540</v>
      </c>
      <c r="F75" s="36" t="s">
        <v>537</v>
      </c>
      <c r="G75" s="36" t="s">
        <v>10</v>
      </c>
      <c r="H75" s="37"/>
      <c r="I75" s="36" t="s">
        <v>56</v>
      </c>
      <c r="J75" s="50" t="s">
        <v>559</v>
      </c>
      <c r="K75" s="52" t="s">
        <v>74</v>
      </c>
      <c r="L75" s="38">
        <v>7</v>
      </c>
      <c r="M75" s="45">
        <f>VLOOKUP(J75,calculatiegegevens!$A$9:$B$16,2,FALSE)</f>
        <v>0</v>
      </c>
      <c r="N75" s="49">
        <v>1</v>
      </c>
      <c r="O75" s="45">
        <f t="shared" si="1"/>
        <v>0</v>
      </c>
      <c r="P75" s="45">
        <f>O75*calculatiegegevens!$B$18</f>
        <v>0</v>
      </c>
    </row>
    <row r="76" spans="1:16">
      <c r="A76" s="52" t="s">
        <v>382</v>
      </c>
      <c r="B76" s="52" t="s">
        <v>403</v>
      </c>
      <c r="C76" s="52" t="s">
        <v>404</v>
      </c>
      <c r="D76" s="52" t="s">
        <v>404</v>
      </c>
      <c r="E76" s="36" t="s">
        <v>540</v>
      </c>
      <c r="F76" s="36" t="s">
        <v>537</v>
      </c>
      <c r="G76" s="36" t="s">
        <v>10</v>
      </c>
      <c r="H76" s="37" t="s">
        <v>406</v>
      </c>
      <c r="I76" s="36" t="s">
        <v>254</v>
      </c>
      <c r="J76" s="50" t="s">
        <v>254</v>
      </c>
      <c r="K76" s="52" t="s">
        <v>255</v>
      </c>
      <c r="L76" s="38">
        <v>55</v>
      </c>
      <c r="M76" s="45">
        <f>VLOOKUP(J76,calculatiegegevens!$A$9:$B$16,2,FALSE)</f>
        <v>0</v>
      </c>
      <c r="N76" s="49">
        <v>1</v>
      </c>
      <c r="O76" s="45">
        <f t="shared" si="1"/>
        <v>0</v>
      </c>
      <c r="P76" s="45">
        <f>O76*calculatiegegevens!$B$18</f>
        <v>0</v>
      </c>
    </row>
    <row r="77" spans="1:16">
      <c r="A77" s="52" t="s">
        <v>382</v>
      </c>
      <c r="B77" s="52" t="s">
        <v>403</v>
      </c>
      <c r="C77" s="52" t="s">
        <v>404</v>
      </c>
      <c r="D77" s="52" t="s">
        <v>404</v>
      </c>
      <c r="E77" s="52" t="s">
        <v>540</v>
      </c>
      <c r="F77" s="52" t="s">
        <v>537</v>
      </c>
      <c r="G77" s="52" t="s">
        <v>10</v>
      </c>
      <c r="H77" s="56"/>
      <c r="I77" s="52" t="s">
        <v>14</v>
      </c>
      <c r="J77" s="52" t="s">
        <v>561</v>
      </c>
      <c r="K77" s="52" t="s">
        <v>255</v>
      </c>
      <c r="L77" s="38">
        <v>12</v>
      </c>
      <c r="M77" s="45">
        <f>VLOOKUP(J77,calculatiegegevens!$A$9:$B$16,2,FALSE)</f>
        <v>0</v>
      </c>
      <c r="N77" s="49">
        <v>1</v>
      </c>
      <c r="O77" s="45">
        <f t="shared" si="1"/>
        <v>0</v>
      </c>
      <c r="P77" s="45">
        <f>O77*calculatiegegevens!$B$18</f>
        <v>0</v>
      </c>
    </row>
    <row r="78" spans="1:16">
      <c r="A78" s="52" t="s">
        <v>382</v>
      </c>
      <c r="B78" s="52" t="s">
        <v>403</v>
      </c>
      <c r="C78" s="52" t="s">
        <v>404</v>
      </c>
      <c r="D78" s="52" t="s">
        <v>404</v>
      </c>
      <c r="E78" s="52" t="s">
        <v>540</v>
      </c>
      <c r="F78" s="52" t="s">
        <v>537</v>
      </c>
      <c r="G78" s="52" t="s">
        <v>10</v>
      </c>
      <c r="H78" s="56"/>
      <c r="I78" s="52" t="s">
        <v>254</v>
      </c>
      <c r="J78" s="50" t="s">
        <v>254</v>
      </c>
      <c r="K78" s="52" t="s">
        <v>255</v>
      </c>
      <c r="L78" s="38">
        <v>55</v>
      </c>
      <c r="M78" s="45">
        <f>VLOOKUP(J78,calculatiegegevens!$A$9:$B$16,2,FALSE)</f>
        <v>0</v>
      </c>
      <c r="N78" s="49">
        <v>1</v>
      </c>
      <c r="O78" s="45">
        <f t="shared" si="1"/>
        <v>0</v>
      </c>
      <c r="P78" s="45">
        <f>O78*calculatiegegevens!$B$18</f>
        <v>0</v>
      </c>
    </row>
    <row r="79" spans="1:16">
      <c r="A79" s="52" t="s">
        <v>382</v>
      </c>
      <c r="B79" s="52" t="s">
        <v>403</v>
      </c>
      <c r="C79" s="52" t="s">
        <v>404</v>
      </c>
      <c r="D79" s="52" t="s">
        <v>404</v>
      </c>
      <c r="E79" s="52" t="s">
        <v>540</v>
      </c>
      <c r="F79" s="52" t="s">
        <v>537</v>
      </c>
      <c r="G79" s="52" t="s">
        <v>10</v>
      </c>
      <c r="H79" s="56" t="s">
        <v>407</v>
      </c>
      <c r="I79" s="52" t="s">
        <v>266</v>
      </c>
      <c r="J79" s="52" t="s">
        <v>560</v>
      </c>
      <c r="K79" s="52" t="s">
        <v>390</v>
      </c>
      <c r="L79" s="38">
        <v>65</v>
      </c>
      <c r="M79" s="45">
        <f>VLOOKUP(J79,calculatiegegevens!$A$9:$B$16,2,FALSE)</f>
        <v>0</v>
      </c>
      <c r="N79" s="49">
        <v>1</v>
      </c>
      <c r="O79" s="45">
        <f t="shared" si="1"/>
        <v>0</v>
      </c>
      <c r="P79" s="45">
        <f>O79*calculatiegegevens!$B$18</f>
        <v>0</v>
      </c>
    </row>
    <row r="80" spans="1:16">
      <c r="A80" s="52" t="s">
        <v>382</v>
      </c>
      <c r="B80" s="52" t="s">
        <v>403</v>
      </c>
      <c r="C80" s="52" t="s">
        <v>404</v>
      </c>
      <c r="D80" s="52" t="s">
        <v>404</v>
      </c>
      <c r="E80" s="52" t="s">
        <v>540</v>
      </c>
      <c r="F80" s="52" t="s">
        <v>537</v>
      </c>
      <c r="G80" s="52" t="s">
        <v>10</v>
      </c>
      <c r="H80" s="56"/>
      <c r="I80" s="52" t="s">
        <v>32</v>
      </c>
      <c r="J80" s="52" t="s">
        <v>558</v>
      </c>
      <c r="K80" s="52" t="s">
        <v>255</v>
      </c>
      <c r="L80" s="38">
        <v>65</v>
      </c>
      <c r="M80" s="45">
        <f>VLOOKUP(J80,calculatiegegevens!$A$9:$B$16,2,FALSE)</f>
        <v>0</v>
      </c>
      <c r="N80" s="49">
        <v>1</v>
      </c>
      <c r="O80" s="45">
        <f t="shared" si="1"/>
        <v>0</v>
      </c>
      <c r="P80" s="45">
        <f>O80*calculatiegegevens!$B$18</f>
        <v>0</v>
      </c>
    </row>
    <row r="81" spans="1:16">
      <c r="A81" s="52" t="s">
        <v>382</v>
      </c>
      <c r="B81" s="52" t="s">
        <v>403</v>
      </c>
      <c r="C81" s="52" t="s">
        <v>404</v>
      </c>
      <c r="D81" s="52" t="s">
        <v>404</v>
      </c>
      <c r="E81" s="52" t="s">
        <v>540</v>
      </c>
      <c r="F81" s="52" t="s">
        <v>537</v>
      </c>
      <c r="G81" s="52" t="s">
        <v>10</v>
      </c>
      <c r="H81" s="56"/>
      <c r="I81" s="52" t="s">
        <v>394</v>
      </c>
      <c r="J81" s="52" t="s">
        <v>558</v>
      </c>
      <c r="K81" s="52" t="s">
        <v>268</v>
      </c>
      <c r="L81" s="38">
        <v>20</v>
      </c>
      <c r="M81" s="45">
        <f>VLOOKUP(J81,calculatiegegevens!$A$9:$B$16,2,FALSE)</f>
        <v>0</v>
      </c>
      <c r="N81" s="49">
        <v>1</v>
      </c>
      <c r="O81" s="45">
        <f t="shared" si="1"/>
        <v>0</v>
      </c>
      <c r="P81" s="45">
        <f>O81*calculatiegegevens!$B$18</f>
        <v>0</v>
      </c>
    </row>
    <row r="82" spans="1:16">
      <c r="A82" s="52" t="s">
        <v>382</v>
      </c>
      <c r="B82" s="52" t="s">
        <v>403</v>
      </c>
      <c r="C82" s="52" t="s">
        <v>404</v>
      </c>
      <c r="D82" s="52" t="s">
        <v>404</v>
      </c>
      <c r="E82" s="52" t="s">
        <v>540</v>
      </c>
      <c r="F82" s="52" t="s">
        <v>537</v>
      </c>
      <c r="G82" s="52" t="s">
        <v>10</v>
      </c>
      <c r="H82" s="56" t="s">
        <v>408</v>
      </c>
      <c r="I82" s="52" t="s">
        <v>258</v>
      </c>
      <c r="J82" s="50" t="s">
        <v>258</v>
      </c>
      <c r="K82" s="52" t="s">
        <v>255</v>
      </c>
      <c r="L82" s="38">
        <v>55</v>
      </c>
      <c r="M82" s="45">
        <f>VLOOKUP(J82,calculatiegegevens!$A$9:$B$16,2,FALSE)</f>
        <v>0</v>
      </c>
      <c r="N82" s="49">
        <v>1</v>
      </c>
      <c r="O82" s="45">
        <f t="shared" si="1"/>
        <v>0</v>
      </c>
      <c r="P82" s="45">
        <f>O82*calculatiegegevens!$B$18</f>
        <v>0</v>
      </c>
    </row>
    <row r="83" spans="1:16">
      <c r="A83" s="52" t="s">
        <v>382</v>
      </c>
      <c r="B83" s="52" t="s">
        <v>403</v>
      </c>
      <c r="C83" s="52" t="s">
        <v>404</v>
      </c>
      <c r="D83" s="52" t="s">
        <v>404</v>
      </c>
      <c r="E83" s="52" t="s">
        <v>540</v>
      </c>
      <c r="F83" s="52" t="s">
        <v>537</v>
      </c>
      <c r="G83" s="52" t="s">
        <v>10</v>
      </c>
      <c r="H83" s="56" t="s">
        <v>409</v>
      </c>
      <c r="I83" s="52" t="s">
        <v>258</v>
      </c>
      <c r="J83" s="50" t="s">
        <v>258</v>
      </c>
      <c r="K83" s="52" t="s">
        <v>255</v>
      </c>
      <c r="L83" s="38">
        <v>55</v>
      </c>
      <c r="M83" s="45">
        <f>VLOOKUP(J83,calculatiegegevens!$A$9:$B$16,2,FALSE)</f>
        <v>0</v>
      </c>
      <c r="N83" s="49">
        <v>1</v>
      </c>
      <c r="O83" s="45">
        <f t="shared" si="1"/>
        <v>0</v>
      </c>
      <c r="P83" s="45">
        <f>O83*calculatiegegevens!$B$18</f>
        <v>0</v>
      </c>
    </row>
    <row r="84" spans="1:16">
      <c r="A84" s="52" t="s">
        <v>382</v>
      </c>
      <c r="B84" s="52" t="s">
        <v>403</v>
      </c>
      <c r="C84" s="52" t="s">
        <v>404</v>
      </c>
      <c r="D84" s="52" t="s">
        <v>404</v>
      </c>
      <c r="E84" s="52" t="s">
        <v>540</v>
      </c>
      <c r="F84" s="52" t="s">
        <v>537</v>
      </c>
      <c r="G84" s="52" t="s">
        <v>10</v>
      </c>
      <c r="H84" s="56" t="s">
        <v>410</v>
      </c>
      <c r="I84" s="52" t="s">
        <v>258</v>
      </c>
      <c r="J84" s="50" t="s">
        <v>258</v>
      </c>
      <c r="K84" s="52" t="s">
        <v>255</v>
      </c>
      <c r="L84" s="38">
        <v>55</v>
      </c>
      <c r="M84" s="45">
        <f>VLOOKUP(J84,calculatiegegevens!$A$9:$B$16,2,FALSE)</f>
        <v>0</v>
      </c>
      <c r="N84" s="49">
        <v>1</v>
      </c>
      <c r="O84" s="45">
        <f t="shared" si="1"/>
        <v>0</v>
      </c>
      <c r="P84" s="45">
        <f>O84*calculatiegegevens!$B$18</f>
        <v>0</v>
      </c>
    </row>
    <row r="85" spans="1:16">
      <c r="A85" s="52" t="s">
        <v>382</v>
      </c>
      <c r="B85" s="52" t="s">
        <v>403</v>
      </c>
      <c r="C85" s="52" t="s">
        <v>404</v>
      </c>
      <c r="D85" s="52" t="s">
        <v>404</v>
      </c>
      <c r="E85" s="52" t="s">
        <v>540</v>
      </c>
      <c r="F85" s="52" t="s">
        <v>537</v>
      </c>
      <c r="G85" s="52" t="s">
        <v>10</v>
      </c>
      <c r="H85" s="56"/>
      <c r="I85" s="52" t="s">
        <v>56</v>
      </c>
      <c r="J85" s="52" t="s">
        <v>559</v>
      </c>
      <c r="K85" s="52" t="s">
        <v>74</v>
      </c>
      <c r="L85" s="38">
        <v>7</v>
      </c>
      <c r="M85" s="45">
        <f>VLOOKUP(J85,calculatiegegevens!$A$9:$B$16,2,FALSE)</f>
        <v>0</v>
      </c>
      <c r="N85" s="49">
        <v>1</v>
      </c>
      <c r="O85" s="45">
        <f t="shared" si="1"/>
        <v>0</v>
      </c>
      <c r="P85" s="45">
        <f>O85*calculatiegegevens!$B$18</f>
        <v>0</v>
      </c>
    </row>
    <row r="86" spans="1:16">
      <c r="A86" s="52" t="s">
        <v>382</v>
      </c>
      <c r="B86" s="52" t="s">
        <v>403</v>
      </c>
      <c r="C86" s="52" t="s">
        <v>404</v>
      </c>
      <c r="D86" s="52" t="s">
        <v>404</v>
      </c>
      <c r="E86" s="52" t="s">
        <v>540</v>
      </c>
      <c r="F86" s="52" t="s">
        <v>537</v>
      </c>
      <c r="G86" s="52" t="s">
        <v>10</v>
      </c>
      <c r="H86" s="56"/>
      <c r="I86" s="52" t="s">
        <v>56</v>
      </c>
      <c r="J86" s="52" t="s">
        <v>559</v>
      </c>
      <c r="K86" s="52" t="s">
        <v>74</v>
      </c>
      <c r="L86" s="38">
        <v>7</v>
      </c>
      <c r="M86" s="45">
        <f>VLOOKUP(J86,calculatiegegevens!$A$9:$B$16,2,FALSE)</f>
        <v>0</v>
      </c>
      <c r="N86" s="49">
        <v>1</v>
      </c>
      <c r="O86" s="45">
        <f t="shared" si="1"/>
        <v>0</v>
      </c>
      <c r="P86" s="45">
        <f>O86*calculatiegegevens!$B$18</f>
        <v>0</v>
      </c>
    </row>
    <row r="87" spans="1:16">
      <c r="A87" s="52" t="s">
        <v>382</v>
      </c>
      <c r="B87" s="52" t="s">
        <v>403</v>
      </c>
      <c r="C87" s="52" t="s">
        <v>404</v>
      </c>
      <c r="D87" s="52" t="s">
        <v>404</v>
      </c>
      <c r="E87" s="52" t="s">
        <v>540</v>
      </c>
      <c r="F87" s="52" t="s">
        <v>537</v>
      </c>
      <c r="G87" s="52" t="s">
        <v>10</v>
      </c>
      <c r="H87" s="56"/>
      <c r="I87" s="52" t="s">
        <v>56</v>
      </c>
      <c r="J87" s="52" t="s">
        <v>559</v>
      </c>
      <c r="K87" s="52" t="s">
        <v>74</v>
      </c>
      <c r="L87" s="38">
        <v>4</v>
      </c>
      <c r="M87" s="45">
        <f>VLOOKUP(J87,calculatiegegevens!$A$9:$B$16,2,FALSE)</f>
        <v>0</v>
      </c>
      <c r="N87" s="49">
        <v>1</v>
      </c>
      <c r="O87" s="45">
        <f t="shared" si="1"/>
        <v>0</v>
      </c>
      <c r="P87" s="45">
        <f>O87*calculatiegegevens!$B$18</f>
        <v>0</v>
      </c>
    </row>
    <row r="88" spans="1:16">
      <c r="A88" s="52" t="s">
        <v>382</v>
      </c>
      <c r="B88" s="52" t="s">
        <v>403</v>
      </c>
      <c r="C88" s="52" t="s">
        <v>404</v>
      </c>
      <c r="D88" s="52" t="s">
        <v>404</v>
      </c>
      <c r="E88" s="52" t="s">
        <v>540</v>
      </c>
      <c r="F88" s="52" t="s">
        <v>537</v>
      </c>
      <c r="G88" s="52" t="s">
        <v>10</v>
      </c>
      <c r="H88" s="56"/>
      <c r="I88" s="52" t="s">
        <v>411</v>
      </c>
      <c r="J88" s="52" t="s">
        <v>558</v>
      </c>
      <c r="K88" s="52" t="s">
        <v>255</v>
      </c>
      <c r="L88" s="38">
        <v>15</v>
      </c>
      <c r="M88" s="45">
        <f>VLOOKUP(J88,calculatiegegevens!$A$9:$B$16,2,FALSE)</f>
        <v>0</v>
      </c>
      <c r="N88" s="49">
        <v>1</v>
      </c>
      <c r="O88" s="45">
        <f t="shared" si="1"/>
        <v>0</v>
      </c>
      <c r="P88" s="45">
        <f>O88*calculatiegegevens!$B$18</f>
        <v>0</v>
      </c>
    </row>
    <row r="89" spans="1:16">
      <c r="A89" s="52" t="s">
        <v>382</v>
      </c>
      <c r="B89" s="52" t="s">
        <v>403</v>
      </c>
      <c r="C89" s="52" t="s">
        <v>404</v>
      </c>
      <c r="D89" s="52" t="s">
        <v>404</v>
      </c>
      <c r="E89" s="52" t="s">
        <v>540</v>
      </c>
      <c r="F89" s="52" t="s">
        <v>537</v>
      </c>
      <c r="G89" s="52" t="s">
        <v>10</v>
      </c>
      <c r="H89" s="56" t="s">
        <v>412</v>
      </c>
      <c r="I89" s="52" t="s">
        <v>0</v>
      </c>
      <c r="J89" s="52" t="s">
        <v>98</v>
      </c>
      <c r="K89" s="52" t="s">
        <v>71</v>
      </c>
      <c r="L89" s="38">
        <v>20</v>
      </c>
      <c r="M89" s="45">
        <f>VLOOKUP(J89,calculatiegegevens!$A$9:$B$16,2,FALSE)</f>
        <v>0</v>
      </c>
      <c r="N89" s="49">
        <v>1</v>
      </c>
      <c r="O89" s="45">
        <f t="shared" si="1"/>
        <v>0</v>
      </c>
      <c r="P89" s="45">
        <f>O89*calculatiegegevens!$B$18</f>
        <v>0</v>
      </c>
    </row>
    <row r="90" spans="1:16">
      <c r="A90" s="52" t="s">
        <v>382</v>
      </c>
      <c r="B90" s="52" t="s">
        <v>403</v>
      </c>
      <c r="C90" s="52" t="s">
        <v>404</v>
      </c>
      <c r="D90" s="52" t="s">
        <v>404</v>
      </c>
      <c r="E90" s="52" t="s">
        <v>540</v>
      </c>
      <c r="F90" s="52" t="s">
        <v>537</v>
      </c>
      <c r="G90" s="52" t="s">
        <v>10</v>
      </c>
      <c r="H90" s="56"/>
      <c r="I90" s="52" t="s">
        <v>11</v>
      </c>
      <c r="J90" s="52" t="s">
        <v>558</v>
      </c>
      <c r="K90" s="52" t="s">
        <v>255</v>
      </c>
      <c r="L90" s="38">
        <v>12</v>
      </c>
      <c r="M90" s="45">
        <f>VLOOKUP(J90,calculatiegegevens!$A$9:$B$16,2,FALSE)</f>
        <v>0</v>
      </c>
      <c r="N90" s="49">
        <v>1</v>
      </c>
      <c r="O90" s="45">
        <f t="shared" si="1"/>
        <v>0</v>
      </c>
      <c r="P90" s="45">
        <f>O90*calculatiegegevens!$B$18</f>
        <v>0</v>
      </c>
    </row>
    <row r="91" spans="1:16">
      <c r="A91" s="52" t="s">
        <v>382</v>
      </c>
      <c r="B91" s="52" t="s">
        <v>403</v>
      </c>
      <c r="C91" s="52" t="s">
        <v>404</v>
      </c>
      <c r="D91" s="52" t="s">
        <v>404</v>
      </c>
      <c r="E91" s="52" t="s">
        <v>540</v>
      </c>
      <c r="F91" s="52" t="s">
        <v>537</v>
      </c>
      <c r="G91" s="52" t="s">
        <v>10</v>
      </c>
      <c r="H91" s="56" t="s">
        <v>413</v>
      </c>
      <c r="I91" s="52" t="s">
        <v>258</v>
      </c>
      <c r="J91" s="50" t="s">
        <v>258</v>
      </c>
      <c r="K91" s="52" t="s">
        <v>255</v>
      </c>
      <c r="L91" s="38">
        <v>55</v>
      </c>
      <c r="M91" s="45">
        <f>VLOOKUP(J91,calculatiegegevens!$A$9:$B$16,2,FALSE)</f>
        <v>0</v>
      </c>
      <c r="N91" s="49">
        <v>1</v>
      </c>
      <c r="O91" s="45">
        <f t="shared" si="1"/>
        <v>0</v>
      </c>
      <c r="P91" s="45">
        <f>O91*calculatiegegevens!$B$18</f>
        <v>0</v>
      </c>
    </row>
    <row r="92" spans="1:16">
      <c r="A92" s="52" t="s">
        <v>382</v>
      </c>
      <c r="B92" s="52" t="s">
        <v>403</v>
      </c>
      <c r="C92" s="52" t="s">
        <v>404</v>
      </c>
      <c r="D92" s="52" t="s">
        <v>404</v>
      </c>
      <c r="E92" s="52" t="s">
        <v>540</v>
      </c>
      <c r="F92" s="52" t="s">
        <v>537</v>
      </c>
      <c r="G92" s="52" t="s">
        <v>10</v>
      </c>
      <c r="H92" s="56"/>
      <c r="I92" s="52" t="s">
        <v>32</v>
      </c>
      <c r="J92" s="52" t="s">
        <v>558</v>
      </c>
      <c r="K92" s="52" t="s">
        <v>255</v>
      </c>
      <c r="L92" s="38">
        <v>30</v>
      </c>
      <c r="M92" s="45">
        <f>VLOOKUP(J92,calculatiegegevens!$A$9:$B$16,2,FALSE)</f>
        <v>0</v>
      </c>
      <c r="N92" s="49">
        <v>1</v>
      </c>
      <c r="O92" s="45">
        <f t="shared" si="1"/>
        <v>0</v>
      </c>
      <c r="P92" s="45">
        <f>O92*calculatiegegevens!$B$18</f>
        <v>0</v>
      </c>
    </row>
    <row r="93" spans="1:16">
      <c r="A93" s="52" t="s">
        <v>382</v>
      </c>
      <c r="B93" s="52" t="s">
        <v>403</v>
      </c>
      <c r="C93" s="52" t="s">
        <v>404</v>
      </c>
      <c r="D93" s="52" t="s">
        <v>404</v>
      </c>
      <c r="E93" s="52" t="s">
        <v>540</v>
      </c>
      <c r="F93" s="52" t="s">
        <v>537</v>
      </c>
      <c r="G93" s="52" t="s">
        <v>10</v>
      </c>
      <c r="H93" s="56"/>
      <c r="I93" s="52" t="s">
        <v>394</v>
      </c>
      <c r="J93" s="52" t="s">
        <v>558</v>
      </c>
      <c r="K93" s="52" t="s">
        <v>255</v>
      </c>
      <c r="L93" s="38">
        <v>20</v>
      </c>
      <c r="M93" s="45">
        <f>VLOOKUP(J93,calculatiegegevens!$A$9:$B$16,2,FALSE)</f>
        <v>0</v>
      </c>
      <c r="N93" s="49">
        <v>1</v>
      </c>
      <c r="O93" s="45">
        <f t="shared" si="1"/>
        <v>0</v>
      </c>
      <c r="P93" s="45">
        <f>O93*calculatiegegevens!$B$18</f>
        <v>0</v>
      </c>
    </row>
    <row r="94" spans="1:16">
      <c r="A94" s="52" t="s">
        <v>382</v>
      </c>
      <c r="B94" s="52" t="s">
        <v>403</v>
      </c>
      <c r="C94" s="52" t="s">
        <v>404</v>
      </c>
      <c r="D94" s="52" t="s">
        <v>404</v>
      </c>
      <c r="E94" s="52" t="s">
        <v>540</v>
      </c>
      <c r="F94" s="52" t="s">
        <v>537</v>
      </c>
      <c r="G94" s="52" t="s">
        <v>10</v>
      </c>
      <c r="H94" s="56"/>
      <c r="I94" s="52" t="s">
        <v>414</v>
      </c>
      <c r="J94" s="52" t="s">
        <v>558</v>
      </c>
      <c r="K94" s="52" t="s">
        <v>255</v>
      </c>
      <c r="L94" s="38">
        <v>15</v>
      </c>
      <c r="M94" s="45">
        <f>VLOOKUP(J94,calculatiegegevens!$A$9:$B$16,2,FALSE)</f>
        <v>0</v>
      </c>
      <c r="N94" s="49">
        <v>1</v>
      </c>
      <c r="O94" s="45">
        <f t="shared" si="1"/>
        <v>0</v>
      </c>
      <c r="P94" s="45">
        <f>O94*calculatiegegevens!$B$18</f>
        <v>0</v>
      </c>
    </row>
    <row r="95" spans="1:16">
      <c r="A95" s="52" t="s">
        <v>382</v>
      </c>
      <c r="B95" s="52" t="s">
        <v>403</v>
      </c>
      <c r="C95" s="52" t="s">
        <v>404</v>
      </c>
      <c r="D95" s="52" t="s">
        <v>404</v>
      </c>
      <c r="E95" s="52" t="s">
        <v>540</v>
      </c>
      <c r="F95" s="52" t="s">
        <v>537</v>
      </c>
      <c r="G95" s="52" t="s">
        <v>10</v>
      </c>
      <c r="H95" s="56"/>
      <c r="I95" s="52" t="s">
        <v>32</v>
      </c>
      <c r="J95" s="52" t="s">
        <v>558</v>
      </c>
      <c r="K95" s="52" t="s">
        <v>255</v>
      </c>
      <c r="L95" s="38">
        <v>60</v>
      </c>
      <c r="M95" s="45">
        <f>VLOOKUP(J95,calculatiegegevens!$A$9:$B$16,2,FALSE)</f>
        <v>0</v>
      </c>
      <c r="N95" s="49">
        <v>1</v>
      </c>
      <c r="O95" s="45">
        <f t="shared" si="1"/>
        <v>0</v>
      </c>
      <c r="P95" s="45">
        <f>O95*calculatiegegevens!$B$18</f>
        <v>0</v>
      </c>
    </row>
    <row r="96" spans="1:16">
      <c r="A96" s="52" t="s">
        <v>382</v>
      </c>
      <c r="B96" s="52" t="s">
        <v>403</v>
      </c>
      <c r="C96" s="52" t="s">
        <v>404</v>
      </c>
      <c r="D96" s="52" t="s">
        <v>404</v>
      </c>
      <c r="E96" s="52" t="s">
        <v>540</v>
      </c>
      <c r="F96" s="52" t="s">
        <v>537</v>
      </c>
      <c r="G96" s="52" t="s">
        <v>10</v>
      </c>
      <c r="H96" s="56" t="s">
        <v>415</v>
      </c>
      <c r="I96" s="52" t="s">
        <v>258</v>
      </c>
      <c r="J96" s="50" t="s">
        <v>258</v>
      </c>
      <c r="K96" s="52" t="s">
        <v>255</v>
      </c>
      <c r="L96" s="38">
        <v>55</v>
      </c>
      <c r="M96" s="45">
        <f>VLOOKUP(J96,calculatiegegevens!$A$9:$B$16,2,FALSE)</f>
        <v>0</v>
      </c>
      <c r="N96" s="49">
        <v>1</v>
      </c>
      <c r="O96" s="45">
        <f t="shared" si="1"/>
        <v>0</v>
      </c>
      <c r="P96" s="45">
        <f>O96*calculatiegegevens!$B$18</f>
        <v>0</v>
      </c>
    </row>
    <row r="97" spans="1:16">
      <c r="A97" s="52" t="s">
        <v>382</v>
      </c>
      <c r="B97" s="52" t="s">
        <v>403</v>
      </c>
      <c r="C97" s="52" t="s">
        <v>404</v>
      </c>
      <c r="D97" s="52" t="s">
        <v>404</v>
      </c>
      <c r="E97" s="52" t="s">
        <v>540</v>
      </c>
      <c r="F97" s="52" t="s">
        <v>537</v>
      </c>
      <c r="G97" s="52" t="s">
        <v>10</v>
      </c>
      <c r="H97" s="56"/>
      <c r="I97" s="52" t="s">
        <v>56</v>
      </c>
      <c r="J97" s="52" t="s">
        <v>559</v>
      </c>
      <c r="K97" s="52" t="s">
        <v>74</v>
      </c>
      <c r="L97" s="38">
        <v>7</v>
      </c>
      <c r="M97" s="45">
        <f>VLOOKUP(J97,calculatiegegevens!$A$9:$B$16,2,FALSE)</f>
        <v>0</v>
      </c>
      <c r="N97" s="49">
        <v>1</v>
      </c>
      <c r="O97" s="45">
        <f t="shared" si="1"/>
        <v>0</v>
      </c>
      <c r="P97" s="45">
        <f>O97*calculatiegegevens!$B$18</f>
        <v>0</v>
      </c>
    </row>
    <row r="98" spans="1:16">
      <c r="A98" s="52" t="s">
        <v>382</v>
      </c>
      <c r="B98" s="52" t="s">
        <v>403</v>
      </c>
      <c r="C98" s="52" t="s">
        <v>404</v>
      </c>
      <c r="D98" s="52" t="s">
        <v>404</v>
      </c>
      <c r="E98" s="52" t="s">
        <v>540</v>
      </c>
      <c r="F98" s="52" t="s">
        <v>537</v>
      </c>
      <c r="G98" s="52" t="s">
        <v>10</v>
      </c>
      <c r="H98" s="56" t="s">
        <v>416</v>
      </c>
      <c r="I98" s="52" t="s">
        <v>258</v>
      </c>
      <c r="J98" s="50" t="s">
        <v>258</v>
      </c>
      <c r="K98" s="52" t="s">
        <v>255</v>
      </c>
      <c r="L98" s="38">
        <v>55</v>
      </c>
      <c r="M98" s="45">
        <f>VLOOKUP(J98,calculatiegegevens!$A$9:$B$16,2,FALSE)</f>
        <v>0</v>
      </c>
      <c r="N98" s="49">
        <v>1</v>
      </c>
      <c r="O98" s="45">
        <f t="shared" si="1"/>
        <v>0</v>
      </c>
      <c r="P98" s="45">
        <f>O98*calculatiegegevens!$B$18</f>
        <v>0</v>
      </c>
    </row>
    <row r="99" spans="1:16">
      <c r="A99" s="52" t="s">
        <v>382</v>
      </c>
      <c r="B99" s="52" t="s">
        <v>403</v>
      </c>
      <c r="C99" s="52" t="s">
        <v>404</v>
      </c>
      <c r="D99" s="52" t="s">
        <v>404</v>
      </c>
      <c r="E99" s="52" t="s">
        <v>540</v>
      </c>
      <c r="F99" s="52" t="s">
        <v>537</v>
      </c>
      <c r="G99" s="52" t="s">
        <v>10</v>
      </c>
      <c r="H99" s="56"/>
      <c r="I99" s="52" t="s">
        <v>56</v>
      </c>
      <c r="J99" s="52" t="s">
        <v>559</v>
      </c>
      <c r="K99" s="52" t="s">
        <v>74</v>
      </c>
      <c r="L99" s="38">
        <v>7</v>
      </c>
      <c r="M99" s="45">
        <f>VLOOKUP(J99,calculatiegegevens!$A$9:$B$16,2,FALSE)</f>
        <v>0</v>
      </c>
      <c r="N99" s="49">
        <v>1</v>
      </c>
      <c r="O99" s="45">
        <f t="shared" si="1"/>
        <v>0</v>
      </c>
      <c r="P99" s="45">
        <f>O99*calculatiegegevens!$B$18</f>
        <v>0</v>
      </c>
    </row>
    <row r="100" spans="1:16">
      <c r="A100" s="52" t="s">
        <v>382</v>
      </c>
      <c r="B100" s="52" t="s">
        <v>403</v>
      </c>
      <c r="C100" s="52" t="s">
        <v>404</v>
      </c>
      <c r="D100" s="52" t="s">
        <v>404</v>
      </c>
      <c r="E100" s="52" t="s">
        <v>540</v>
      </c>
      <c r="F100" s="52" t="s">
        <v>537</v>
      </c>
      <c r="G100" s="52" t="s">
        <v>10</v>
      </c>
      <c r="H100" s="56" t="s">
        <v>417</v>
      </c>
      <c r="I100" s="52" t="s">
        <v>258</v>
      </c>
      <c r="J100" s="50" t="s">
        <v>258</v>
      </c>
      <c r="K100" s="52" t="s">
        <v>255</v>
      </c>
      <c r="L100" s="38">
        <v>55</v>
      </c>
      <c r="M100" s="45">
        <f>VLOOKUP(J100,calculatiegegevens!$A$9:$B$16,2,FALSE)</f>
        <v>0</v>
      </c>
      <c r="N100" s="49">
        <v>1</v>
      </c>
      <c r="O100" s="45">
        <f t="shared" si="1"/>
        <v>0</v>
      </c>
      <c r="P100" s="45">
        <f>O100*calculatiegegevens!$B$18</f>
        <v>0</v>
      </c>
    </row>
    <row r="101" spans="1:16">
      <c r="A101" s="52" t="s">
        <v>382</v>
      </c>
      <c r="B101" s="52" t="s">
        <v>403</v>
      </c>
      <c r="C101" s="52" t="s">
        <v>404</v>
      </c>
      <c r="D101" s="52" t="s">
        <v>404</v>
      </c>
      <c r="E101" s="52" t="s">
        <v>540</v>
      </c>
      <c r="F101" s="52" t="s">
        <v>537</v>
      </c>
      <c r="G101" s="52" t="s">
        <v>10</v>
      </c>
      <c r="H101" s="56" t="s">
        <v>418</v>
      </c>
      <c r="I101" s="52" t="s">
        <v>419</v>
      </c>
      <c r="J101" s="52" t="s">
        <v>98</v>
      </c>
      <c r="K101" s="52" t="s">
        <v>255</v>
      </c>
      <c r="L101" s="38">
        <v>15</v>
      </c>
      <c r="M101" s="45">
        <f>VLOOKUP(J101,calculatiegegevens!$A$9:$B$16,2,FALSE)</f>
        <v>0</v>
      </c>
      <c r="N101" s="49">
        <v>1</v>
      </c>
      <c r="O101" s="45">
        <f t="shared" si="1"/>
        <v>0</v>
      </c>
      <c r="P101" s="45">
        <f>O101*calculatiegegevens!$B$18</f>
        <v>0</v>
      </c>
    </row>
    <row r="102" spans="1:16">
      <c r="A102" s="52" t="s">
        <v>382</v>
      </c>
      <c r="B102" s="52" t="s">
        <v>403</v>
      </c>
      <c r="C102" s="52" t="s">
        <v>404</v>
      </c>
      <c r="D102" s="52" t="s">
        <v>404</v>
      </c>
      <c r="E102" s="52" t="s">
        <v>540</v>
      </c>
      <c r="F102" s="52" t="s">
        <v>537</v>
      </c>
      <c r="G102" s="52" t="s">
        <v>10</v>
      </c>
      <c r="H102" s="56"/>
      <c r="I102" s="52" t="s">
        <v>95</v>
      </c>
      <c r="J102" s="52" t="s">
        <v>558</v>
      </c>
      <c r="K102" s="52" t="s">
        <v>255</v>
      </c>
      <c r="L102" s="38">
        <v>20</v>
      </c>
      <c r="M102" s="45">
        <f>VLOOKUP(J102,calculatiegegevens!$A$9:$B$16,2,FALSE)</f>
        <v>0</v>
      </c>
      <c r="N102" s="49">
        <v>1</v>
      </c>
      <c r="O102" s="45">
        <f t="shared" si="1"/>
        <v>0</v>
      </c>
      <c r="P102" s="45">
        <f>O102*calculatiegegevens!$B$18</f>
        <v>0</v>
      </c>
    </row>
    <row r="103" spans="1:16">
      <c r="A103" s="52" t="s">
        <v>382</v>
      </c>
      <c r="B103" s="52" t="s">
        <v>403</v>
      </c>
      <c r="C103" s="52" t="s">
        <v>404</v>
      </c>
      <c r="D103" s="52" t="s">
        <v>404</v>
      </c>
      <c r="E103" s="52" t="s">
        <v>540</v>
      </c>
      <c r="F103" s="52" t="s">
        <v>537</v>
      </c>
      <c r="G103" s="52" t="s">
        <v>10</v>
      </c>
      <c r="H103" s="56"/>
      <c r="I103" s="52" t="s">
        <v>411</v>
      </c>
      <c r="J103" s="52" t="s">
        <v>558</v>
      </c>
      <c r="K103" s="52" t="s">
        <v>255</v>
      </c>
      <c r="L103" s="38">
        <v>15</v>
      </c>
      <c r="M103" s="45">
        <f>VLOOKUP(J103,calculatiegegevens!$A$9:$B$16,2,FALSE)</f>
        <v>0</v>
      </c>
      <c r="N103" s="49">
        <v>1</v>
      </c>
      <c r="O103" s="45">
        <f t="shared" si="1"/>
        <v>0</v>
      </c>
      <c r="P103" s="45">
        <f>O103*calculatiegegevens!$B$18</f>
        <v>0</v>
      </c>
    </row>
    <row r="104" spans="1:16">
      <c r="A104" s="52" t="s">
        <v>382</v>
      </c>
      <c r="B104" s="52" t="s">
        <v>403</v>
      </c>
      <c r="C104" s="52" t="s">
        <v>404</v>
      </c>
      <c r="D104" s="52" t="s">
        <v>404</v>
      </c>
      <c r="E104" s="52" t="s">
        <v>540</v>
      </c>
      <c r="F104" s="52" t="s">
        <v>537</v>
      </c>
      <c r="G104" s="52" t="s">
        <v>10</v>
      </c>
      <c r="H104" s="56" t="s">
        <v>420</v>
      </c>
      <c r="I104" s="52" t="s">
        <v>0</v>
      </c>
      <c r="J104" s="52" t="s">
        <v>98</v>
      </c>
      <c r="K104" s="52" t="s">
        <v>71</v>
      </c>
      <c r="L104" s="38">
        <v>25</v>
      </c>
      <c r="M104" s="45">
        <f>VLOOKUP(J104,calculatiegegevens!$A$9:$B$16,2,FALSE)</f>
        <v>0</v>
      </c>
      <c r="N104" s="49">
        <v>1</v>
      </c>
      <c r="O104" s="45">
        <f t="shared" si="1"/>
        <v>0</v>
      </c>
      <c r="P104" s="45">
        <f>O104*calculatiegegevens!$B$18</f>
        <v>0</v>
      </c>
    </row>
    <row r="105" spans="1:16">
      <c r="A105" s="52" t="s">
        <v>382</v>
      </c>
      <c r="B105" s="52" t="s">
        <v>403</v>
      </c>
      <c r="C105" s="52" t="s">
        <v>404</v>
      </c>
      <c r="D105" s="52" t="s">
        <v>404</v>
      </c>
      <c r="E105" s="52" t="s">
        <v>540</v>
      </c>
      <c r="F105" s="52" t="s">
        <v>537</v>
      </c>
      <c r="G105" s="52" t="s">
        <v>10</v>
      </c>
      <c r="H105" s="56"/>
      <c r="I105" s="52" t="s">
        <v>32</v>
      </c>
      <c r="J105" s="52" t="s">
        <v>558</v>
      </c>
      <c r="K105" s="52" t="s">
        <v>255</v>
      </c>
      <c r="L105" s="38">
        <v>30</v>
      </c>
      <c r="M105" s="45">
        <f>VLOOKUP(J105,calculatiegegevens!$A$9:$B$16,2,FALSE)</f>
        <v>0</v>
      </c>
      <c r="N105" s="49">
        <v>1</v>
      </c>
      <c r="O105" s="45">
        <f t="shared" si="1"/>
        <v>0</v>
      </c>
      <c r="P105" s="45">
        <f>O105*calculatiegegevens!$B$18</f>
        <v>0</v>
      </c>
    </row>
    <row r="106" spans="1:16">
      <c r="A106" s="52" t="s">
        <v>382</v>
      </c>
      <c r="B106" s="52" t="s">
        <v>403</v>
      </c>
      <c r="C106" s="52" t="s">
        <v>404</v>
      </c>
      <c r="D106" s="52" t="s">
        <v>404</v>
      </c>
      <c r="E106" s="52" t="s">
        <v>540</v>
      </c>
      <c r="F106" s="52" t="s">
        <v>537</v>
      </c>
      <c r="G106" s="52" t="s">
        <v>10</v>
      </c>
      <c r="H106" s="56" t="s">
        <v>421</v>
      </c>
      <c r="I106" s="52" t="s">
        <v>87</v>
      </c>
      <c r="J106" s="52" t="s">
        <v>561</v>
      </c>
      <c r="K106" s="52" t="s">
        <v>255</v>
      </c>
      <c r="L106" s="38">
        <v>55</v>
      </c>
      <c r="M106" s="45">
        <f>VLOOKUP(J106,calculatiegegevens!$A$9:$B$16,2,FALSE)</f>
        <v>0</v>
      </c>
      <c r="N106" s="49">
        <v>1</v>
      </c>
      <c r="O106" s="45">
        <f t="shared" si="1"/>
        <v>0</v>
      </c>
      <c r="P106" s="45">
        <f>O106*calculatiegegevens!$B$18</f>
        <v>0</v>
      </c>
    </row>
    <row r="107" spans="1:16">
      <c r="A107" s="52" t="s">
        <v>382</v>
      </c>
      <c r="B107" s="52" t="s">
        <v>403</v>
      </c>
      <c r="C107" s="52" t="s">
        <v>404</v>
      </c>
      <c r="D107" s="52" t="s">
        <v>404</v>
      </c>
      <c r="E107" s="52" t="s">
        <v>540</v>
      </c>
      <c r="F107" s="52" t="s">
        <v>537</v>
      </c>
      <c r="G107" s="52" t="s">
        <v>10</v>
      </c>
      <c r="H107" s="56" t="s">
        <v>422</v>
      </c>
      <c r="I107" s="52" t="s">
        <v>258</v>
      </c>
      <c r="J107" s="50" t="s">
        <v>258</v>
      </c>
      <c r="K107" s="52" t="s">
        <v>255</v>
      </c>
      <c r="L107" s="38">
        <v>55</v>
      </c>
      <c r="M107" s="45">
        <f>VLOOKUP(J107,calculatiegegevens!$A$9:$B$16,2,FALSE)</f>
        <v>0</v>
      </c>
      <c r="N107" s="49">
        <v>1</v>
      </c>
      <c r="O107" s="45">
        <f t="shared" si="1"/>
        <v>0</v>
      </c>
      <c r="P107" s="45">
        <f>O107*calculatiegegevens!$B$18</f>
        <v>0</v>
      </c>
    </row>
    <row r="108" spans="1:16">
      <c r="A108" s="52" t="s">
        <v>382</v>
      </c>
      <c r="B108" s="52" t="s">
        <v>403</v>
      </c>
      <c r="C108" s="52" t="s">
        <v>404</v>
      </c>
      <c r="D108" s="52" t="s">
        <v>404</v>
      </c>
      <c r="E108" s="52" t="s">
        <v>540</v>
      </c>
      <c r="F108" s="52" t="s">
        <v>537</v>
      </c>
      <c r="G108" s="52" t="s">
        <v>10</v>
      </c>
      <c r="H108" s="56"/>
      <c r="I108" s="52" t="s">
        <v>95</v>
      </c>
      <c r="J108" s="52" t="s">
        <v>558</v>
      </c>
      <c r="K108" s="52" t="s">
        <v>255</v>
      </c>
      <c r="L108" s="38">
        <v>20</v>
      </c>
      <c r="M108" s="45">
        <f>VLOOKUP(J108,calculatiegegevens!$A$9:$B$16,2,FALSE)</f>
        <v>0</v>
      </c>
      <c r="N108" s="49">
        <v>1</v>
      </c>
      <c r="O108" s="45">
        <f t="shared" si="1"/>
        <v>0</v>
      </c>
      <c r="P108" s="45">
        <f>O108*calculatiegegevens!$B$18</f>
        <v>0</v>
      </c>
    </row>
    <row r="109" spans="1:16">
      <c r="A109" s="52" t="s">
        <v>382</v>
      </c>
      <c r="B109" s="52" t="s">
        <v>403</v>
      </c>
      <c r="C109" s="52" t="s">
        <v>404</v>
      </c>
      <c r="D109" s="52" t="s">
        <v>404</v>
      </c>
      <c r="E109" s="52" t="s">
        <v>540</v>
      </c>
      <c r="F109" s="52" t="s">
        <v>537</v>
      </c>
      <c r="G109" s="52" t="s">
        <v>10</v>
      </c>
      <c r="H109" s="56"/>
      <c r="I109" s="52" t="s">
        <v>411</v>
      </c>
      <c r="J109" s="52" t="s">
        <v>558</v>
      </c>
      <c r="K109" s="52" t="s">
        <v>255</v>
      </c>
      <c r="L109" s="38">
        <v>15</v>
      </c>
      <c r="M109" s="45">
        <f>VLOOKUP(J109,calculatiegegevens!$A$9:$B$16,2,FALSE)</f>
        <v>0</v>
      </c>
      <c r="N109" s="49">
        <v>1</v>
      </c>
      <c r="O109" s="45">
        <f t="shared" si="1"/>
        <v>0</v>
      </c>
      <c r="P109" s="45">
        <f>O109*calculatiegegevens!$B$18</f>
        <v>0</v>
      </c>
    </row>
    <row r="110" spans="1:16">
      <c r="A110" s="52" t="s">
        <v>382</v>
      </c>
      <c r="B110" s="52" t="s">
        <v>403</v>
      </c>
      <c r="C110" s="52" t="s">
        <v>404</v>
      </c>
      <c r="D110" s="52" t="s">
        <v>404</v>
      </c>
      <c r="E110" s="36" t="s">
        <v>540</v>
      </c>
      <c r="F110" s="36" t="s">
        <v>537</v>
      </c>
      <c r="G110" s="36" t="s">
        <v>10</v>
      </c>
      <c r="H110" s="37" t="s">
        <v>73</v>
      </c>
      <c r="I110" s="36" t="s">
        <v>73</v>
      </c>
      <c r="J110" s="50" t="s">
        <v>560</v>
      </c>
      <c r="K110" s="52" t="s">
        <v>390</v>
      </c>
      <c r="L110" s="38">
        <v>150</v>
      </c>
      <c r="M110" s="45">
        <f>VLOOKUP(J110,calculatiegegevens!$A$9:$B$16,2,FALSE)</f>
        <v>0</v>
      </c>
      <c r="N110" s="49">
        <v>1</v>
      </c>
      <c r="O110" s="45">
        <f t="shared" si="1"/>
        <v>0</v>
      </c>
      <c r="P110" s="45">
        <f>O110*calculatiegegevens!$B$18</f>
        <v>0</v>
      </c>
    </row>
    <row r="111" spans="1:16">
      <c r="A111" s="52" t="s">
        <v>382</v>
      </c>
      <c r="B111" s="52" t="s">
        <v>403</v>
      </c>
      <c r="C111" s="52" t="s">
        <v>404</v>
      </c>
      <c r="D111" s="52" t="s">
        <v>404</v>
      </c>
      <c r="E111" s="36" t="s">
        <v>540</v>
      </c>
      <c r="F111" s="36" t="s">
        <v>537</v>
      </c>
      <c r="G111" s="36" t="s">
        <v>10</v>
      </c>
      <c r="H111" s="37" t="s">
        <v>73</v>
      </c>
      <c r="I111" s="36" t="s">
        <v>329</v>
      </c>
      <c r="J111" s="50" t="s">
        <v>559</v>
      </c>
      <c r="K111" s="52" t="s">
        <v>255</v>
      </c>
      <c r="L111" s="38">
        <v>20</v>
      </c>
      <c r="M111" s="45">
        <f>VLOOKUP(J111,calculatiegegevens!$A$9:$B$16,2,FALSE)</f>
        <v>0</v>
      </c>
      <c r="N111" s="49">
        <v>1</v>
      </c>
      <c r="O111" s="45">
        <f t="shared" si="1"/>
        <v>0</v>
      </c>
      <c r="P111" s="45">
        <f>O111*calculatiegegevens!$B$18</f>
        <v>0</v>
      </c>
    </row>
    <row r="112" spans="1:16">
      <c r="A112" s="52" t="s">
        <v>382</v>
      </c>
      <c r="B112" s="52" t="s">
        <v>403</v>
      </c>
      <c r="C112" s="52" t="s">
        <v>404</v>
      </c>
      <c r="D112" s="52" t="s">
        <v>404</v>
      </c>
      <c r="E112" s="36" t="s">
        <v>540</v>
      </c>
      <c r="F112" s="36" t="s">
        <v>537</v>
      </c>
      <c r="G112" s="36" t="s">
        <v>10</v>
      </c>
      <c r="H112" s="37" t="s">
        <v>73</v>
      </c>
      <c r="I112" s="36" t="s">
        <v>329</v>
      </c>
      <c r="J112" s="50" t="s">
        <v>559</v>
      </c>
      <c r="K112" s="52" t="s">
        <v>255</v>
      </c>
      <c r="L112" s="38">
        <v>20</v>
      </c>
      <c r="M112" s="45">
        <f>VLOOKUP(J112,calculatiegegevens!$A$9:$B$16,2,FALSE)</f>
        <v>0</v>
      </c>
      <c r="N112" s="49">
        <v>1</v>
      </c>
      <c r="O112" s="45">
        <f t="shared" si="1"/>
        <v>0</v>
      </c>
      <c r="P112" s="45">
        <f>O112*calculatiegegevens!$B$18</f>
        <v>0</v>
      </c>
    </row>
    <row r="113" spans="1:16">
      <c r="A113" s="52" t="s">
        <v>382</v>
      </c>
      <c r="B113" s="52" t="s">
        <v>403</v>
      </c>
      <c r="C113" s="52" t="s">
        <v>404</v>
      </c>
      <c r="D113" s="52" t="s">
        <v>404</v>
      </c>
      <c r="E113" s="36" t="s">
        <v>540</v>
      </c>
      <c r="F113" s="36" t="s">
        <v>537</v>
      </c>
      <c r="G113" s="36" t="s">
        <v>10</v>
      </c>
      <c r="H113" s="37" t="s">
        <v>73</v>
      </c>
      <c r="I113" s="36" t="s">
        <v>56</v>
      </c>
      <c r="J113" s="50" t="s">
        <v>559</v>
      </c>
      <c r="K113" s="52" t="s">
        <v>267</v>
      </c>
      <c r="L113" s="38">
        <v>7</v>
      </c>
      <c r="M113" s="45">
        <f>VLOOKUP(J113,calculatiegegevens!$A$9:$B$16,2,FALSE)</f>
        <v>0</v>
      </c>
      <c r="N113" s="49">
        <v>1</v>
      </c>
      <c r="O113" s="45">
        <f t="shared" si="1"/>
        <v>0</v>
      </c>
      <c r="P113" s="45">
        <f>O113*calculatiegegevens!$B$18</f>
        <v>0</v>
      </c>
    </row>
    <row r="114" spans="1:16">
      <c r="A114" s="52" t="s">
        <v>382</v>
      </c>
      <c r="B114" s="52" t="s">
        <v>403</v>
      </c>
      <c r="C114" s="52" t="s">
        <v>404</v>
      </c>
      <c r="D114" s="52" t="s">
        <v>404</v>
      </c>
      <c r="E114" s="36" t="s">
        <v>540</v>
      </c>
      <c r="F114" s="36" t="s">
        <v>537</v>
      </c>
      <c r="G114" s="36" t="s">
        <v>10</v>
      </c>
      <c r="H114" s="37" t="s">
        <v>73</v>
      </c>
      <c r="I114" s="36" t="s">
        <v>18</v>
      </c>
      <c r="J114" s="50" t="s">
        <v>558</v>
      </c>
      <c r="K114" s="52" t="s">
        <v>255</v>
      </c>
      <c r="L114" s="38">
        <v>15</v>
      </c>
      <c r="M114" s="45">
        <f>VLOOKUP(J114,calculatiegegevens!$A$9:$B$16,2,FALSE)</f>
        <v>0</v>
      </c>
      <c r="N114" s="49">
        <v>1</v>
      </c>
      <c r="O114" s="45">
        <f t="shared" si="1"/>
        <v>0</v>
      </c>
      <c r="P114" s="45">
        <f>O114*calculatiegegevens!$B$18</f>
        <v>0</v>
      </c>
    </row>
    <row r="115" spans="1:16">
      <c r="A115" s="52" t="s">
        <v>382</v>
      </c>
      <c r="B115" s="52" t="s">
        <v>423</v>
      </c>
      <c r="C115" s="52" t="s">
        <v>424</v>
      </c>
      <c r="D115" s="52" t="s">
        <v>424</v>
      </c>
      <c r="E115" s="36" t="s">
        <v>541</v>
      </c>
      <c r="F115" s="36" t="s">
        <v>537</v>
      </c>
      <c r="G115" s="36" t="s">
        <v>10</v>
      </c>
      <c r="H115" s="37" t="s">
        <v>425</v>
      </c>
      <c r="I115" s="36" t="s">
        <v>43</v>
      </c>
      <c r="J115" s="36" t="s">
        <v>558</v>
      </c>
      <c r="K115" s="52" t="s">
        <v>255</v>
      </c>
      <c r="L115" s="38">
        <v>60</v>
      </c>
      <c r="M115" s="45">
        <f>VLOOKUP(J115,calculatiegegevens!$A$9:$B$16,2,FALSE)</f>
        <v>0</v>
      </c>
      <c r="N115" s="49">
        <v>1</v>
      </c>
      <c r="O115" s="45">
        <f t="shared" si="1"/>
        <v>0</v>
      </c>
      <c r="P115" s="45">
        <f>O115*calculatiegegevens!$B$18</f>
        <v>0</v>
      </c>
    </row>
    <row r="116" spans="1:16">
      <c r="A116" s="52" t="s">
        <v>382</v>
      </c>
      <c r="B116" s="52" t="s">
        <v>423</v>
      </c>
      <c r="C116" s="52" t="s">
        <v>424</v>
      </c>
      <c r="D116" s="52" t="s">
        <v>424</v>
      </c>
      <c r="E116" s="36" t="s">
        <v>541</v>
      </c>
      <c r="F116" s="36" t="s">
        <v>537</v>
      </c>
      <c r="G116" s="36" t="s">
        <v>10</v>
      </c>
      <c r="H116" s="37" t="s">
        <v>426</v>
      </c>
      <c r="I116" s="36" t="s">
        <v>0</v>
      </c>
      <c r="J116" s="36" t="s">
        <v>98</v>
      </c>
      <c r="K116" s="52" t="s">
        <v>71</v>
      </c>
      <c r="L116" s="38">
        <v>11.2</v>
      </c>
      <c r="M116" s="45">
        <f>VLOOKUP(J116,calculatiegegevens!$A$9:$B$16,2,FALSE)</f>
        <v>0</v>
      </c>
      <c r="N116" s="49">
        <v>1</v>
      </c>
      <c r="O116" s="45">
        <f t="shared" si="1"/>
        <v>0</v>
      </c>
      <c r="P116" s="45">
        <f>O116*calculatiegegevens!$B$18</f>
        <v>0</v>
      </c>
    </row>
    <row r="117" spans="1:16">
      <c r="A117" s="52" t="s">
        <v>382</v>
      </c>
      <c r="B117" s="52" t="s">
        <v>423</v>
      </c>
      <c r="C117" s="52" t="s">
        <v>424</v>
      </c>
      <c r="D117" s="52" t="s">
        <v>424</v>
      </c>
      <c r="E117" s="36" t="s">
        <v>541</v>
      </c>
      <c r="F117" s="36" t="s">
        <v>537</v>
      </c>
      <c r="G117" s="36" t="s">
        <v>10</v>
      </c>
      <c r="H117" s="37" t="s">
        <v>427</v>
      </c>
      <c r="I117" s="36" t="s">
        <v>11</v>
      </c>
      <c r="J117" s="36" t="s">
        <v>558</v>
      </c>
      <c r="K117" s="52" t="s">
        <v>255</v>
      </c>
      <c r="L117" s="38">
        <v>15</v>
      </c>
      <c r="M117" s="45">
        <f>VLOOKUP(J117,calculatiegegevens!$A$9:$B$16,2,FALSE)</f>
        <v>0</v>
      </c>
      <c r="N117" s="49">
        <v>1</v>
      </c>
      <c r="O117" s="45">
        <f t="shared" si="1"/>
        <v>0</v>
      </c>
      <c r="P117" s="45">
        <f>O117*calculatiegegevens!$B$18</f>
        <v>0</v>
      </c>
    </row>
    <row r="118" spans="1:16">
      <c r="A118" s="52" t="s">
        <v>382</v>
      </c>
      <c r="B118" s="52" t="s">
        <v>423</v>
      </c>
      <c r="C118" s="52" t="s">
        <v>424</v>
      </c>
      <c r="D118" s="52" t="s">
        <v>424</v>
      </c>
      <c r="E118" s="36" t="s">
        <v>541</v>
      </c>
      <c r="F118" s="36" t="s">
        <v>537</v>
      </c>
      <c r="G118" s="36" t="s">
        <v>10</v>
      </c>
      <c r="H118" s="37" t="s">
        <v>428</v>
      </c>
      <c r="I118" s="36" t="s">
        <v>94</v>
      </c>
      <c r="J118" s="36" t="s">
        <v>558</v>
      </c>
      <c r="K118" s="52" t="s">
        <v>71</v>
      </c>
      <c r="L118" s="38">
        <v>8</v>
      </c>
      <c r="M118" s="45">
        <f>VLOOKUP(J118,calculatiegegevens!$A$9:$B$16,2,FALSE)</f>
        <v>0</v>
      </c>
      <c r="N118" s="49">
        <v>1</v>
      </c>
      <c r="O118" s="45">
        <f t="shared" si="1"/>
        <v>0</v>
      </c>
      <c r="P118" s="45">
        <f>O118*calculatiegegevens!$B$18</f>
        <v>0</v>
      </c>
    </row>
    <row r="119" spans="1:16">
      <c r="A119" s="52" t="s">
        <v>382</v>
      </c>
      <c r="B119" s="52" t="s">
        <v>423</v>
      </c>
      <c r="C119" s="52" t="s">
        <v>424</v>
      </c>
      <c r="D119" s="52" t="s">
        <v>424</v>
      </c>
      <c r="E119" s="36" t="s">
        <v>541</v>
      </c>
      <c r="F119" s="36" t="s">
        <v>537</v>
      </c>
      <c r="G119" s="36" t="s">
        <v>10</v>
      </c>
      <c r="H119" s="37" t="s">
        <v>429</v>
      </c>
      <c r="I119" s="36" t="s">
        <v>14</v>
      </c>
      <c r="J119" s="36" t="s">
        <v>561</v>
      </c>
      <c r="K119" s="52" t="s">
        <v>267</v>
      </c>
      <c r="L119" s="38">
        <v>5</v>
      </c>
      <c r="M119" s="45">
        <f>VLOOKUP(J119,calculatiegegevens!$A$9:$B$16,2,FALSE)</f>
        <v>0</v>
      </c>
      <c r="N119" s="49">
        <v>1</v>
      </c>
      <c r="O119" s="45">
        <f t="shared" si="1"/>
        <v>0</v>
      </c>
      <c r="P119" s="45">
        <f>O119*calculatiegegevens!$B$18</f>
        <v>0</v>
      </c>
    </row>
    <row r="120" spans="1:16">
      <c r="A120" s="52" t="s">
        <v>382</v>
      </c>
      <c r="B120" s="52" t="s">
        <v>423</v>
      </c>
      <c r="C120" s="52" t="s">
        <v>424</v>
      </c>
      <c r="D120" s="52" t="s">
        <v>424</v>
      </c>
      <c r="E120" s="36" t="s">
        <v>541</v>
      </c>
      <c r="F120" s="36" t="s">
        <v>537</v>
      </c>
      <c r="G120" s="36" t="s">
        <v>10</v>
      </c>
      <c r="H120" s="37" t="s">
        <v>430</v>
      </c>
      <c r="I120" s="52" t="s">
        <v>254</v>
      </c>
      <c r="J120" s="50" t="s">
        <v>254</v>
      </c>
      <c r="K120" s="52" t="s">
        <v>255</v>
      </c>
      <c r="L120" s="38">
        <v>56</v>
      </c>
      <c r="M120" s="45">
        <f>VLOOKUP(J120,calculatiegegevens!$A$9:$B$16,2,FALSE)</f>
        <v>0</v>
      </c>
      <c r="N120" s="49">
        <v>1</v>
      </c>
      <c r="O120" s="45">
        <f t="shared" si="1"/>
        <v>0</v>
      </c>
      <c r="P120" s="45">
        <f>O120*calculatiegegevens!$B$18</f>
        <v>0</v>
      </c>
    </row>
    <row r="121" spans="1:16">
      <c r="A121" s="52" t="s">
        <v>382</v>
      </c>
      <c r="B121" s="52" t="s">
        <v>423</v>
      </c>
      <c r="C121" s="52" t="s">
        <v>424</v>
      </c>
      <c r="D121" s="52" t="s">
        <v>424</v>
      </c>
      <c r="E121" s="36" t="s">
        <v>541</v>
      </c>
      <c r="F121" s="36" t="s">
        <v>537</v>
      </c>
      <c r="G121" s="36" t="s">
        <v>10</v>
      </c>
      <c r="H121" s="37" t="s">
        <v>431</v>
      </c>
      <c r="I121" s="52" t="s">
        <v>254</v>
      </c>
      <c r="J121" s="50" t="s">
        <v>254</v>
      </c>
      <c r="K121" s="52" t="s">
        <v>255</v>
      </c>
      <c r="L121" s="38">
        <v>56</v>
      </c>
      <c r="M121" s="45">
        <f>VLOOKUP(J121,calculatiegegevens!$A$9:$B$16,2,FALSE)</f>
        <v>0</v>
      </c>
      <c r="N121" s="49">
        <v>1</v>
      </c>
      <c r="O121" s="45">
        <f t="shared" si="1"/>
        <v>0</v>
      </c>
      <c r="P121" s="45">
        <f>O121*calculatiegegevens!$B$18</f>
        <v>0</v>
      </c>
    </row>
    <row r="122" spans="1:16">
      <c r="A122" s="52" t="s">
        <v>382</v>
      </c>
      <c r="B122" s="52" t="s">
        <v>423</v>
      </c>
      <c r="C122" s="52" t="s">
        <v>424</v>
      </c>
      <c r="D122" s="52" t="s">
        <v>424</v>
      </c>
      <c r="E122" s="36" t="s">
        <v>541</v>
      </c>
      <c r="F122" s="36" t="s">
        <v>537</v>
      </c>
      <c r="G122" s="36" t="s">
        <v>10</v>
      </c>
      <c r="H122" s="37" t="s">
        <v>432</v>
      </c>
      <c r="I122" s="52" t="s">
        <v>254</v>
      </c>
      <c r="J122" s="50" t="s">
        <v>254</v>
      </c>
      <c r="K122" s="52" t="s">
        <v>255</v>
      </c>
      <c r="L122" s="38">
        <v>56</v>
      </c>
      <c r="M122" s="45">
        <f>VLOOKUP(J122,calculatiegegevens!$A$9:$B$16,2,FALSE)</f>
        <v>0</v>
      </c>
      <c r="N122" s="49">
        <v>1</v>
      </c>
      <c r="O122" s="45">
        <f t="shared" si="1"/>
        <v>0</v>
      </c>
      <c r="P122" s="45">
        <f>O122*calculatiegegevens!$B$18</f>
        <v>0</v>
      </c>
    </row>
    <row r="123" spans="1:16">
      <c r="A123" s="52" t="s">
        <v>382</v>
      </c>
      <c r="B123" s="52" t="s">
        <v>423</v>
      </c>
      <c r="C123" s="52" t="s">
        <v>424</v>
      </c>
      <c r="D123" s="52" t="s">
        <v>424</v>
      </c>
      <c r="E123" s="36" t="s">
        <v>541</v>
      </c>
      <c r="F123" s="36" t="s">
        <v>537</v>
      </c>
      <c r="G123" s="36" t="s">
        <v>10</v>
      </c>
      <c r="H123" s="37" t="s">
        <v>433</v>
      </c>
      <c r="I123" s="52" t="s">
        <v>254</v>
      </c>
      <c r="J123" s="50" t="s">
        <v>254</v>
      </c>
      <c r="K123" s="52" t="s">
        <v>255</v>
      </c>
      <c r="L123" s="38">
        <v>56</v>
      </c>
      <c r="M123" s="45">
        <f>VLOOKUP(J123,calculatiegegevens!$A$9:$B$16,2,FALSE)</f>
        <v>0</v>
      </c>
      <c r="N123" s="49">
        <v>1</v>
      </c>
      <c r="O123" s="45">
        <f t="shared" si="1"/>
        <v>0</v>
      </c>
      <c r="P123" s="45">
        <f>O123*calculatiegegevens!$B$18</f>
        <v>0</v>
      </c>
    </row>
    <row r="124" spans="1:16">
      <c r="A124" s="52" t="s">
        <v>382</v>
      </c>
      <c r="B124" s="52" t="s">
        <v>423</v>
      </c>
      <c r="C124" s="52" t="s">
        <v>424</v>
      </c>
      <c r="D124" s="52" t="s">
        <v>424</v>
      </c>
      <c r="E124" s="36" t="s">
        <v>541</v>
      </c>
      <c r="F124" s="36" t="s">
        <v>537</v>
      </c>
      <c r="G124" s="36" t="s">
        <v>10</v>
      </c>
      <c r="H124" s="37" t="s">
        <v>434</v>
      </c>
      <c r="I124" s="52" t="s">
        <v>254</v>
      </c>
      <c r="J124" s="50" t="s">
        <v>254</v>
      </c>
      <c r="K124" s="52" t="s">
        <v>255</v>
      </c>
      <c r="L124" s="38">
        <v>56</v>
      </c>
      <c r="M124" s="45">
        <f>VLOOKUP(J124,calculatiegegevens!$A$9:$B$16,2,FALSE)</f>
        <v>0</v>
      </c>
      <c r="N124" s="49">
        <v>1</v>
      </c>
      <c r="O124" s="45">
        <f t="shared" si="1"/>
        <v>0</v>
      </c>
      <c r="P124" s="45">
        <f>O124*calculatiegegevens!$B$18</f>
        <v>0</v>
      </c>
    </row>
    <row r="125" spans="1:16">
      <c r="A125" s="52" t="s">
        <v>382</v>
      </c>
      <c r="B125" s="52" t="s">
        <v>423</v>
      </c>
      <c r="C125" s="52" t="s">
        <v>424</v>
      </c>
      <c r="D125" s="52" t="s">
        <v>424</v>
      </c>
      <c r="E125" s="36" t="s">
        <v>541</v>
      </c>
      <c r="F125" s="36" t="s">
        <v>537</v>
      </c>
      <c r="G125" s="36" t="s">
        <v>10</v>
      </c>
      <c r="H125" s="37" t="s">
        <v>435</v>
      </c>
      <c r="I125" s="52" t="s">
        <v>254</v>
      </c>
      <c r="J125" s="50" t="s">
        <v>254</v>
      </c>
      <c r="K125" s="52" t="s">
        <v>255</v>
      </c>
      <c r="L125" s="38">
        <v>56</v>
      </c>
      <c r="M125" s="45">
        <f>VLOOKUP(J125,calculatiegegevens!$A$9:$B$16,2,FALSE)</f>
        <v>0</v>
      </c>
      <c r="N125" s="49">
        <v>1</v>
      </c>
      <c r="O125" s="45">
        <f t="shared" si="1"/>
        <v>0</v>
      </c>
      <c r="P125" s="45">
        <f>O125*calculatiegegevens!$B$18</f>
        <v>0</v>
      </c>
    </row>
    <row r="126" spans="1:16">
      <c r="A126" s="52" t="s">
        <v>382</v>
      </c>
      <c r="B126" s="52" t="s">
        <v>423</v>
      </c>
      <c r="C126" s="52" t="s">
        <v>424</v>
      </c>
      <c r="D126" s="52" t="s">
        <v>424</v>
      </c>
      <c r="E126" s="36" t="s">
        <v>541</v>
      </c>
      <c r="F126" s="36" t="s">
        <v>537</v>
      </c>
      <c r="G126" s="36" t="s">
        <v>10</v>
      </c>
      <c r="H126" s="37" t="s">
        <v>436</v>
      </c>
      <c r="I126" s="36" t="s">
        <v>32</v>
      </c>
      <c r="J126" s="36" t="s">
        <v>558</v>
      </c>
      <c r="K126" s="52" t="s">
        <v>255</v>
      </c>
      <c r="L126" s="38">
        <v>30</v>
      </c>
      <c r="M126" s="45">
        <f>VLOOKUP(J126,calculatiegegevens!$A$9:$B$16,2,FALSE)</f>
        <v>0</v>
      </c>
      <c r="N126" s="49">
        <v>1</v>
      </c>
      <c r="O126" s="45">
        <f t="shared" si="1"/>
        <v>0</v>
      </c>
      <c r="P126" s="45">
        <f>O126*calculatiegegevens!$B$18</f>
        <v>0</v>
      </c>
    </row>
    <row r="127" spans="1:16">
      <c r="A127" s="52" t="s">
        <v>382</v>
      </c>
      <c r="B127" s="52" t="s">
        <v>423</v>
      </c>
      <c r="C127" s="52" t="s">
        <v>424</v>
      </c>
      <c r="D127" s="52" t="s">
        <v>424</v>
      </c>
      <c r="E127" s="36" t="s">
        <v>541</v>
      </c>
      <c r="F127" s="36" t="s">
        <v>537</v>
      </c>
      <c r="G127" s="36" t="s">
        <v>10</v>
      </c>
      <c r="H127" s="37" t="s">
        <v>437</v>
      </c>
      <c r="I127" s="36" t="s">
        <v>32</v>
      </c>
      <c r="J127" s="36" t="s">
        <v>558</v>
      </c>
      <c r="K127" s="52" t="s">
        <v>255</v>
      </c>
      <c r="L127" s="38">
        <v>30</v>
      </c>
      <c r="M127" s="45">
        <f>VLOOKUP(J127,calculatiegegevens!$A$9:$B$16,2,FALSE)</f>
        <v>0</v>
      </c>
      <c r="N127" s="49">
        <v>1</v>
      </c>
      <c r="O127" s="45">
        <f t="shared" si="1"/>
        <v>0</v>
      </c>
      <c r="P127" s="45">
        <f>O127*calculatiegegevens!$B$18</f>
        <v>0</v>
      </c>
    </row>
    <row r="128" spans="1:16">
      <c r="A128" s="52" t="s">
        <v>382</v>
      </c>
      <c r="B128" s="52" t="s">
        <v>423</v>
      </c>
      <c r="C128" s="52" t="s">
        <v>424</v>
      </c>
      <c r="D128" s="52" t="s">
        <v>424</v>
      </c>
      <c r="E128" s="36" t="s">
        <v>541</v>
      </c>
      <c r="F128" s="36" t="s">
        <v>537</v>
      </c>
      <c r="G128" s="36" t="s">
        <v>10</v>
      </c>
      <c r="H128" s="37" t="s">
        <v>438</v>
      </c>
      <c r="I128" s="36" t="s">
        <v>32</v>
      </c>
      <c r="J128" s="36" t="s">
        <v>558</v>
      </c>
      <c r="K128" s="52" t="s">
        <v>255</v>
      </c>
      <c r="L128" s="38">
        <v>30</v>
      </c>
      <c r="M128" s="45">
        <f>VLOOKUP(J128,calculatiegegevens!$A$9:$B$16,2,FALSE)</f>
        <v>0</v>
      </c>
      <c r="N128" s="49">
        <v>1</v>
      </c>
      <c r="O128" s="45">
        <f t="shared" si="1"/>
        <v>0</v>
      </c>
      <c r="P128" s="45">
        <f>O128*calculatiegegevens!$B$18</f>
        <v>0</v>
      </c>
    </row>
    <row r="129" spans="1:16">
      <c r="A129" s="52" t="s">
        <v>382</v>
      </c>
      <c r="B129" s="52" t="s">
        <v>423</v>
      </c>
      <c r="C129" s="52" t="s">
        <v>424</v>
      </c>
      <c r="D129" s="52" t="s">
        <v>424</v>
      </c>
      <c r="E129" s="36" t="s">
        <v>541</v>
      </c>
      <c r="F129" s="36" t="s">
        <v>537</v>
      </c>
      <c r="G129" s="36" t="s">
        <v>10</v>
      </c>
      <c r="H129" s="37" t="s">
        <v>439</v>
      </c>
      <c r="I129" s="36" t="s">
        <v>345</v>
      </c>
      <c r="J129" s="36" t="s">
        <v>559</v>
      </c>
      <c r="K129" s="52" t="s">
        <v>267</v>
      </c>
      <c r="L129" s="38">
        <v>12</v>
      </c>
      <c r="M129" s="45">
        <f>VLOOKUP(J129,calculatiegegevens!$A$9:$B$16,2,FALSE)</f>
        <v>0</v>
      </c>
      <c r="N129" s="49">
        <v>1</v>
      </c>
      <c r="O129" s="45">
        <f t="shared" si="1"/>
        <v>0</v>
      </c>
      <c r="P129" s="45">
        <f>O129*calculatiegegevens!$B$18</f>
        <v>0</v>
      </c>
    </row>
    <row r="130" spans="1:16">
      <c r="A130" s="52" t="s">
        <v>382</v>
      </c>
      <c r="B130" s="52" t="s">
        <v>423</v>
      </c>
      <c r="C130" s="52" t="s">
        <v>424</v>
      </c>
      <c r="D130" s="52" t="s">
        <v>424</v>
      </c>
      <c r="E130" s="36" t="s">
        <v>541</v>
      </c>
      <c r="F130" s="36" t="s">
        <v>537</v>
      </c>
      <c r="G130" s="36" t="s">
        <v>10</v>
      </c>
      <c r="H130" s="37" t="s">
        <v>440</v>
      </c>
      <c r="I130" s="36" t="s">
        <v>345</v>
      </c>
      <c r="J130" s="36" t="s">
        <v>559</v>
      </c>
      <c r="K130" s="52" t="s">
        <v>267</v>
      </c>
      <c r="L130" s="38">
        <v>12</v>
      </c>
      <c r="M130" s="45">
        <f>VLOOKUP(J130,calculatiegegevens!$A$9:$B$16,2,FALSE)</f>
        <v>0</v>
      </c>
      <c r="N130" s="49">
        <v>1</v>
      </c>
      <c r="O130" s="45">
        <f t="shared" si="1"/>
        <v>0</v>
      </c>
      <c r="P130" s="45">
        <f>O130*calculatiegegevens!$B$18</f>
        <v>0</v>
      </c>
    </row>
    <row r="131" spans="1:16">
      <c r="A131" s="52" t="s">
        <v>382</v>
      </c>
      <c r="B131" s="52" t="s">
        <v>423</v>
      </c>
      <c r="C131" s="52" t="s">
        <v>424</v>
      </c>
      <c r="D131" s="52" t="s">
        <v>424</v>
      </c>
      <c r="E131" s="36" t="s">
        <v>541</v>
      </c>
      <c r="F131" s="36" t="s">
        <v>537</v>
      </c>
      <c r="G131" s="36" t="s">
        <v>10</v>
      </c>
      <c r="H131" s="37" t="s">
        <v>441</v>
      </c>
      <c r="I131" s="36" t="s">
        <v>345</v>
      </c>
      <c r="J131" s="36" t="s">
        <v>559</v>
      </c>
      <c r="K131" s="52" t="s">
        <v>267</v>
      </c>
      <c r="L131" s="38">
        <v>12</v>
      </c>
      <c r="M131" s="45">
        <f>VLOOKUP(J131,calculatiegegevens!$A$9:$B$16,2,FALSE)</f>
        <v>0</v>
      </c>
      <c r="N131" s="49">
        <v>1</v>
      </c>
      <c r="O131" s="45">
        <f t="shared" ref="O131:O194" si="2">L131*M131*N131</f>
        <v>0</v>
      </c>
      <c r="P131" s="45">
        <f>O131*calculatiegegevens!$B$18</f>
        <v>0</v>
      </c>
    </row>
    <row r="132" spans="1:16">
      <c r="A132" s="52" t="s">
        <v>382</v>
      </c>
      <c r="B132" s="52" t="s">
        <v>423</v>
      </c>
      <c r="C132" s="52" t="s">
        <v>424</v>
      </c>
      <c r="D132" s="52" t="s">
        <v>424</v>
      </c>
      <c r="E132" s="36" t="s">
        <v>541</v>
      </c>
      <c r="F132" s="36" t="s">
        <v>537</v>
      </c>
      <c r="G132" s="36" t="s">
        <v>10</v>
      </c>
      <c r="H132" s="37" t="s">
        <v>442</v>
      </c>
      <c r="I132" s="52" t="s">
        <v>587</v>
      </c>
      <c r="J132" s="36" t="s">
        <v>560</v>
      </c>
      <c r="K132" s="52" t="s">
        <v>255</v>
      </c>
      <c r="L132" s="38">
        <v>84.639999999999986</v>
      </c>
      <c r="M132" s="45">
        <f>VLOOKUP(J132,calculatiegegevens!$A$9:$B$16,2,FALSE)</f>
        <v>0</v>
      </c>
      <c r="N132" s="49">
        <v>1</v>
      </c>
      <c r="O132" s="45">
        <f t="shared" si="2"/>
        <v>0</v>
      </c>
      <c r="P132" s="45">
        <f>O132*calculatiegegevens!$B$18</f>
        <v>0</v>
      </c>
    </row>
    <row r="133" spans="1:16">
      <c r="A133" s="52" t="s">
        <v>382</v>
      </c>
      <c r="B133" s="52" t="s">
        <v>423</v>
      </c>
      <c r="C133" s="52" t="s">
        <v>424</v>
      </c>
      <c r="D133" s="52" t="s">
        <v>424</v>
      </c>
      <c r="E133" s="36" t="s">
        <v>541</v>
      </c>
      <c r="F133" s="36" t="s">
        <v>537</v>
      </c>
      <c r="G133" s="36" t="s">
        <v>10</v>
      </c>
      <c r="H133" s="37" t="s">
        <v>443</v>
      </c>
      <c r="I133" s="36" t="s">
        <v>95</v>
      </c>
      <c r="J133" s="36" t="s">
        <v>558</v>
      </c>
      <c r="K133" s="52" t="s">
        <v>586</v>
      </c>
      <c r="L133" s="38">
        <v>25</v>
      </c>
      <c r="M133" s="45">
        <f>VLOOKUP(J133,calculatiegegevens!$A$9:$B$16,2,FALSE)</f>
        <v>0</v>
      </c>
      <c r="N133" s="49">
        <v>1</v>
      </c>
      <c r="O133" s="45">
        <f t="shared" si="2"/>
        <v>0</v>
      </c>
      <c r="P133" s="45">
        <f>O133*calculatiegegevens!$B$18</f>
        <v>0</v>
      </c>
    </row>
    <row r="134" spans="1:16">
      <c r="A134" s="52" t="s">
        <v>382</v>
      </c>
      <c r="B134" s="52" t="s">
        <v>423</v>
      </c>
      <c r="C134" s="52" t="s">
        <v>424</v>
      </c>
      <c r="D134" s="52" t="s">
        <v>424</v>
      </c>
      <c r="E134" s="36" t="s">
        <v>541</v>
      </c>
      <c r="F134" s="36" t="s">
        <v>537</v>
      </c>
      <c r="G134" s="36" t="s">
        <v>27</v>
      </c>
      <c r="H134" s="37" t="s">
        <v>444</v>
      </c>
      <c r="I134" s="36" t="s">
        <v>11</v>
      </c>
      <c r="J134" s="36" t="s">
        <v>558</v>
      </c>
      <c r="K134" s="52" t="s">
        <v>586</v>
      </c>
      <c r="L134" s="38">
        <v>15</v>
      </c>
      <c r="M134" s="45">
        <f>VLOOKUP(J134,calculatiegegevens!$A$9:$B$16,2,FALSE)</f>
        <v>0</v>
      </c>
      <c r="N134" s="49">
        <v>1</v>
      </c>
      <c r="O134" s="45">
        <f t="shared" si="2"/>
        <v>0</v>
      </c>
      <c r="P134" s="45">
        <f>O134*calculatiegegevens!$B$18</f>
        <v>0</v>
      </c>
    </row>
    <row r="135" spans="1:16">
      <c r="A135" s="52" t="s">
        <v>382</v>
      </c>
      <c r="B135" s="52" t="s">
        <v>423</v>
      </c>
      <c r="C135" s="52" t="s">
        <v>424</v>
      </c>
      <c r="D135" s="52" t="s">
        <v>424</v>
      </c>
      <c r="E135" s="36" t="s">
        <v>541</v>
      </c>
      <c r="F135" s="36" t="s">
        <v>537</v>
      </c>
      <c r="G135" s="36" t="s">
        <v>27</v>
      </c>
      <c r="H135" s="37" t="s">
        <v>445</v>
      </c>
      <c r="I135" s="36" t="s">
        <v>98</v>
      </c>
      <c r="J135" s="36" t="s">
        <v>98</v>
      </c>
      <c r="K135" s="52" t="s">
        <v>586</v>
      </c>
      <c r="L135" s="38">
        <v>11</v>
      </c>
      <c r="M135" s="45">
        <f>VLOOKUP(J135,calculatiegegevens!$A$9:$B$16,2,FALSE)</f>
        <v>0</v>
      </c>
      <c r="N135" s="49">
        <v>1</v>
      </c>
      <c r="O135" s="45">
        <f t="shared" si="2"/>
        <v>0</v>
      </c>
      <c r="P135" s="45">
        <f>O135*calculatiegegevens!$B$18</f>
        <v>0</v>
      </c>
    </row>
    <row r="136" spans="1:16">
      <c r="A136" s="52" t="s">
        <v>382</v>
      </c>
      <c r="B136" s="52" t="s">
        <v>423</v>
      </c>
      <c r="C136" s="52" t="s">
        <v>424</v>
      </c>
      <c r="D136" s="52" t="s">
        <v>424</v>
      </c>
      <c r="E136" s="36" t="s">
        <v>541</v>
      </c>
      <c r="F136" s="36" t="s">
        <v>537</v>
      </c>
      <c r="G136" s="36" t="s">
        <v>27</v>
      </c>
      <c r="H136" s="37" t="s">
        <v>446</v>
      </c>
      <c r="I136" s="36" t="s">
        <v>11</v>
      </c>
      <c r="J136" s="36" t="s">
        <v>558</v>
      </c>
      <c r="K136" s="52" t="s">
        <v>255</v>
      </c>
      <c r="L136" s="38">
        <v>5</v>
      </c>
      <c r="M136" s="45">
        <f>VLOOKUP(J136,calculatiegegevens!$A$9:$B$16,2,FALSE)</f>
        <v>0</v>
      </c>
      <c r="N136" s="49">
        <v>1</v>
      </c>
      <c r="O136" s="45">
        <f t="shared" si="2"/>
        <v>0</v>
      </c>
      <c r="P136" s="45">
        <f>O136*calculatiegegevens!$B$18</f>
        <v>0</v>
      </c>
    </row>
    <row r="137" spans="1:16">
      <c r="A137" s="52" t="s">
        <v>382</v>
      </c>
      <c r="B137" s="52" t="s">
        <v>423</v>
      </c>
      <c r="C137" s="52" t="s">
        <v>424</v>
      </c>
      <c r="D137" s="52" t="s">
        <v>424</v>
      </c>
      <c r="E137" s="36" t="s">
        <v>541</v>
      </c>
      <c r="F137" s="36" t="s">
        <v>537</v>
      </c>
      <c r="G137" s="36" t="s">
        <v>27</v>
      </c>
      <c r="H137" s="37" t="s">
        <v>447</v>
      </c>
      <c r="I137" s="36" t="s">
        <v>11</v>
      </c>
      <c r="J137" s="36" t="s">
        <v>558</v>
      </c>
      <c r="K137" s="52" t="s">
        <v>255</v>
      </c>
      <c r="L137" s="38">
        <v>5</v>
      </c>
      <c r="M137" s="45">
        <f>VLOOKUP(J137,calculatiegegevens!$A$9:$B$16,2,FALSE)</f>
        <v>0</v>
      </c>
      <c r="N137" s="49">
        <v>1</v>
      </c>
      <c r="O137" s="45">
        <f t="shared" si="2"/>
        <v>0</v>
      </c>
      <c r="P137" s="45">
        <f>O137*calculatiegegevens!$B$18</f>
        <v>0</v>
      </c>
    </row>
    <row r="138" spans="1:16">
      <c r="A138" s="52" t="s">
        <v>382</v>
      </c>
      <c r="B138" s="52" t="s">
        <v>423</v>
      </c>
      <c r="C138" s="52" t="s">
        <v>424</v>
      </c>
      <c r="D138" s="52" t="s">
        <v>424</v>
      </c>
      <c r="E138" s="36" t="s">
        <v>541</v>
      </c>
      <c r="F138" s="36" t="s">
        <v>537</v>
      </c>
      <c r="G138" s="36" t="s">
        <v>27</v>
      </c>
      <c r="H138" s="37" t="s">
        <v>448</v>
      </c>
      <c r="I138" s="36" t="s">
        <v>11</v>
      </c>
      <c r="J138" s="36" t="s">
        <v>558</v>
      </c>
      <c r="K138" s="52" t="s">
        <v>255</v>
      </c>
      <c r="L138" s="38">
        <v>5</v>
      </c>
      <c r="M138" s="45">
        <f>VLOOKUP(J138,calculatiegegevens!$A$9:$B$16,2,FALSE)</f>
        <v>0</v>
      </c>
      <c r="N138" s="49">
        <v>1</v>
      </c>
      <c r="O138" s="45">
        <f t="shared" si="2"/>
        <v>0</v>
      </c>
      <c r="P138" s="45">
        <f>O138*calculatiegegevens!$B$18</f>
        <v>0</v>
      </c>
    </row>
    <row r="139" spans="1:16">
      <c r="A139" s="52" t="s">
        <v>382</v>
      </c>
      <c r="B139" s="52" t="s">
        <v>423</v>
      </c>
      <c r="C139" s="52" t="s">
        <v>424</v>
      </c>
      <c r="D139" s="52" t="s">
        <v>424</v>
      </c>
      <c r="E139" s="36" t="s">
        <v>541</v>
      </c>
      <c r="F139" s="36" t="s">
        <v>537</v>
      </c>
      <c r="G139" s="36" t="s">
        <v>27</v>
      </c>
      <c r="H139" s="37" t="s">
        <v>449</v>
      </c>
      <c r="I139" s="36" t="s">
        <v>345</v>
      </c>
      <c r="J139" s="36" t="s">
        <v>559</v>
      </c>
      <c r="K139" s="52" t="s">
        <v>267</v>
      </c>
      <c r="L139" s="38">
        <v>2</v>
      </c>
      <c r="M139" s="45">
        <f>VLOOKUP(J139,calculatiegegevens!$A$9:$B$16,2,FALSE)</f>
        <v>0</v>
      </c>
      <c r="N139" s="49">
        <v>1</v>
      </c>
      <c r="O139" s="45">
        <f t="shared" si="2"/>
        <v>0</v>
      </c>
      <c r="P139" s="45">
        <f>O139*calculatiegegevens!$B$18</f>
        <v>0</v>
      </c>
    </row>
    <row r="140" spans="1:16">
      <c r="A140" s="52" t="s">
        <v>382</v>
      </c>
      <c r="B140" s="52" t="s">
        <v>423</v>
      </c>
      <c r="C140" s="52" t="s">
        <v>424</v>
      </c>
      <c r="D140" s="52" t="s">
        <v>424</v>
      </c>
      <c r="E140" s="36" t="s">
        <v>541</v>
      </c>
      <c r="F140" s="36" t="s">
        <v>537</v>
      </c>
      <c r="G140" s="36" t="s">
        <v>27</v>
      </c>
      <c r="H140" s="37" t="s">
        <v>450</v>
      </c>
      <c r="I140" s="52" t="s">
        <v>254</v>
      </c>
      <c r="J140" s="50" t="s">
        <v>254</v>
      </c>
      <c r="K140" s="52" t="s">
        <v>255</v>
      </c>
      <c r="L140" s="38">
        <v>56</v>
      </c>
      <c r="M140" s="45">
        <f>VLOOKUP(J140,calculatiegegevens!$A$9:$B$16,2,FALSE)</f>
        <v>0</v>
      </c>
      <c r="N140" s="49">
        <v>1</v>
      </c>
      <c r="O140" s="45">
        <f t="shared" si="2"/>
        <v>0</v>
      </c>
      <c r="P140" s="45">
        <f>O140*calculatiegegevens!$B$18</f>
        <v>0</v>
      </c>
    </row>
    <row r="141" spans="1:16">
      <c r="A141" s="52" t="s">
        <v>382</v>
      </c>
      <c r="B141" s="52" t="s">
        <v>423</v>
      </c>
      <c r="C141" s="52" t="s">
        <v>424</v>
      </c>
      <c r="D141" s="52" t="s">
        <v>424</v>
      </c>
      <c r="E141" s="36" t="s">
        <v>541</v>
      </c>
      <c r="F141" s="36" t="s">
        <v>537</v>
      </c>
      <c r="G141" s="36" t="s">
        <v>27</v>
      </c>
      <c r="H141" s="37" t="s">
        <v>451</v>
      </c>
      <c r="I141" s="52" t="s">
        <v>508</v>
      </c>
      <c r="J141" s="50" t="s">
        <v>258</v>
      </c>
      <c r="K141" s="52" t="s">
        <v>255</v>
      </c>
      <c r="L141" s="38">
        <v>56</v>
      </c>
      <c r="M141" s="45">
        <f>VLOOKUP(J141,calculatiegegevens!$A$9:$B$16,2,FALSE)</f>
        <v>0</v>
      </c>
      <c r="N141" s="49">
        <v>1</v>
      </c>
      <c r="O141" s="45">
        <f t="shared" si="2"/>
        <v>0</v>
      </c>
      <c r="P141" s="45">
        <f>O141*calculatiegegevens!$B$18</f>
        <v>0</v>
      </c>
    </row>
    <row r="142" spans="1:16">
      <c r="A142" s="52" t="s">
        <v>382</v>
      </c>
      <c r="B142" s="52" t="s">
        <v>423</v>
      </c>
      <c r="C142" s="52" t="s">
        <v>424</v>
      </c>
      <c r="D142" s="52" t="s">
        <v>424</v>
      </c>
      <c r="E142" s="36" t="s">
        <v>541</v>
      </c>
      <c r="F142" s="36" t="s">
        <v>537</v>
      </c>
      <c r="G142" s="36" t="s">
        <v>27</v>
      </c>
      <c r="H142" s="37" t="s">
        <v>452</v>
      </c>
      <c r="I142" s="52" t="s">
        <v>508</v>
      </c>
      <c r="J142" s="50" t="s">
        <v>258</v>
      </c>
      <c r="K142" s="52" t="s">
        <v>255</v>
      </c>
      <c r="L142" s="38">
        <v>56</v>
      </c>
      <c r="M142" s="45">
        <f>VLOOKUP(J142,calculatiegegevens!$A$9:$B$16,2,FALSE)</f>
        <v>0</v>
      </c>
      <c r="N142" s="49">
        <v>1</v>
      </c>
      <c r="O142" s="45">
        <f t="shared" si="2"/>
        <v>0</v>
      </c>
      <c r="P142" s="45">
        <f>O142*calculatiegegevens!$B$18</f>
        <v>0</v>
      </c>
    </row>
    <row r="143" spans="1:16">
      <c r="A143" s="52" t="s">
        <v>382</v>
      </c>
      <c r="B143" s="52" t="s">
        <v>423</v>
      </c>
      <c r="C143" s="52" t="s">
        <v>424</v>
      </c>
      <c r="D143" s="52" t="s">
        <v>424</v>
      </c>
      <c r="E143" s="36" t="s">
        <v>541</v>
      </c>
      <c r="F143" s="36" t="s">
        <v>537</v>
      </c>
      <c r="G143" s="36" t="s">
        <v>27</v>
      </c>
      <c r="H143" s="37" t="s">
        <v>453</v>
      </c>
      <c r="I143" s="52" t="s">
        <v>508</v>
      </c>
      <c r="J143" s="50" t="s">
        <v>258</v>
      </c>
      <c r="K143" s="52" t="s">
        <v>255</v>
      </c>
      <c r="L143" s="38">
        <v>56</v>
      </c>
      <c r="M143" s="45">
        <f>VLOOKUP(J143,calculatiegegevens!$A$9:$B$16,2,FALSE)</f>
        <v>0</v>
      </c>
      <c r="N143" s="49">
        <v>1</v>
      </c>
      <c r="O143" s="45">
        <f t="shared" si="2"/>
        <v>0</v>
      </c>
      <c r="P143" s="45">
        <f>O143*calculatiegegevens!$B$18</f>
        <v>0</v>
      </c>
    </row>
    <row r="144" spans="1:16">
      <c r="A144" s="52" t="s">
        <v>382</v>
      </c>
      <c r="B144" s="52" t="s">
        <v>423</v>
      </c>
      <c r="C144" s="52" t="s">
        <v>424</v>
      </c>
      <c r="D144" s="52" t="s">
        <v>424</v>
      </c>
      <c r="E144" s="36" t="s">
        <v>541</v>
      </c>
      <c r="F144" s="36" t="s">
        <v>537</v>
      </c>
      <c r="G144" s="36" t="s">
        <v>27</v>
      </c>
      <c r="H144" s="37" t="s">
        <v>454</v>
      </c>
      <c r="I144" s="36" t="s">
        <v>345</v>
      </c>
      <c r="J144" s="36" t="s">
        <v>559</v>
      </c>
      <c r="K144" s="52" t="s">
        <v>267</v>
      </c>
      <c r="L144" s="38">
        <v>12</v>
      </c>
      <c r="M144" s="45">
        <f>VLOOKUP(J144,calculatiegegevens!$A$9:$B$16,2,FALSE)</f>
        <v>0</v>
      </c>
      <c r="N144" s="49">
        <v>1</v>
      </c>
      <c r="O144" s="45">
        <f t="shared" si="2"/>
        <v>0</v>
      </c>
      <c r="P144" s="45">
        <f>O144*calculatiegegevens!$B$18</f>
        <v>0</v>
      </c>
    </row>
    <row r="145" spans="1:16">
      <c r="A145" s="52" t="s">
        <v>382</v>
      </c>
      <c r="B145" s="52" t="s">
        <v>423</v>
      </c>
      <c r="C145" s="52" t="s">
        <v>424</v>
      </c>
      <c r="D145" s="52" t="s">
        <v>424</v>
      </c>
      <c r="E145" s="36" t="s">
        <v>541</v>
      </c>
      <c r="F145" s="36" t="s">
        <v>537</v>
      </c>
      <c r="G145" s="36" t="s">
        <v>27</v>
      </c>
      <c r="H145" s="37" t="s">
        <v>455</v>
      </c>
      <c r="I145" s="36" t="s">
        <v>345</v>
      </c>
      <c r="J145" s="36" t="s">
        <v>559</v>
      </c>
      <c r="K145" s="52" t="s">
        <v>267</v>
      </c>
      <c r="L145" s="38">
        <v>12</v>
      </c>
      <c r="M145" s="45">
        <f>VLOOKUP(J145,calculatiegegevens!$A$9:$B$16,2,FALSE)</f>
        <v>0</v>
      </c>
      <c r="N145" s="49">
        <v>1</v>
      </c>
      <c r="O145" s="45">
        <f t="shared" si="2"/>
        <v>0</v>
      </c>
      <c r="P145" s="45">
        <f>O145*calculatiegegevens!$B$18</f>
        <v>0</v>
      </c>
    </row>
    <row r="146" spans="1:16">
      <c r="A146" s="52" t="s">
        <v>382</v>
      </c>
      <c r="B146" s="52" t="s">
        <v>423</v>
      </c>
      <c r="C146" s="52" t="s">
        <v>424</v>
      </c>
      <c r="D146" s="52" t="s">
        <v>424</v>
      </c>
      <c r="E146" s="36" t="s">
        <v>541</v>
      </c>
      <c r="F146" s="36" t="s">
        <v>537</v>
      </c>
      <c r="G146" s="36" t="s">
        <v>27</v>
      </c>
      <c r="H146" s="37" t="s">
        <v>456</v>
      </c>
      <c r="I146" s="36" t="s">
        <v>32</v>
      </c>
      <c r="J146" s="36" t="s">
        <v>558</v>
      </c>
      <c r="K146" s="52" t="s">
        <v>255</v>
      </c>
      <c r="L146" s="38">
        <v>30</v>
      </c>
      <c r="M146" s="45">
        <f>VLOOKUP(J146,calculatiegegevens!$A$9:$B$16,2,FALSE)</f>
        <v>0</v>
      </c>
      <c r="N146" s="49">
        <v>1</v>
      </c>
      <c r="O146" s="45">
        <f t="shared" si="2"/>
        <v>0</v>
      </c>
      <c r="P146" s="45">
        <f>O146*calculatiegegevens!$B$18</f>
        <v>0</v>
      </c>
    </row>
    <row r="147" spans="1:16">
      <c r="A147" s="52" t="s">
        <v>382</v>
      </c>
      <c r="B147" s="52" t="s">
        <v>423</v>
      </c>
      <c r="C147" s="52" t="s">
        <v>424</v>
      </c>
      <c r="D147" s="52" t="s">
        <v>424</v>
      </c>
      <c r="E147" s="36" t="s">
        <v>541</v>
      </c>
      <c r="F147" s="36" t="s">
        <v>537</v>
      </c>
      <c r="G147" s="36" t="s">
        <v>27</v>
      </c>
      <c r="H147" s="37" t="s">
        <v>457</v>
      </c>
      <c r="I147" s="36" t="s">
        <v>32</v>
      </c>
      <c r="J147" s="36" t="s">
        <v>558</v>
      </c>
      <c r="K147" s="52" t="s">
        <v>255</v>
      </c>
      <c r="L147" s="38">
        <v>30</v>
      </c>
      <c r="M147" s="45">
        <f>VLOOKUP(J147,calculatiegegevens!$A$9:$B$16,2,FALSE)</f>
        <v>0</v>
      </c>
      <c r="N147" s="49">
        <v>1</v>
      </c>
      <c r="O147" s="45">
        <f t="shared" si="2"/>
        <v>0</v>
      </c>
      <c r="P147" s="45">
        <f>O147*calculatiegegevens!$B$18</f>
        <v>0</v>
      </c>
    </row>
    <row r="148" spans="1:16">
      <c r="A148" s="52" t="s">
        <v>382</v>
      </c>
      <c r="B148" s="52" t="s">
        <v>423</v>
      </c>
      <c r="C148" s="52" t="s">
        <v>424</v>
      </c>
      <c r="D148" s="52" t="s">
        <v>424</v>
      </c>
      <c r="E148" s="52" t="s">
        <v>541</v>
      </c>
      <c r="F148" s="52" t="s">
        <v>537</v>
      </c>
      <c r="G148" s="52" t="s">
        <v>27</v>
      </c>
      <c r="H148" s="56" t="s">
        <v>458</v>
      </c>
      <c r="I148" s="52" t="s">
        <v>95</v>
      </c>
      <c r="J148" s="52" t="s">
        <v>558</v>
      </c>
      <c r="K148" s="52" t="s">
        <v>255</v>
      </c>
      <c r="L148" s="38">
        <v>25</v>
      </c>
      <c r="M148" s="45">
        <f>VLOOKUP(J148,calculatiegegevens!$A$9:$B$16,2,FALSE)</f>
        <v>0</v>
      </c>
      <c r="N148" s="49">
        <v>1</v>
      </c>
      <c r="O148" s="45">
        <f t="shared" si="2"/>
        <v>0</v>
      </c>
      <c r="P148" s="45">
        <f>O148*calculatiegegevens!$B$18</f>
        <v>0</v>
      </c>
    </row>
    <row r="149" spans="1:16">
      <c r="A149" s="52" t="s">
        <v>382</v>
      </c>
      <c r="B149" s="52" t="s">
        <v>423</v>
      </c>
      <c r="C149" s="52" t="s">
        <v>424</v>
      </c>
      <c r="D149" s="52" t="s">
        <v>424</v>
      </c>
      <c r="E149" s="52" t="s">
        <v>541</v>
      </c>
      <c r="F149" s="52" t="s">
        <v>537</v>
      </c>
      <c r="G149" s="52" t="s">
        <v>27</v>
      </c>
      <c r="H149" s="56" t="s">
        <v>459</v>
      </c>
      <c r="I149" s="52" t="s">
        <v>0</v>
      </c>
      <c r="J149" s="52" t="s">
        <v>98</v>
      </c>
      <c r="K149" s="52" t="s">
        <v>586</v>
      </c>
      <c r="L149" s="38">
        <v>12</v>
      </c>
      <c r="M149" s="45">
        <f>VLOOKUP(J149,calculatiegegevens!$A$9:$B$16,2,FALSE)</f>
        <v>0</v>
      </c>
      <c r="N149" s="49">
        <v>1</v>
      </c>
      <c r="O149" s="45">
        <f t="shared" si="2"/>
        <v>0</v>
      </c>
      <c r="P149" s="45">
        <f>O149*calculatiegegevens!$B$18</f>
        <v>0</v>
      </c>
    </row>
    <row r="150" spans="1:16">
      <c r="A150" s="52" t="s">
        <v>382</v>
      </c>
      <c r="B150" s="52" t="s">
        <v>423</v>
      </c>
      <c r="C150" s="52" t="s">
        <v>424</v>
      </c>
      <c r="D150" s="52" t="s">
        <v>424</v>
      </c>
      <c r="E150" s="52" t="s">
        <v>541</v>
      </c>
      <c r="F150" s="52" t="s">
        <v>537</v>
      </c>
      <c r="G150" s="52" t="s">
        <v>27</v>
      </c>
      <c r="H150" s="56" t="s">
        <v>460</v>
      </c>
      <c r="I150" s="52" t="s">
        <v>36</v>
      </c>
      <c r="J150" s="52" t="s">
        <v>561</v>
      </c>
      <c r="K150" s="52" t="s">
        <v>586</v>
      </c>
      <c r="L150" s="38">
        <v>26.25</v>
      </c>
      <c r="M150" s="45">
        <f>VLOOKUP(J150,calculatiegegevens!$A$9:$B$16,2,FALSE)</f>
        <v>0</v>
      </c>
      <c r="N150" s="49">
        <v>1</v>
      </c>
      <c r="O150" s="45">
        <f t="shared" si="2"/>
        <v>0</v>
      </c>
      <c r="P150" s="45">
        <f>O150*calculatiegegevens!$B$18</f>
        <v>0</v>
      </c>
    </row>
    <row r="151" spans="1:16">
      <c r="A151" s="52" t="s">
        <v>382</v>
      </c>
      <c r="B151" s="52" t="s">
        <v>423</v>
      </c>
      <c r="C151" s="52" t="s">
        <v>424</v>
      </c>
      <c r="D151" s="52" t="s">
        <v>424</v>
      </c>
      <c r="E151" s="52" t="s">
        <v>541</v>
      </c>
      <c r="F151" s="52" t="s">
        <v>537</v>
      </c>
      <c r="G151" s="52" t="s">
        <v>27</v>
      </c>
      <c r="H151" s="56" t="s">
        <v>461</v>
      </c>
      <c r="I151" s="52" t="s">
        <v>36</v>
      </c>
      <c r="J151" s="52" t="s">
        <v>561</v>
      </c>
      <c r="K151" s="52" t="s">
        <v>585</v>
      </c>
      <c r="L151" s="38">
        <v>30</v>
      </c>
      <c r="M151" s="45">
        <f>VLOOKUP(J151,calculatiegegevens!$A$9:$B$16,2,FALSE)</f>
        <v>0</v>
      </c>
      <c r="N151" s="49">
        <v>1</v>
      </c>
      <c r="O151" s="45">
        <f t="shared" si="2"/>
        <v>0</v>
      </c>
      <c r="P151" s="45">
        <f>O151*calculatiegegevens!$B$18</f>
        <v>0</v>
      </c>
    </row>
    <row r="152" spans="1:16">
      <c r="A152" s="52" t="s">
        <v>382</v>
      </c>
      <c r="B152" s="52" t="s">
        <v>423</v>
      </c>
      <c r="C152" s="52" t="s">
        <v>424</v>
      </c>
      <c r="D152" s="52" t="s">
        <v>424</v>
      </c>
      <c r="E152" s="36" t="s">
        <v>541</v>
      </c>
      <c r="F152" s="36" t="s">
        <v>537</v>
      </c>
      <c r="G152" s="36" t="s">
        <v>370</v>
      </c>
      <c r="H152" s="37" t="s">
        <v>462</v>
      </c>
      <c r="I152" s="36" t="s">
        <v>463</v>
      </c>
      <c r="J152" s="36" t="s">
        <v>258</v>
      </c>
      <c r="K152" s="52" t="s">
        <v>255</v>
      </c>
      <c r="L152" s="38">
        <v>56</v>
      </c>
      <c r="M152" s="45">
        <f>VLOOKUP(J152,calculatiegegevens!$A$9:$B$16,2,FALSE)</f>
        <v>0</v>
      </c>
      <c r="N152" s="49">
        <v>1</v>
      </c>
      <c r="O152" s="45">
        <f t="shared" si="2"/>
        <v>0</v>
      </c>
      <c r="P152" s="45">
        <f>O152*calculatiegegevens!$B$18</f>
        <v>0</v>
      </c>
    </row>
    <row r="153" spans="1:16">
      <c r="A153" s="52" t="s">
        <v>382</v>
      </c>
      <c r="B153" s="52" t="s">
        <v>423</v>
      </c>
      <c r="C153" s="52" t="s">
        <v>424</v>
      </c>
      <c r="D153" s="52" t="s">
        <v>424</v>
      </c>
      <c r="E153" s="36" t="s">
        <v>541</v>
      </c>
      <c r="F153" s="36" t="s">
        <v>537</v>
      </c>
      <c r="G153" s="36" t="s">
        <v>370</v>
      </c>
      <c r="H153" s="37" t="s">
        <v>464</v>
      </c>
      <c r="I153" s="36" t="s">
        <v>11</v>
      </c>
      <c r="J153" s="36" t="s">
        <v>558</v>
      </c>
      <c r="K153" s="52" t="s">
        <v>255</v>
      </c>
      <c r="L153" s="38">
        <v>15</v>
      </c>
      <c r="M153" s="45">
        <f>VLOOKUP(J153,calculatiegegevens!$A$9:$B$16,2,FALSE)</f>
        <v>0</v>
      </c>
      <c r="N153" s="49">
        <v>1</v>
      </c>
      <c r="O153" s="45">
        <f t="shared" si="2"/>
        <v>0</v>
      </c>
      <c r="P153" s="45">
        <f>O153*calculatiegegevens!$B$18</f>
        <v>0</v>
      </c>
    </row>
    <row r="154" spans="1:16">
      <c r="A154" s="52" t="s">
        <v>382</v>
      </c>
      <c r="B154" s="52" t="s">
        <v>423</v>
      </c>
      <c r="C154" s="52" t="s">
        <v>424</v>
      </c>
      <c r="D154" s="52" t="s">
        <v>424</v>
      </c>
      <c r="E154" s="36" t="s">
        <v>541</v>
      </c>
      <c r="F154" s="36" t="s">
        <v>537</v>
      </c>
      <c r="G154" s="36" t="s">
        <v>370</v>
      </c>
      <c r="H154" s="37" t="s">
        <v>465</v>
      </c>
      <c r="I154" s="36" t="s">
        <v>463</v>
      </c>
      <c r="J154" s="36" t="s">
        <v>508</v>
      </c>
      <c r="K154" s="52" t="s">
        <v>255</v>
      </c>
      <c r="L154" s="38">
        <v>56</v>
      </c>
      <c r="M154" s="45">
        <f>VLOOKUP(J154,calculatiegegevens!$A$9:$B$16,2,FALSE)</f>
        <v>0</v>
      </c>
      <c r="N154" s="49">
        <v>1</v>
      </c>
      <c r="O154" s="45">
        <f t="shared" si="2"/>
        <v>0</v>
      </c>
      <c r="P154" s="45">
        <f>O154*calculatiegegevens!$B$18</f>
        <v>0</v>
      </c>
    </row>
    <row r="155" spans="1:16">
      <c r="A155" s="52" t="s">
        <v>382</v>
      </c>
      <c r="B155" s="52" t="s">
        <v>423</v>
      </c>
      <c r="C155" s="52" t="s">
        <v>424</v>
      </c>
      <c r="D155" s="52" t="s">
        <v>424</v>
      </c>
      <c r="E155" s="36" t="s">
        <v>541</v>
      </c>
      <c r="F155" s="36" t="s">
        <v>537</v>
      </c>
      <c r="G155" s="36" t="s">
        <v>370</v>
      </c>
      <c r="H155" s="37" t="s">
        <v>466</v>
      </c>
      <c r="I155" s="36" t="s">
        <v>32</v>
      </c>
      <c r="J155" s="36" t="s">
        <v>558</v>
      </c>
      <c r="K155" s="52" t="s">
        <v>255</v>
      </c>
      <c r="L155" s="38">
        <v>30</v>
      </c>
      <c r="M155" s="45">
        <f>VLOOKUP(J155,calculatiegegevens!$A$9:$B$16,2,FALSE)</f>
        <v>0</v>
      </c>
      <c r="N155" s="49">
        <v>1</v>
      </c>
      <c r="O155" s="45">
        <f t="shared" si="2"/>
        <v>0</v>
      </c>
      <c r="P155" s="45">
        <f>O155*calculatiegegevens!$B$18</f>
        <v>0</v>
      </c>
    </row>
    <row r="156" spans="1:16">
      <c r="A156" s="52" t="s">
        <v>382</v>
      </c>
      <c r="B156" s="52" t="s">
        <v>423</v>
      </c>
      <c r="C156" s="52" t="s">
        <v>424</v>
      </c>
      <c r="D156" s="52" t="s">
        <v>424</v>
      </c>
      <c r="E156" s="36" t="s">
        <v>541</v>
      </c>
      <c r="F156" s="36" t="s">
        <v>537</v>
      </c>
      <c r="G156" s="36" t="s">
        <v>370</v>
      </c>
      <c r="H156" s="37" t="s">
        <v>467</v>
      </c>
      <c r="I156" s="36" t="s">
        <v>345</v>
      </c>
      <c r="J156" s="36" t="s">
        <v>559</v>
      </c>
      <c r="K156" s="52" t="s">
        <v>267</v>
      </c>
      <c r="L156" s="38">
        <v>6</v>
      </c>
      <c r="M156" s="45">
        <f>VLOOKUP(J156,calculatiegegevens!$A$9:$B$16,2,FALSE)</f>
        <v>0</v>
      </c>
      <c r="N156" s="49">
        <v>1</v>
      </c>
      <c r="O156" s="45">
        <f t="shared" si="2"/>
        <v>0</v>
      </c>
      <c r="P156" s="45">
        <f>O156*calculatiegegevens!$B$18</f>
        <v>0</v>
      </c>
    </row>
    <row r="157" spans="1:16">
      <c r="A157" s="52" t="s">
        <v>382</v>
      </c>
      <c r="B157" s="52" t="s">
        <v>423</v>
      </c>
      <c r="C157" s="52" t="s">
        <v>424</v>
      </c>
      <c r="D157" s="52" t="s">
        <v>424</v>
      </c>
      <c r="E157" s="36" t="s">
        <v>541</v>
      </c>
      <c r="F157" s="36" t="s">
        <v>537</v>
      </c>
      <c r="G157" s="36" t="s">
        <v>370</v>
      </c>
      <c r="H157" s="37" t="s">
        <v>468</v>
      </c>
      <c r="I157" s="36" t="s">
        <v>345</v>
      </c>
      <c r="J157" s="36" t="s">
        <v>559</v>
      </c>
      <c r="K157" s="52" t="s">
        <v>267</v>
      </c>
      <c r="L157" s="38">
        <v>2</v>
      </c>
      <c r="M157" s="45">
        <f>VLOOKUP(J157,calculatiegegevens!$A$9:$B$16,2,FALSE)</f>
        <v>0</v>
      </c>
      <c r="N157" s="49">
        <v>1</v>
      </c>
      <c r="O157" s="45">
        <f t="shared" si="2"/>
        <v>0</v>
      </c>
      <c r="P157" s="45">
        <f>O157*calculatiegegevens!$B$18</f>
        <v>0</v>
      </c>
    </row>
    <row r="158" spans="1:16">
      <c r="A158" s="52" t="s">
        <v>382</v>
      </c>
      <c r="B158" s="52" t="s">
        <v>423</v>
      </c>
      <c r="C158" s="52" t="s">
        <v>424</v>
      </c>
      <c r="D158" s="52" t="s">
        <v>424</v>
      </c>
      <c r="E158" s="36" t="s">
        <v>541</v>
      </c>
      <c r="F158" s="36" t="s">
        <v>537</v>
      </c>
      <c r="G158" s="36" t="s">
        <v>370</v>
      </c>
      <c r="H158" s="37" t="s">
        <v>469</v>
      </c>
      <c r="I158" s="36" t="s">
        <v>32</v>
      </c>
      <c r="J158" s="36" t="s">
        <v>558</v>
      </c>
      <c r="K158" s="52" t="s">
        <v>255</v>
      </c>
      <c r="L158" s="38">
        <v>20</v>
      </c>
      <c r="M158" s="45">
        <f>VLOOKUP(J158,calculatiegegevens!$A$9:$B$16,2,FALSE)</f>
        <v>0</v>
      </c>
      <c r="N158" s="49">
        <v>1</v>
      </c>
      <c r="O158" s="45">
        <f t="shared" si="2"/>
        <v>0</v>
      </c>
      <c r="P158" s="45">
        <f>O158*calculatiegegevens!$B$18</f>
        <v>0</v>
      </c>
    </row>
    <row r="159" spans="1:16">
      <c r="A159" s="52" t="s">
        <v>382</v>
      </c>
      <c r="B159" s="52" t="s">
        <v>423</v>
      </c>
      <c r="C159" s="52" t="s">
        <v>424</v>
      </c>
      <c r="D159" s="52" t="s">
        <v>424</v>
      </c>
      <c r="E159" s="36" t="s">
        <v>541</v>
      </c>
      <c r="F159" s="36" t="s">
        <v>537</v>
      </c>
      <c r="G159" s="36" t="s">
        <v>370</v>
      </c>
      <c r="H159" s="37" t="s">
        <v>470</v>
      </c>
      <c r="I159" s="36" t="s">
        <v>32</v>
      </c>
      <c r="J159" s="36" t="s">
        <v>558</v>
      </c>
      <c r="K159" s="52" t="s">
        <v>255</v>
      </c>
      <c r="L159" s="38">
        <v>20</v>
      </c>
      <c r="M159" s="45">
        <f>VLOOKUP(J159,calculatiegegevens!$A$9:$B$16,2,FALSE)</f>
        <v>0</v>
      </c>
      <c r="N159" s="49">
        <v>1</v>
      </c>
      <c r="O159" s="45">
        <f t="shared" si="2"/>
        <v>0</v>
      </c>
      <c r="P159" s="45">
        <f>O159*calculatiegegevens!$B$18</f>
        <v>0</v>
      </c>
    </row>
    <row r="160" spans="1:16">
      <c r="A160" s="52" t="s">
        <v>382</v>
      </c>
      <c r="B160" s="52" t="s">
        <v>423</v>
      </c>
      <c r="C160" s="52" t="s">
        <v>424</v>
      </c>
      <c r="D160" s="52" t="s">
        <v>424</v>
      </c>
      <c r="E160" s="36" t="s">
        <v>541</v>
      </c>
      <c r="F160" s="36" t="s">
        <v>537</v>
      </c>
      <c r="G160" s="36" t="s">
        <v>370</v>
      </c>
      <c r="H160" s="37" t="s">
        <v>471</v>
      </c>
      <c r="I160" s="36" t="s">
        <v>345</v>
      </c>
      <c r="J160" s="36" t="s">
        <v>559</v>
      </c>
      <c r="K160" s="52" t="s">
        <v>267</v>
      </c>
      <c r="L160" s="38">
        <v>6</v>
      </c>
      <c r="M160" s="45">
        <f>VLOOKUP(J160,calculatiegegevens!$A$9:$B$16,2,FALSE)</f>
        <v>0</v>
      </c>
      <c r="N160" s="49">
        <v>1</v>
      </c>
      <c r="O160" s="45">
        <f t="shared" si="2"/>
        <v>0</v>
      </c>
      <c r="P160" s="45">
        <f>O160*calculatiegegevens!$B$18</f>
        <v>0</v>
      </c>
    </row>
    <row r="161" spans="1:16">
      <c r="A161" s="52" t="s">
        <v>382</v>
      </c>
      <c r="B161" s="52" t="s">
        <v>423</v>
      </c>
      <c r="C161" s="52" t="s">
        <v>424</v>
      </c>
      <c r="D161" s="52" t="s">
        <v>424</v>
      </c>
      <c r="E161" s="52" t="s">
        <v>541</v>
      </c>
      <c r="F161" s="52" t="s">
        <v>537</v>
      </c>
      <c r="G161" s="52" t="s">
        <v>370</v>
      </c>
      <c r="H161" s="56" t="s">
        <v>472</v>
      </c>
      <c r="I161" s="52" t="s">
        <v>588</v>
      </c>
      <c r="J161" s="50" t="s">
        <v>254</v>
      </c>
      <c r="K161" s="52" t="s">
        <v>255</v>
      </c>
      <c r="L161" s="54">
        <v>56</v>
      </c>
      <c r="M161" s="48">
        <f>VLOOKUP(J161,calculatiegegevens!$A$9:$B$16,2,FALSE)</f>
        <v>0</v>
      </c>
      <c r="N161" s="49">
        <v>1</v>
      </c>
      <c r="O161" s="45">
        <f t="shared" si="2"/>
        <v>0</v>
      </c>
      <c r="P161" s="45">
        <f>O161*calculatiegegevens!$B$18</f>
        <v>0</v>
      </c>
    </row>
    <row r="162" spans="1:16">
      <c r="A162" s="52" t="s">
        <v>382</v>
      </c>
      <c r="B162" s="52" t="s">
        <v>423</v>
      </c>
      <c r="C162" s="52" t="s">
        <v>424</v>
      </c>
      <c r="D162" s="52" t="s">
        <v>424</v>
      </c>
      <c r="E162" s="52" t="s">
        <v>541</v>
      </c>
      <c r="F162" s="52" t="s">
        <v>537</v>
      </c>
      <c r="G162" s="52" t="s">
        <v>370</v>
      </c>
      <c r="H162" s="56" t="s">
        <v>473</v>
      </c>
      <c r="I162" s="52" t="s">
        <v>588</v>
      </c>
      <c r="J162" s="50" t="s">
        <v>254</v>
      </c>
      <c r="K162" s="52" t="s">
        <v>255</v>
      </c>
      <c r="L162" s="54">
        <v>56</v>
      </c>
      <c r="M162" s="48">
        <f>VLOOKUP(J162,calculatiegegevens!$A$9:$B$16,2,FALSE)</f>
        <v>0</v>
      </c>
      <c r="N162" s="49">
        <v>1</v>
      </c>
      <c r="O162" s="45">
        <f t="shared" si="2"/>
        <v>0</v>
      </c>
      <c r="P162" s="45">
        <f>O162*calculatiegegevens!$B$18</f>
        <v>0</v>
      </c>
    </row>
    <row r="163" spans="1:16">
      <c r="A163" s="52" t="s">
        <v>382</v>
      </c>
      <c r="B163" s="52" t="s">
        <v>423</v>
      </c>
      <c r="C163" s="52" t="s">
        <v>424</v>
      </c>
      <c r="D163" s="52" t="s">
        <v>424</v>
      </c>
      <c r="E163" s="52" t="s">
        <v>541</v>
      </c>
      <c r="F163" s="52" t="s">
        <v>537</v>
      </c>
      <c r="G163" s="52" t="s">
        <v>370</v>
      </c>
      <c r="H163" s="56" t="s">
        <v>474</v>
      </c>
      <c r="I163" s="52" t="s">
        <v>95</v>
      </c>
      <c r="J163" s="52" t="s">
        <v>558</v>
      </c>
      <c r="K163" s="52" t="s">
        <v>255</v>
      </c>
      <c r="L163" s="54">
        <v>25</v>
      </c>
      <c r="M163" s="48">
        <f>VLOOKUP(J163,calculatiegegevens!$A$9:$B$16,2,FALSE)</f>
        <v>0</v>
      </c>
      <c r="N163" s="49">
        <v>1</v>
      </c>
      <c r="O163" s="45">
        <f t="shared" si="2"/>
        <v>0</v>
      </c>
      <c r="P163" s="45">
        <f>O163*calculatiegegevens!$B$18</f>
        <v>0</v>
      </c>
    </row>
    <row r="164" spans="1:16">
      <c r="A164" s="52" t="s">
        <v>382</v>
      </c>
      <c r="B164" s="52" t="s">
        <v>475</v>
      </c>
      <c r="C164" s="52" t="s">
        <v>553</v>
      </c>
      <c r="D164" s="52" t="s">
        <v>554</v>
      </c>
      <c r="E164" s="52" t="s">
        <v>542</v>
      </c>
      <c r="F164" s="52" t="s">
        <v>543</v>
      </c>
      <c r="G164" s="52" t="s">
        <v>10</v>
      </c>
      <c r="H164" s="56"/>
      <c r="I164" s="52" t="s">
        <v>476</v>
      </c>
      <c r="J164" s="52" t="s">
        <v>558</v>
      </c>
      <c r="K164" s="52"/>
      <c r="L164" s="54">
        <v>3</v>
      </c>
      <c r="M164" s="48">
        <f>VLOOKUP(J164,calculatiegegevens!$A$9:$B$16,2,FALSE)</f>
        <v>0</v>
      </c>
      <c r="N164" s="49">
        <v>1</v>
      </c>
      <c r="O164" s="45">
        <f t="shared" si="2"/>
        <v>0</v>
      </c>
      <c r="P164" s="45">
        <f>O164*calculatiegegevens!$B$18</f>
        <v>0</v>
      </c>
    </row>
    <row r="165" spans="1:16">
      <c r="A165" s="52" t="s">
        <v>382</v>
      </c>
      <c r="B165" s="52" t="s">
        <v>475</v>
      </c>
      <c r="C165" s="52" t="s">
        <v>553</v>
      </c>
      <c r="D165" s="52" t="s">
        <v>554</v>
      </c>
      <c r="E165" s="52" t="s">
        <v>542</v>
      </c>
      <c r="F165" s="52" t="s">
        <v>543</v>
      </c>
      <c r="G165" s="52" t="s">
        <v>10</v>
      </c>
      <c r="H165" s="56" t="s">
        <v>557</v>
      </c>
      <c r="I165" s="52" t="s">
        <v>254</v>
      </c>
      <c r="J165" s="50" t="s">
        <v>254</v>
      </c>
      <c r="K165" s="52" t="s">
        <v>92</v>
      </c>
      <c r="L165" s="54">
        <v>53.89</v>
      </c>
      <c r="M165" s="48">
        <f>VLOOKUP(J165,calculatiegegevens!$A$9:$B$16,2,FALSE)</f>
        <v>0</v>
      </c>
      <c r="N165" s="49">
        <v>1</v>
      </c>
      <c r="O165" s="45">
        <f t="shared" si="2"/>
        <v>0</v>
      </c>
      <c r="P165" s="45">
        <f>O165*calculatiegegevens!$B$18</f>
        <v>0</v>
      </c>
    </row>
    <row r="166" spans="1:16">
      <c r="A166" s="52" t="s">
        <v>382</v>
      </c>
      <c r="B166" s="52" t="s">
        <v>475</v>
      </c>
      <c r="C166" s="52" t="s">
        <v>553</v>
      </c>
      <c r="D166" s="52" t="s">
        <v>554</v>
      </c>
      <c r="E166" s="52" t="s">
        <v>542</v>
      </c>
      <c r="F166" s="52" t="s">
        <v>543</v>
      </c>
      <c r="G166" s="52" t="s">
        <v>10</v>
      </c>
      <c r="H166" s="56"/>
      <c r="I166" s="52" t="s">
        <v>44</v>
      </c>
      <c r="J166" s="52" t="s">
        <v>98</v>
      </c>
      <c r="K166" s="52" t="s">
        <v>92</v>
      </c>
      <c r="L166" s="54">
        <v>21.7</v>
      </c>
      <c r="M166" s="48">
        <f>VLOOKUP(J166,calculatiegegevens!$A$9:$B$16,2,FALSE)</f>
        <v>0</v>
      </c>
      <c r="N166" s="49">
        <v>1</v>
      </c>
      <c r="O166" s="45">
        <f t="shared" si="2"/>
        <v>0</v>
      </c>
      <c r="P166" s="45">
        <f>O166*calculatiegegevens!$B$18</f>
        <v>0</v>
      </c>
    </row>
    <row r="167" spans="1:16">
      <c r="A167" s="52" t="s">
        <v>382</v>
      </c>
      <c r="B167" s="52" t="s">
        <v>475</v>
      </c>
      <c r="C167" s="52" t="s">
        <v>553</v>
      </c>
      <c r="D167" s="52" t="s">
        <v>554</v>
      </c>
      <c r="E167" s="36" t="s">
        <v>542</v>
      </c>
      <c r="F167" s="36" t="s">
        <v>543</v>
      </c>
      <c r="G167" s="36" t="s">
        <v>10</v>
      </c>
      <c r="H167" s="37"/>
      <c r="I167" s="36" t="s">
        <v>11</v>
      </c>
      <c r="J167" s="50" t="s">
        <v>558</v>
      </c>
      <c r="K167" s="50" t="s">
        <v>84</v>
      </c>
      <c r="L167" s="38">
        <v>10</v>
      </c>
      <c r="M167" s="45">
        <f>VLOOKUP(J167,calculatiegegevens!$A$9:$B$16,2,FALSE)</f>
        <v>0</v>
      </c>
      <c r="N167" s="49">
        <v>1</v>
      </c>
      <c r="O167" s="45">
        <f t="shared" si="2"/>
        <v>0</v>
      </c>
      <c r="P167" s="45">
        <f>O167*calculatiegegevens!$B$18</f>
        <v>0</v>
      </c>
    </row>
    <row r="168" spans="1:16">
      <c r="A168" s="52" t="s">
        <v>382</v>
      </c>
      <c r="B168" s="52" t="s">
        <v>475</v>
      </c>
      <c r="C168" s="52" t="s">
        <v>553</v>
      </c>
      <c r="D168" s="52" t="s">
        <v>554</v>
      </c>
      <c r="E168" s="36" t="s">
        <v>542</v>
      </c>
      <c r="F168" s="36" t="s">
        <v>543</v>
      </c>
      <c r="G168" s="36" t="s">
        <v>10</v>
      </c>
      <c r="H168" s="37"/>
      <c r="I168" s="36" t="s">
        <v>393</v>
      </c>
      <c r="J168" s="50" t="s">
        <v>558</v>
      </c>
      <c r="K168" s="50" t="s">
        <v>84</v>
      </c>
      <c r="L168" s="38">
        <v>15</v>
      </c>
      <c r="M168" s="45">
        <f>VLOOKUP(J168,calculatiegegevens!$A$9:$B$16,2,FALSE)</f>
        <v>0</v>
      </c>
      <c r="N168" s="49">
        <v>1</v>
      </c>
      <c r="O168" s="45">
        <f t="shared" si="2"/>
        <v>0</v>
      </c>
      <c r="P168" s="45">
        <f>O168*calculatiegegevens!$B$18</f>
        <v>0</v>
      </c>
    </row>
    <row r="169" spans="1:16">
      <c r="A169" s="52" t="s">
        <v>382</v>
      </c>
      <c r="B169" s="52" t="s">
        <v>475</v>
      </c>
      <c r="C169" s="52" t="s">
        <v>553</v>
      </c>
      <c r="D169" s="52" t="s">
        <v>554</v>
      </c>
      <c r="E169" s="36" t="s">
        <v>542</v>
      </c>
      <c r="F169" s="36" t="s">
        <v>543</v>
      </c>
      <c r="G169" s="36" t="s">
        <v>10</v>
      </c>
      <c r="H169" s="37"/>
      <c r="I169" s="36" t="s">
        <v>32</v>
      </c>
      <c r="J169" s="50" t="s">
        <v>558</v>
      </c>
      <c r="K169" s="50" t="s">
        <v>84</v>
      </c>
      <c r="L169" s="38">
        <v>150</v>
      </c>
      <c r="M169" s="45">
        <f>VLOOKUP(J169,calculatiegegevens!$A$9:$B$16,2,FALSE)</f>
        <v>0</v>
      </c>
      <c r="N169" s="49">
        <v>1</v>
      </c>
      <c r="O169" s="45">
        <f t="shared" si="2"/>
        <v>0</v>
      </c>
      <c r="P169" s="45">
        <f>O169*calculatiegegevens!$B$18</f>
        <v>0</v>
      </c>
    </row>
    <row r="170" spans="1:16">
      <c r="A170" s="52" t="s">
        <v>382</v>
      </c>
      <c r="B170" s="52" t="s">
        <v>475</v>
      </c>
      <c r="C170" s="52" t="s">
        <v>553</v>
      </c>
      <c r="D170" s="52" t="s">
        <v>554</v>
      </c>
      <c r="E170" s="36" t="s">
        <v>542</v>
      </c>
      <c r="F170" s="36" t="s">
        <v>543</v>
      </c>
      <c r="G170" s="36" t="s">
        <v>10</v>
      </c>
      <c r="H170" s="37" t="s">
        <v>477</v>
      </c>
      <c r="I170" s="36" t="s">
        <v>254</v>
      </c>
      <c r="J170" s="50" t="s">
        <v>254</v>
      </c>
      <c r="K170" s="50" t="s">
        <v>84</v>
      </c>
      <c r="L170" s="38">
        <v>56</v>
      </c>
      <c r="M170" s="45">
        <f>VLOOKUP(J170,calculatiegegevens!$A$9:$B$16,2,FALSE)</f>
        <v>0</v>
      </c>
      <c r="N170" s="49">
        <v>1</v>
      </c>
      <c r="O170" s="45">
        <f t="shared" si="2"/>
        <v>0</v>
      </c>
      <c r="P170" s="45">
        <f>O170*calculatiegegevens!$B$18</f>
        <v>0</v>
      </c>
    </row>
    <row r="171" spans="1:16">
      <c r="A171" s="52" t="s">
        <v>382</v>
      </c>
      <c r="B171" s="52" t="s">
        <v>475</v>
      </c>
      <c r="C171" s="52" t="s">
        <v>553</v>
      </c>
      <c r="D171" s="52" t="s">
        <v>554</v>
      </c>
      <c r="E171" s="36" t="s">
        <v>542</v>
      </c>
      <c r="F171" s="36" t="s">
        <v>543</v>
      </c>
      <c r="G171" s="36" t="s">
        <v>10</v>
      </c>
      <c r="H171" s="37" t="s">
        <v>478</v>
      </c>
      <c r="I171" s="36" t="s">
        <v>254</v>
      </c>
      <c r="J171" s="50" t="s">
        <v>254</v>
      </c>
      <c r="K171" s="50" t="s">
        <v>84</v>
      </c>
      <c r="L171" s="38">
        <v>56</v>
      </c>
      <c r="M171" s="45">
        <f>VLOOKUP(J171,calculatiegegevens!$A$9:$B$16,2,FALSE)</f>
        <v>0</v>
      </c>
      <c r="N171" s="49">
        <v>1</v>
      </c>
      <c r="O171" s="45">
        <f t="shared" si="2"/>
        <v>0</v>
      </c>
      <c r="P171" s="45">
        <f>O171*calculatiegegevens!$B$18</f>
        <v>0</v>
      </c>
    </row>
    <row r="172" spans="1:16">
      <c r="A172" s="52" t="s">
        <v>382</v>
      </c>
      <c r="B172" s="52" t="s">
        <v>475</v>
      </c>
      <c r="C172" s="52" t="s">
        <v>553</v>
      </c>
      <c r="D172" s="52" t="s">
        <v>554</v>
      </c>
      <c r="E172" s="36" t="s">
        <v>542</v>
      </c>
      <c r="F172" s="36" t="s">
        <v>543</v>
      </c>
      <c r="G172" s="36" t="s">
        <v>10</v>
      </c>
      <c r="H172" s="37"/>
      <c r="I172" s="36" t="s">
        <v>345</v>
      </c>
      <c r="J172" s="50" t="s">
        <v>559</v>
      </c>
      <c r="K172" s="50" t="s">
        <v>84</v>
      </c>
      <c r="L172" s="38">
        <v>4</v>
      </c>
      <c r="M172" s="45">
        <f>VLOOKUP(J172,calculatiegegevens!$A$9:$B$16,2,FALSE)</f>
        <v>0</v>
      </c>
      <c r="N172" s="49">
        <v>1</v>
      </c>
      <c r="O172" s="45">
        <f t="shared" si="2"/>
        <v>0</v>
      </c>
      <c r="P172" s="45">
        <f>O172*calculatiegegevens!$B$18</f>
        <v>0</v>
      </c>
    </row>
    <row r="173" spans="1:16">
      <c r="A173" s="52" t="s">
        <v>382</v>
      </c>
      <c r="B173" s="52" t="s">
        <v>475</v>
      </c>
      <c r="C173" s="52" t="s">
        <v>553</v>
      </c>
      <c r="D173" s="52" t="s">
        <v>554</v>
      </c>
      <c r="E173" s="36" t="s">
        <v>542</v>
      </c>
      <c r="F173" s="36" t="s">
        <v>543</v>
      </c>
      <c r="G173" s="36" t="s">
        <v>10</v>
      </c>
      <c r="H173" s="37" t="s">
        <v>479</v>
      </c>
      <c r="I173" s="36" t="s">
        <v>254</v>
      </c>
      <c r="J173" s="50" t="s">
        <v>254</v>
      </c>
      <c r="K173" s="50" t="s">
        <v>84</v>
      </c>
      <c r="L173" s="38">
        <v>48</v>
      </c>
      <c r="M173" s="45">
        <f>VLOOKUP(J173,calculatiegegevens!$A$9:$B$16,2,FALSE)</f>
        <v>0</v>
      </c>
      <c r="N173" s="49">
        <v>1</v>
      </c>
      <c r="O173" s="45">
        <f t="shared" si="2"/>
        <v>0</v>
      </c>
      <c r="P173" s="45">
        <f>O173*calculatiegegevens!$B$18</f>
        <v>0</v>
      </c>
    </row>
    <row r="174" spans="1:16">
      <c r="A174" s="52" t="s">
        <v>382</v>
      </c>
      <c r="B174" s="52" t="s">
        <v>475</v>
      </c>
      <c r="C174" s="52" t="s">
        <v>553</v>
      </c>
      <c r="D174" s="52" t="s">
        <v>554</v>
      </c>
      <c r="E174" s="36" t="s">
        <v>542</v>
      </c>
      <c r="F174" s="36" t="s">
        <v>543</v>
      </c>
      <c r="G174" s="36" t="s">
        <v>10</v>
      </c>
      <c r="H174" s="37" t="s">
        <v>480</v>
      </c>
      <c r="I174" s="36" t="s">
        <v>258</v>
      </c>
      <c r="J174" s="50" t="s">
        <v>258</v>
      </c>
      <c r="K174" s="50" t="s">
        <v>84</v>
      </c>
      <c r="L174" s="38">
        <v>56</v>
      </c>
      <c r="M174" s="45">
        <f>VLOOKUP(J174,calculatiegegevens!$A$9:$B$16,2,FALSE)</f>
        <v>0</v>
      </c>
      <c r="N174" s="49">
        <v>1</v>
      </c>
      <c r="O174" s="45">
        <f t="shared" si="2"/>
        <v>0</v>
      </c>
      <c r="P174" s="45">
        <f>O174*calculatiegegevens!$B$18</f>
        <v>0</v>
      </c>
    </row>
    <row r="175" spans="1:16">
      <c r="A175" s="52" t="s">
        <v>382</v>
      </c>
      <c r="B175" s="52" t="s">
        <v>475</v>
      </c>
      <c r="C175" s="52" t="s">
        <v>553</v>
      </c>
      <c r="D175" s="52" t="s">
        <v>554</v>
      </c>
      <c r="E175" s="36" t="s">
        <v>542</v>
      </c>
      <c r="F175" s="36" t="s">
        <v>543</v>
      </c>
      <c r="G175" s="36" t="s">
        <v>10</v>
      </c>
      <c r="H175" s="37"/>
      <c r="I175" s="36" t="s">
        <v>345</v>
      </c>
      <c r="J175" s="50" t="s">
        <v>559</v>
      </c>
      <c r="K175" s="50" t="s">
        <v>84</v>
      </c>
      <c r="L175" s="38">
        <v>4</v>
      </c>
      <c r="M175" s="45">
        <f>VLOOKUP(J175,calculatiegegevens!$A$9:$B$16,2,FALSE)</f>
        <v>0</v>
      </c>
      <c r="N175" s="49">
        <v>1</v>
      </c>
      <c r="O175" s="45">
        <f t="shared" si="2"/>
        <v>0</v>
      </c>
      <c r="P175" s="45">
        <f>O175*calculatiegegevens!$B$18</f>
        <v>0</v>
      </c>
    </row>
    <row r="176" spans="1:16">
      <c r="A176" s="52" t="s">
        <v>382</v>
      </c>
      <c r="B176" s="52" t="s">
        <v>475</v>
      </c>
      <c r="C176" s="52" t="s">
        <v>553</v>
      </c>
      <c r="D176" s="52" t="s">
        <v>554</v>
      </c>
      <c r="E176" s="36" t="s">
        <v>542</v>
      </c>
      <c r="F176" s="36" t="s">
        <v>543</v>
      </c>
      <c r="G176" s="36" t="s">
        <v>10</v>
      </c>
      <c r="H176" s="37"/>
      <c r="I176" s="36" t="s">
        <v>345</v>
      </c>
      <c r="J176" s="50" t="s">
        <v>559</v>
      </c>
      <c r="K176" s="50" t="s">
        <v>84</v>
      </c>
      <c r="L176" s="38">
        <v>6</v>
      </c>
      <c r="M176" s="45">
        <f>VLOOKUP(J176,calculatiegegevens!$A$9:$B$16,2,FALSE)</f>
        <v>0</v>
      </c>
      <c r="N176" s="49">
        <v>1</v>
      </c>
      <c r="O176" s="45">
        <f t="shared" si="2"/>
        <v>0</v>
      </c>
      <c r="P176" s="45">
        <f>O176*calculatiegegevens!$B$18</f>
        <v>0</v>
      </c>
    </row>
    <row r="177" spans="1:16">
      <c r="A177" s="52" t="s">
        <v>382</v>
      </c>
      <c r="B177" s="52" t="s">
        <v>475</v>
      </c>
      <c r="C177" s="52" t="s">
        <v>553</v>
      </c>
      <c r="D177" s="52" t="s">
        <v>554</v>
      </c>
      <c r="E177" s="36" t="s">
        <v>542</v>
      </c>
      <c r="F177" s="36" t="s">
        <v>543</v>
      </c>
      <c r="G177" s="36" t="s">
        <v>10</v>
      </c>
      <c r="H177" s="37"/>
      <c r="I177" s="36" t="s">
        <v>345</v>
      </c>
      <c r="J177" s="50" t="s">
        <v>559</v>
      </c>
      <c r="K177" s="50" t="s">
        <v>84</v>
      </c>
      <c r="L177" s="38">
        <v>6</v>
      </c>
      <c r="M177" s="45">
        <f>VLOOKUP(J177,calculatiegegevens!$A$9:$B$16,2,FALSE)</f>
        <v>0</v>
      </c>
      <c r="N177" s="49">
        <v>1</v>
      </c>
      <c r="O177" s="45">
        <f t="shared" si="2"/>
        <v>0</v>
      </c>
      <c r="P177" s="45">
        <f>O177*calculatiegegevens!$B$18</f>
        <v>0</v>
      </c>
    </row>
    <row r="178" spans="1:16">
      <c r="A178" s="52" t="s">
        <v>382</v>
      </c>
      <c r="B178" s="52" t="s">
        <v>475</v>
      </c>
      <c r="C178" s="52" t="s">
        <v>553</v>
      </c>
      <c r="D178" s="52" t="s">
        <v>554</v>
      </c>
      <c r="E178" s="36" t="s">
        <v>542</v>
      </c>
      <c r="F178" s="36" t="s">
        <v>543</v>
      </c>
      <c r="G178" s="36" t="s">
        <v>10</v>
      </c>
      <c r="H178" s="37" t="s">
        <v>481</v>
      </c>
      <c r="I178" s="36" t="s">
        <v>254</v>
      </c>
      <c r="J178" s="50" t="s">
        <v>254</v>
      </c>
      <c r="K178" s="50" t="s">
        <v>84</v>
      </c>
      <c r="L178" s="38">
        <v>56</v>
      </c>
      <c r="M178" s="45">
        <f>VLOOKUP(J178,calculatiegegevens!$A$9:$B$16,2,FALSE)</f>
        <v>0</v>
      </c>
      <c r="N178" s="49">
        <v>1</v>
      </c>
      <c r="O178" s="45">
        <f t="shared" si="2"/>
        <v>0</v>
      </c>
      <c r="P178" s="45">
        <f>O178*calculatiegegevens!$B$18</f>
        <v>0</v>
      </c>
    </row>
    <row r="179" spans="1:16">
      <c r="A179" s="52" t="s">
        <v>382</v>
      </c>
      <c r="B179" s="52" t="s">
        <v>475</v>
      </c>
      <c r="C179" s="52" t="s">
        <v>553</v>
      </c>
      <c r="D179" s="52" t="s">
        <v>554</v>
      </c>
      <c r="E179" s="36" t="s">
        <v>542</v>
      </c>
      <c r="F179" s="36" t="s">
        <v>543</v>
      </c>
      <c r="G179" s="36" t="s">
        <v>10</v>
      </c>
      <c r="H179" s="37"/>
      <c r="I179" s="36" t="s">
        <v>345</v>
      </c>
      <c r="J179" s="50" t="s">
        <v>559</v>
      </c>
      <c r="K179" s="50" t="s">
        <v>84</v>
      </c>
      <c r="L179" s="38">
        <v>4</v>
      </c>
      <c r="M179" s="45">
        <f>VLOOKUP(J179,calculatiegegevens!$A$9:$B$16,2,FALSE)</f>
        <v>0</v>
      </c>
      <c r="N179" s="49">
        <v>1</v>
      </c>
      <c r="O179" s="45">
        <f t="shared" si="2"/>
        <v>0</v>
      </c>
      <c r="P179" s="45">
        <f>O179*calculatiegegevens!$B$18</f>
        <v>0</v>
      </c>
    </row>
    <row r="180" spans="1:16">
      <c r="A180" s="52" t="s">
        <v>382</v>
      </c>
      <c r="B180" s="52" t="s">
        <v>475</v>
      </c>
      <c r="C180" s="52" t="s">
        <v>553</v>
      </c>
      <c r="D180" s="52" t="s">
        <v>554</v>
      </c>
      <c r="E180" s="36" t="s">
        <v>542</v>
      </c>
      <c r="F180" s="36" t="s">
        <v>543</v>
      </c>
      <c r="G180" s="36" t="s">
        <v>10</v>
      </c>
      <c r="H180" s="37"/>
      <c r="I180" s="36" t="s">
        <v>36</v>
      </c>
      <c r="J180" s="50" t="s">
        <v>561</v>
      </c>
      <c r="K180" s="50" t="s">
        <v>84</v>
      </c>
      <c r="L180" s="38">
        <v>30</v>
      </c>
      <c r="M180" s="45">
        <f>VLOOKUP(J180,calculatiegegevens!$A$9:$B$16,2,FALSE)</f>
        <v>0</v>
      </c>
      <c r="N180" s="49">
        <v>1</v>
      </c>
      <c r="O180" s="45">
        <f t="shared" si="2"/>
        <v>0</v>
      </c>
      <c r="P180" s="45">
        <f>O180*calculatiegegevens!$B$18</f>
        <v>0</v>
      </c>
    </row>
    <row r="181" spans="1:16">
      <c r="A181" s="52" t="s">
        <v>382</v>
      </c>
      <c r="B181" s="52" t="s">
        <v>475</v>
      </c>
      <c r="C181" s="52" t="s">
        <v>553</v>
      </c>
      <c r="D181" s="52" t="s">
        <v>554</v>
      </c>
      <c r="E181" s="36" t="s">
        <v>542</v>
      </c>
      <c r="F181" s="36" t="s">
        <v>543</v>
      </c>
      <c r="G181" s="36" t="s">
        <v>10</v>
      </c>
      <c r="H181" s="37"/>
      <c r="I181" s="36" t="s">
        <v>0</v>
      </c>
      <c r="J181" s="50" t="s">
        <v>98</v>
      </c>
      <c r="K181" s="50" t="s">
        <v>84</v>
      </c>
      <c r="L181" s="38">
        <v>18</v>
      </c>
      <c r="M181" s="45">
        <f>VLOOKUP(J181,calculatiegegevens!$A$9:$B$16,2,FALSE)</f>
        <v>0</v>
      </c>
      <c r="N181" s="49">
        <v>1</v>
      </c>
      <c r="O181" s="45">
        <f t="shared" si="2"/>
        <v>0</v>
      </c>
      <c r="P181" s="45">
        <f>O181*calculatiegegevens!$B$18</f>
        <v>0</v>
      </c>
    </row>
    <row r="182" spans="1:16">
      <c r="A182" s="52" t="s">
        <v>382</v>
      </c>
      <c r="B182" s="52" t="s">
        <v>475</v>
      </c>
      <c r="C182" s="52" t="s">
        <v>553</v>
      </c>
      <c r="D182" s="52" t="s">
        <v>554</v>
      </c>
      <c r="E182" s="36" t="s">
        <v>542</v>
      </c>
      <c r="F182" s="36" t="s">
        <v>543</v>
      </c>
      <c r="G182" s="36" t="s">
        <v>10</v>
      </c>
      <c r="H182" s="37" t="s">
        <v>482</v>
      </c>
      <c r="I182" s="36" t="s">
        <v>258</v>
      </c>
      <c r="J182" s="50" t="s">
        <v>258</v>
      </c>
      <c r="K182" s="50" t="s">
        <v>84</v>
      </c>
      <c r="L182" s="38">
        <v>56</v>
      </c>
      <c r="M182" s="45">
        <f>VLOOKUP(J182,calculatiegegevens!$A$9:$B$16,2,FALSE)</f>
        <v>0</v>
      </c>
      <c r="N182" s="49">
        <v>1</v>
      </c>
      <c r="O182" s="45">
        <f t="shared" si="2"/>
        <v>0</v>
      </c>
      <c r="P182" s="45">
        <f>O182*calculatiegegevens!$B$18</f>
        <v>0</v>
      </c>
    </row>
    <row r="183" spans="1:16">
      <c r="A183" s="52" t="s">
        <v>382</v>
      </c>
      <c r="B183" s="52" t="s">
        <v>483</v>
      </c>
      <c r="C183" s="52" t="s">
        <v>553</v>
      </c>
      <c r="D183" s="52" t="s">
        <v>555</v>
      </c>
      <c r="E183" s="36" t="s">
        <v>544</v>
      </c>
      <c r="F183" s="36" t="s">
        <v>543</v>
      </c>
      <c r="G183" s="36" t="s">
        <v>10</v>
      </c>
      <c r="H183" s="37" t="s">
        <v>484</v>
      </c>
      <c r="I183" s="36" t="s">
        <v>258</v>
      </c>
      <c r="J183" s="50" t="s">
        <v>258</v>
      </c>
      <c r="K183" s="52" t="s">
        <v>255</v>
      </c>
      <c r="L183" s="38">
        <v>54.25</v>
      </c>
      <c r="M183" s="45">
        <f>VLOOKUP(J183,calculatiegegevens!$A$9:$B$16,2,FALSE)</f>
        <v>0</v>
      </c>
      <c r="N183" s="49">
        <v>1</v>
      </c>
      <c r="O183" s="45">
        <f t="shared" si="2"/>
        <v>0</v>
      </c>
      <c r="P183" s="45">
        <f>O183*calculatiegegevens!$B$18</f>
        <v>0</v>
      </c>
    </row>
    <row r="184" spans="1:16">
      <c r="A184" s="52" t="s">
        <v>382</v>
      </c>
      <c r="B184" s="52" t="s">
        <v>483</v>
      </c>
      <c r="C184" s="52" t="s">
        <v>553</v>
      </c>
      <c r="D184" s="52" t="s">
        <v>555</v>
      </c>
      <c r="E184" s="36" t="s">
        <v>544</v>
      </c>
      <c r="F184" s="36" t="s">
        <v>543</v>
      </c>
      <c r="G184" s="36" t="s">
        <v>10</v>
      </c>
      <c r="H184" s="37" t="s">
        <v>485</v>
      </c>
      <c r="I184" s="36" t="s">
        <v>258</v>
      </c>
      <c r="J184" s="50" t="s">
        <v>258</v>
      </c>
      <c r="K184" s="52" t="s">
        <v>255</v>
      </c>
      <c r="L184" s="38">
        <v>64.3</v>
      </c>
      <c r="M184" s="45">
        <f>VLOOKUP(J184,calculatiegegevens!$A$9:$B$16,2,FALSE)</f>
        <v>0</v>
      </c>
      <c r="N184" s="49">
        <v>1</v>
      </c>
      <c r="O184" s="45">
        <f t="shared" si="2"/>
        <v>0</v>
      </c>
      <c r="P184" s="45">
        <f>O184*calculatiegegevens!$B$18</f>
        <v>0</v>
      </c>
    </row>
    <row r="185" spans="1:16">
      <c r="A185" s="52" t="s">
        <v>382</v>
      </c>
      <c r="B185" s="52" t="s">
        <v>483</v>
      </c>
      <c r="C185" s="52" t="s">
        <v>553</v>
      </c>
      <c r="D185" s="52" t="s">
        <v>555</v>
      </c>
      <c r="E185" s="36" t="s">
        <v>544</v>
      </c>
      <c r="F185" s="36" t="s">
        <v>543</v>
      </c>
      <c r="G185" s="36" t="s">
        <v>10</v>
      </c>
      <c r="H185" s="37" t="s">
        <v>486</v>
      </c>
      <c r="I185" s="36" t="s">
        <v>258</v>
      </c>
      <c r="J185" s="50" t="s">
        <v>258</v>
      </c>
      <c r="K185" s="52" t="s">
        <v>255</v>
      </c>
      <c r="L185" s="38">
        <v>53.25</v>
      </c>
      <c r="M185" s="45">
        <f>VLOOKUP(J185,calculatiegegevens!$A$9:$B$16,2,FALSE)</f>
        <v>0</v>
      </c>
      <c r="N185" s="49">
        <v>1</v>
      </c>
      <c r="O185" s="45">
        <f t="shared" si="2"/>
        <v>0</v>
      </c>
      <c r="P185" s="45">
        <f>O185*calculatiegegevens!$B$18</f>
        <v>0</v>
      </c>
    </row>
    <row r="186" spans="1:16">
      <c r="A186" s="52" t="s">
        <v>382</v>
      </c>
      <c r="B186" s="52" t="s">
        <v>483</v>
      </c>
      <c r="C186" s="52" t="s">
        <v>553</v>
      </c>
      <c r="D186" s="52" t="s">
        <v>555</v>
      </c>
      <c r="E186" s="36" t="s">
        <v>544</v>
      </c>
      <c r="F186" s="36" t="s">
        <v>543</v>
      </c>
      <c r="G186" s="36" t="s">
        <v>10</v>
      </c>
      <c r="H186" s="44" t="s">
        <v>487</v>
      </c>
      <c r="I186" s="36" t="s">
        <v>258</v>
      </c>
      <c r="J186" s="50" t="s">
        <v>258</v>
      </c>
      <c r="K186" s="52" t="s">
        <v>255</v>
      </c>
      <c r="L186" s="38">
        <v>67.8</v>
      </c>
      <c r="M186" s="45">
        <f>VLOOKUP(J186,calculatiegegevens!$A$9:$B$16,2,FALSE)</f>
        <v>0</v>
      </c>
      <c r="N186" s="49">
        <v>1</v>
      </c>
      <c r="O186" s="45">
        <f t="shared" si="2"/>
        <v>0</v>
      </c>
      <c r="P186" s="45">
        <f>O186*calculatiegegevens!$B$18</f>
        <v>0</v>
      </c>
    </row>
    <row r="187" spans="1:16">
      <c r="A187" s="52" t="s">
        <v>382</v>
      </c>
      <c r="B187" s="52" t="s">
        <v>483</v>
      </c>
      <c r="C187" s="52" t="s">
        <v>553</v>
      </c>
      <c r="D187" s="52" t="s">
        <v>555</v>
      </c>
      <c r="E187" s="36" t="s">
        <v>544</v>
      </c>
      <c r="F187" s="36" t="s">
        <v>543</v>
      </c>
      <c r="G187" s="36" t="s">
        <v>10</v>
      </c>
      <c r="H187" s="37" t="s">
        <v>488</v>
      </c>
      <c r="I187" s="36" t="s">
        <v>87</v>
      </c>
      <c r="J187" s="50" t="s">
        <v>561</v>
      </c>
      <c r="K187" s="50" t="s">
        <v>71</v>
      </c>
      <c r="L187" s="38">
        <v>19.850000000000001</v>
      </c>
      <c r="M187" s="45">
        <f>VLOOKUP(J187,calculatiegegevens!$A$9:$B$16,2,FALSE)</f>
        <v>0</v>
      </c>
      <c r="N187" s="49">
        <v>1</v>
      </c>
      <c r="O187" s="45">
        <f t="shared" si="2"/>
        <v>0</v>
      </c>
      <c r="P187" s="45">
        <f>O187*calculatiegegevens!$B$18</f>
        <v>0</v>
      </c>
    </row>
    <row r="188" spans="1:16">
      <c r="A188" s="52" t="s">
        <v>382</v>
      </c>
      <c r="B188" s="52" t="s">
        <v>483</v>
      </c>
      <c r="C188" s="52" t="s">
        <v>553</v>
      </c>
      <c r="D188" s="52" t="s">
        <v>555</v>
      </c>
      <c r="E188" s="36" t="s">
        <v>544</v>
      </c>
      <c r="F188" s="36" t="s">
        <v>543</v>
      </c>
      <c r="G188" s="36" t="s">
        <v>10</v>
      </c>
      <c r="H188" s="37" t="s">
        <v>489</v>
      </c>
      <c r="I188" s="36" t="s">
        <v>14</v>
      </c>
      <c r="J188" s="50" t="s">
        <v>561</v>
      </c>
      <c r="K188" s="50" t="s">
        <v>72</v>
      </c>
      <c r="L188" s="38">
        <v>4.5</v>
      </c>
      <c r="M188" s="45">
        <f>VLOOKUP(J188,calculatiegegevens!$A$9:$B$16,2,FALSE)</f>
        <v>0</v>
      </c>
      <c r="N188" s="49">
        <v>1</v>
      </c>
      <c r="O188" s="45">
        <f t="shared" si="2"/>
        <v>0</v>
      </c>
      <c r="P188" s="45">
        <f>O188*calculatiegegevens!$B$18</f>
        <v>0</v>
      </c>
    </row>
    <row r="189" spans="1:16">
      <c r="A189" s="52" t="s">
        <v>382</v>
      </c>
      <c r="B189" s="52" t="s">
        <v>483</v>
      </c>
      <c r="C189" s="52" t="s">
        <v>553</v>
      </c>
      <c r="D189" s="52" t="s">
        <v>555</v>
      </c>
      <c r="E189" s="36" t="s">
        <v>544</v>
      </c>
      <c r="F189" s="36" t="s">
        <v>543</v>
      </c>
      <c r="G189" s="36" t="s">
        <v>10</v>
      </c>
      <c r="H189" s="44" t="s">
        <v>490</v>
      </c>
      <c r="I189" s="36" t="s">
        <v>18</v>
      </c>
      <c r="J189" s="50" t="s">
        <v>558</v>
      </c>
      <c r="K189" s="50" t="s">
        <v>72</v>
      </c>
      <c r="L189" s="38">
        <v>44.07</v>
      </c>
      <c r="M189" s="45">
        <f>VLOOKUP(J189,calculatiegegevens!$A$9:$B$16,2,FALSE)</f>
        <v>0</v>
      </c>
      <c r="N189" s="49">
        <v>1</v>
      </c>
      <c r="O189" s="45">
        <f t="shared" si="2"/>
        <v>0</v>
      </c>
      <c r="P189" s="45">
        <f>O189*calculatiegegevens!$B$18</f>
        <v>0</v>
      </c>
    </row>
    <row r="190" spans="1:16">
      <c r="A190" s="52" t="s">
        <v>382</v>
      </c>
      <c r="B190" s="52" t="s">
        <v>483</v>
      </c>
      <c r="C190" s="52" t="s">
        <v>553</v>
      </c>
      <c r="D190" s="52" t="s">
        <v>555</v>
      </c>
      <c r="E190" s="36" t="s">
        <v>544</v>
      </c>
      <c r="F190" s="36" t="s">
        <v>543</v>
      </c>
      <c r="G190" s="36" t="s">
        <v>10</v>
      </c>
      <c r="H190" s="37" t="s">
        <v>491</v>
      </c>
      <c r="I190" s="36" t="s">
        <v>0</v>
      </c>
      <c r="J190" s="50" t="s">
        <v>98</v>
      </c>
      <c r="K190" s="50" t="s">
        <v>72</v>
      </c>
      <c r="L190" s="38">
        <v>6.36</v>
      </c>
      <c r="M190" s="45">
        <f>VLOOKUP(J190,calculatiegegevens!$A$9:$B$16,2,FALSE)</f>
        <v>0</v>
      </c>
      <c r="N190" s="49">
        <v>1</v>
      </c>
      <c r="O190" s="45">
        <f t="shared" si="2"/>
        <v>0</v>
      </c>
      <c r="P190" s="45">
        <f>O190*calculatiegegevens!$B$18</f>
        <v>0</v>
      </c>
    </row>
    <row r="191" spans="1:16">
      <c r="A191" s="52" t="s">
        <v>382</v>
      </c>
      <c r="B191" s="52" t="s">
        <v>483</v>
      </c>
      <c r="C191" s="52" t="s">
        <v>553</v>
      </c>
      <c r="D191" s="52" t="s">
        <v>555</v>
      </c>
      <c r="E191" s="36" t="s">
        <v>544</v>
      </c>
      <c r="F191" s="36" t="s">
        <v>543</v>
      </c>
      <c r="G191" s="36" t="s">
        <v>10</v>
      </c>
      <c r="H191" s="37" t="s">
        <v>492</v>
      </c>
      <c r="I191" s="36" t="s">
        <v>345</v>
      </c>
      <c r="J191" s="50" t="s">
        <v>559</v>
      </c>
      <c r="K191" s="50" t="s">
        <v>72</v>
      </c>
      <c r="L191" s="38">
        <v>8.58</v>
      </c>
      <c r="M191" s="45">
        <f>VLOOKUP(J191,calculatiegegevens!$A$9:$B$16,2,FALSE)</f>
        <v>0</v>
      </c>
      <c r="N191" s="49">
        <v>1</v>
      </c>
      <c r="O191" s="45">
        <f t="shared" si="2"/>
        <v>0</v>
      </c>
      <c r="P191" s="45">
        <f>O191*calculatiegegevens!$B$18</f>
        <v>0</v>
      </c>
    </row>
    <row r="192" spans="1:16">
      <c r="A192" s="52" t="s">
        <v>382</v>
      </c>
      <c r="B192" s="52" t="s">
        <v>483</v>
      </c>
      <c r="C192" s="52" t="s">
        <v>553</v>
      </c>
      <c r="D192" s="52" t="s">
        <v>555</v>
      </c>
      <c r="E192" s="36" t="s">
        <v>544</v>
      </c>
      <c r="F192" s="36" t="s">
        <v>543</v>
      </c>
      <c r="G192" s="36" t="s">
        <v>10</v>
      </c>
      <c r="H192" s="37" t="s">
        <v>493</v>
      </c>
      <c r="I192" s="36" t="s">
        <v>345</v>
      </c>
      <c r="J192" s="50" t="s">
        <v>559</v>
      </c>
      <c r="K192" s="50" t="s">
        <v>72</v>
      </c>
      <c r="L192" s="38">
        <v>8.58</v>
      </c>
      <c r="M192" s="45">
        <f>VLOOKUP(J192,calculatiegegevens!$A$9:$B$16,2,FALSE)</f>
        <v>0</v>
      </c>
      <c r="N192" s="49">
        <v>1</v>
      </c>
      <c r="O192" s="45">
        <f t="shared" si="2"/>
        <v>0</v>
      </c>
      <c r="P192" s="45">
        <f>O192*calculatiegegevens!$B$18</f>
        <v>0</v>
      </c>
    </row>
    <row r="193" spans="1:16">
      <c r="A193" s="52" t="s">
        <v>382</v>
      </c>
      <c r="B193" s="52" t="s">
        <v>483</v>
      </c>
      <c r="C193" s="52" t="s">
        <v>553</v>
      </c>
      <c r="D193" s="52" t="s">
        <v>555</v>
      </c>
      <c r="E193" s="36" t="s">
        <v>544</v>
      </c>
      <c r="F193" s="36" t="s">
        <v>543</v>
      </c>
      <c r="G193" s="36" t="s">
        <v>10</v>
      </c>
      <c r="H193" s="37" t="s">
        <v>494</v>
      </c>
      <c r="I193" s="36" t="s">
        <v>345</v>
      </c>
      <c r="J193" s="50" t="s">
        <v>559</v>
      </c>
      <c r="K193" s="50" t="s">
        <v>72</v>
      </c>
      <c r="L193" s="38">
        <v>5.31</v>
      </c>
      <c r="M193" s="45">
        <f>VLOOKUP(J193,calculatiegegevens!$A$9:$B$16,2,FALSE)</f>
        <v>0</v>
      </c>
      <c r="N193" s="49">
        <v>1</v>
      </c>
      <c r="O193" s="45">
        <f t="shared" si="2"/>
        <v>0</v>
      </c>
      <c r="P193" s="45">
        <f>O193*calculatiegegevens!$B$18</f>
        <v>0</v>
      </c>
    </row>
    <row r="194" spans="1:16">
      <c r="A194" s="52" t="s">
        <v>382</v>
      </c>
      <c r="B194" s="52" t="s">
        <v>483</v>
      </c>
      <c r="C194" s="52" t="s">
        <v>553</v>
      </c>
      <c r="D194" s="52" t="s">
        <v>555</v>
      </c>
      <c r="E194" s="36" t="s">
        <v>544</v>
      </c>
      <c r="F194" s="36" t="s">
        <v>543</v>
      </c>
      <c r="G194" s="36" t="s">
        <v>10</v>
      </c>
      <c r="H194" s="37" t="s">
        <v>495</v>
      </c>
      <c r="I194" s="36" t="s">
        <v>11</v>
      </c>
      <c r="J194" s="50" t="s">
        <v>558</v>
      </c>
      <c r="K194" s="50" t="s">
        <v>72</v>
      </c>
      <c r="L194" s="38">
        <v>1.76</v>
      </c>
      <c r="M194" s="45">
        <f>VLOOKUP(J194,calculatiegegevens!$A$9:$B$16,2,FALSE)</f>
        <v>0</v>
      </c>
      <c r="N194" s="49">
        <v>1</v>
      </c>
      <c r="O194" s="45">
        <f t="shared" si="2"/>
        <v>0</v>
      </c>
      <c r="P194" s="45">
        <f>O194*calculatiegegevens!$B$18</f>
        <v>0</v>
      </c>
    </row>
    <row r="195" spans="1:16">
      <c r="A195" s="52" t="s">
        <v>382</v>
      </c>
      <c r="B195" s="52" t="s">
        <v>496</v>
      </c>
      <c r="C195" s="52" t="s">
        <v>532</v>
      </c>
      <c r="D195" s="52" t="s">
        <v>556</v>
      </c>
      <c r="E195" s="36" t="s">
        <v>545</v>
      </c>
      <c r="F195" s="36" t="s">
        <v>537</v>
      </c>
      <c r="G195" s="36" t="s">
        <v>10</v>
      </c>
      <c r="H195" s="37"/>
      <c r="I195" s="36" t="s">
        <v>32</v>
      </c>
      <c r="J195" s="50" t="s">
        <v>558</v>
      </c>
      <c r="K195" s="50" t="s">
        <v>255</v>
      </c>
      <c r="L195" s="38">
        <v>120</v>
      </c>
      <c r="M195" s="45">
        <f>VLOOKUP(J195,calculatiegegevens!$A$9:$B$16,2,FALSE)</f>
        <v>0</v>
      </c>
      <c r="N195" s="49">
        <v>1</v>
      </c>
      <c r="O195" s="45">
        <f t="shared" ref="O195:O258" si="3">L195*M195*N195</f>
        <v>0</v>
      </c>
      <c r="P195" s="45">
        <f>O195*calculatiegegevens!$B$18</f>
        <v>0</v>
      </c>
    </row>
    <row r="196" spans="1:16">
      <c r="A196" s="52" t="s">
        <v>382</v>
      </c>
      <c r="B196" s="52" t="s">
        <v>496</v>
      </c>
      <c r="C196" s="52" t="s">
        <v>532</v>
      </c>
      <c r="D196" s="52" t="s">
        <v>556</v>
      </c>
      <c r="E196" s="36" t="s">
        <v>545</v>
      </c>
      <c r="F196" s="36" t="s">
        <v>537</v>
      </c>
      <c r="G196" s="36" t="s">
        <v>10</v>
      </c>
      <c r="H196" s="37" t="s">
        <v>497</v>
      </c>
      <c r="I196" s="36" t="s">
        <v>266</v>
      </c>
      <c r="J196" s="50" t="s">
        <v>560</v>
      </c>
      <c r="K196" s="50" t="s">
        <v>255</v>
      </c>
      <c r="L196" s="38">
        <v>65</v>
      </c>
      <c r="M196" s="45">
        <f>VLOOKUP(J196,calculatiegegevens!$A$9:$B$16,2,FALSE)</f>
        <v>0</v>
      </c>
      <c r="N196" s="49">
        <v>1</v>
      </c>
      <c r="O196" s="45">
        <f t="shared" si="3"/>
        <v>0</v>
      </c>
      <c r="P196" s="45">
        <f>O196*calculatiegegevens!$B$18</f>
        <v>0</v>
      </c>
    </row>
    <row r="197" spans="1:16">
      <c r="A197" s="52" t="s">
        <v>382</v>
      </c>
      <c r="B197" s="52" t="s">
        <v>496</v>
      </c>
      <c r="C197" s="52" t="s">
        <v>532</v>
      </c>
      <c r="D197" s="52" t="s">
        <v>556</v>
      </c>
      <c r="E197" s="36" t="s">
        <v>545</v>
      </c>
      <c r="F197" s="36" t="s">
        <v>537</v>
      </c>
      <c r="G197" s="36" t="s">
        <v>10</v>
      </c>
      <c r="H197" s="37" t="s">
        <v>498</v>
      </c>
      <c r="I197" s="36" t="s">
        <v>345</v>
      </c>
      <c r="J197" s="50" t="s">
        <v>559</v>
      </c>
      <c r="K197" s="50" t="s">
        <v>256</v>
      </c>
      <c r="L197" s="38">
        <v>6</v>
      </c>
      <c r="M197" s="45">
        <f>VLOOKUP(J197,calculatiegegevens!$A$9:$B$16,2,FALSE)</f>
        <v>0</v>
      </c>
      <c r="N197" s="49">
        <v>1</v>
      </c>
      <c r="O197" s="45">
        <f t="shared" si="3"/>
        <v>0</v>
      </c>
      <c r="P197" s="45">
        <f>O197*calculatiegegevens!$B$18</f>
        <v>0</v>
      </c>
    </row>
    <row r="198" spans="1:16">
      <c r="A198" s="52" t="s">
        <v>382</v>
      </c>
      <c r="B198" s="52" t="s">
        <v>496</v>
      </c>
      <c r="C198" s="52" t="s">
        <v>532</v>
      </c>
      <c r="D198" s="52" t="s">
        <v>556</v>
      </c>
      <c r="E198" s="36" t="s">
        <v>545</v>
      </c>
      <c r="F198" s="36" t="s">
        <v>537</v>
      </c>
      <c r="G198" s="36" t="s">
        <v>10</v>
      </c>
      <c r="H198" s="37" t="s">
        <v>499</v>
      </c>
      <c r="I198" s="36" t="s">
        <v>11</v>
      </c>
      <c r="J198" s="50" t="s">
        <v>558</v>
      </c>
      <c r="K198" s="50" t="s">
        <v>255</v>
      </c>
      <c r="L198" s="38">
        <v>10</v>
      </c>
      <c r="M198" s="45">
        <f>VLOOKUP(J198,calculatiegegevens!$A$9:$B$16,2,FALSE)</f>
        <v>0</v>
      </c>
      <c r="N198" s="49">
        <v>1</v>
      </c>
      <c r="O198" s="45">
        <f t="shared" si="3"/>
        <v>0</v>
      </c>
      <c r="P198" s="45">
        <f>O198*calculatiegegevens!$B$18</f>
        <v>0</v>
      </c>
    </row>
    <row r="199" spans="1:16">
      <c r="A199" s="52" t="s">
        <v>382</v>
      </c>
      <c r="B199" s="52" t="s">
        <v>496</v>
      </c>
      <c r="C199" s="52" t="s">
        <v>532</v>
      </c>
      <c r="D199" s="52" t="s">
        <v>556</v>
      </c>
      <c r="E199" s="36" t="s">
        <v>545</v>
      </c>
      <c r="F199" s="36" t="s">
        <v>537</v>
      </c>
      <c r="G199" s="36" t="s">
        <v>10</v>
      </c>
      <c r="H199" s="37" t="s">
        <v>499</v>
      </c>
      <c r="I199" s="36" t="s">
        <v>11</v>
      </c>
      <c r="J199" s="50" t="s">
        <v>558</v>
      </c>
      <c r="K199" s="50" t="s">
        <v>255</v>
      </c>
      <c r="L199" s="38">
        <v>5</v>
      </c>
      <c r="M199" s="45">
        <f>VLOOKUP(J199,calculatiegegevens!$A$9:$B$16,2,FALSE)</f>
        <v>0</v>
      </c>
      <c r="N199" s="49">
        <v>1</v>
      </c>
      <c r="O199" s="45">
        <f t="shared" si="3"/>
        <v>0</v>
      </c>
      <c r="P199" s="45">
        <f>O199*calculatiegegevens!$B$18</f>
        <v>0</v>
      </c>
    </row>
    <row r="200" spans="1:16">
      <c r="A200" s="52" t="s">
        <v>382</v>
      </c>
      <c r="B200" s="52" t="s">
        <v>496</v>
      </c>
      <c r="C200" s="52" t="s">
        <v>532</v>
      </c>
      <c r="D200" s="52" t="s">
        <v>556</v>
      </c>
      <c r="E200" s="36" t="s">
        <v>545</v>
      </c>
      <c r="F200" s="36" t="s">
        <v>537</v>
      </c>
      <c r="G200" s="36" t="s">
        <v>10</v>
      </c>
      <c r="H200" s="37" t="s">
        <v>500</v>
      </c>
      <c r="I200" s="36" t="s">
        <v>254</v>
      </c>
      <c r="J200" s="50" t="s">
        <v>254</v>
      </c>
      <c r="K200" s="50" t="s">
        <v>255</v>
      </c>
      <c r="L200" s="38">
        <v>56</v>
      </c>
      <c r="M200" s="45">
        <f>VLOOKUP(J200,calculatiegegevens!$A$9:$B$16,2,FALSE)</f>
        <v>0</v>
      </c>
      <c r="N200" s="49">
        <v>1</v>
      </c>
      <c r="O200" s="45">
        <f t="shared" si="3"/>
        <v>0</v>
      </c>
      <c r="P200" s="45">
        <f>O200*calculatiegegevens!$B$18</f>
        <v>0</v>
      </c>
    </row>
    <row r="201" spans="1:16">
      <c r="A201" s="52" t="s">
        <v>382</v>
      </c>
      <c r="B201" s="52" t="s">
        <v>496</v>
      </c>
      <c r="C201" s="52" t="s">
        <v>532</v>
      </c>
      <c r="D201" s="52" t="s">
        <v>556</v>
      </c>
      <c r="E201" s="36" t="s">
        <v>545</v>
      </c>
      <c r="F201" s="36" t="s">
        <v>537</v>
      </c>
      <c r="G201" s="36" t="s">
        <v>10</v>
      </c>
      <c r="H201" s="37" t="s">
        <v>500</v>
      </c>
      <c r="I201" s="36" t="s">
        <v>254</v>
      </c>
      <c r="J201" s="50" t="s">
        <v>254</v>
      </c>
      <c r="K201" s="50" t="s">
        <v>255</v>
      </c>
      <c r="L201" s="38">
        <v>56</v>
      </c>
      <c r="M201" s="45">
        <f>VLOOKUP(J201,calculatiegegevens!$A$9:$B$16,2,FALSE)</f>
        <v>0</v>
      </c>
      <c r="N201" s="49">
        <v>1</v>
      </c>
      <c r="O201" s="45">
        <f t="shared" si="3"/>
        <v>0</v>
      </c>
      <c r="P201" s="45">
        <f>O201*calculatiegegevens!$B$18</f>
        <v>0</v>
      </c>
    </row>
    <row r="202" spans="1:16">
      <c r="A202" s="52" t="s">
        <v>382</v>
      </c>
      <c r="B202" s="52" t="s">
        <v>496</v>
      </c>
      <c r="C202" s="52" t="s">
        <v>532</v>
      </c>
      <c r="D202" s="52" t="s">
        <v>556</v>
      </c>
      <c r="E202" s="36" t="s">
        <v>545</v>
      </c>
      <c r="F202" s="36" t="s">
        <v>537</v>
      </c>
      <c r="G202" s="36" t="s">
        <v>10</v>
      </c>
      <c r="H202" s="37"/>
      <c r="I202" s="36" t="s">
        <v>345</v>
      </c>
      <c r="J202" s="50" t="s">
        <v>559</v>
      </c>
      <c r="K202" s="50" t="s">
        <v>256</v>
      </c>
      <c r="L202" s="38">
        <v>6</v>
      </c>
      <c r="M202" s="45">
        <f>VLOOKUP(J202,calculatiegegevens!$A$9:$B$16,2,FALSE)</f>
        <v>0</v>
      </c>
      <c r="N202" s="49">
        <v>1</v>
      </c>
      <c r="O202" s="45">
        <f t="shared" si="3"/>
        <v>0</v>
      </c>
      <c r="P202" s="45">
        <f>O202*calculatiegegevens!$B$18</f>
        <v>0</v>
      </c>
    </row>
    <row r="203" spans="1:16">
      <c r="A203" s="52" t="s">
        <v>382</v>
      </c>
      <c r="B203" s="52" t="s">
        <v>496</v>
      </c>
      <c r="C203" s="52" t="s">
        <v>532</v>
      </c>
      <c r="D203" s="52" t="s">
        <v>556</v>
      </c>
      <c r="E203" s="36" t="s">
        <v>545</v>
      </c>
      <c r="F203" s="36" t="s">
        <v>537</v>
      </c>
      <c r="G203" s="36" t="s">
        <v>10</v>
      </c>
      <c r="H203" s="37"/>
      <c r="I203" s="36" t="s">
        <v>345</v>
      </c>
      <c r="J203" s="50" t="s">
        <v>559</v>
      </c>
      <c r="K203" s="50" t="s">
        <v>256</v>
      </c>
      <c r="L203" s="38">
        <v>6</v>
      </c>
      <c r="M203" s="45">
        <f>VLOOKUP(J203,calculatiegegevens!$A$9:$B$16,2,FALSE)</f>
        <v>0</v>
      </c>
      <c r="N203" s="49">
        <v>1</v>
      </c>
      <c r="O203" s="45">
        <f t="shared" si="3"/>
        <v>0</v>
      </c>
      <c r="P203" s="45">
        <f>O203*calculatiegegevens!$B$18</f>
        <v>0</v>
      </c>
    </row>
    <row r="204" spans="1:16">
      <c r="A204" s="52" t="s">
        <v>382</v>
      </c>
      <c r="B204" s="52" t="s">
        <v>496</v>
      </c>
      <c r="C204" s="52" t="s">
        <v>532</v>
      </c>
      <c r="D204" s="52" t="s">
        <v>556</v>
      </c>
      <c r="E204" s="36" t="s">
        <v>545</v>
      </c>
      <c r="F204" s="36" t="s">
        <v>537</v>
      </c>
      <c r="G204" s="36" t="s">
        <v>10</v>
      </c>
      <c r="H204" s="37" t="s">
        <v>501</v>
      </c>
      <c r="I204" s="36" t="s">
        <v>258</v>
      </c>
      <c r="J204" s="50" t="s">
        <v>258</v>
      </c>
      <c r="K204" s="50" t="s">
        <v>255</v>
      </c>
      <c r="L204" s="38">
        <v>56</v>
      </c>
      <c r="M204" s="45">
        <f>VLOOKUP(J204,calculatiegegevens!$A$9:$B$16,2,FALSE)</f>
        <v>0</v>
      </c>
      <c r="N204" s="49">
        <v>1</v>
      </c>
      <c r="O204" s="45">
        <f t="shared" si="3"/>
        <v>0</v>
      </c>
      <c r="P204" s="45">
        <f>O204*calculatiegegevens!$B$18</f>
        <v>0</v>
      </c>
    </row>
    <row r="205" spans="1:16">
      <c r="A205" s="52" t="s">
        <v>382</v>
      </c>
      <c r="B205" s="52" t="s">
        <v>496</v>
      </c>
      <c r="C205" s="52" t="s">
        <v>532</v>
      </c>
      <c r="D205" s="52" t="s">
        <v>556</v>
      </c>
      <c r="E205" s="36" t="s">
        <v>545</v>
      </c>
      <c r="F205" s="36" t="s">
        <v>537</v>
      </c>
      <c r="G205" s="36" t="s">
        <v>10</v>
      </c>
      <c r="H205" s="37" t="s">
        <v>501</v>
      </c>
      <c r="I205" s="36" t="s">
        <v>258</v>
      </c>
      <c r="J205" s="50" t="s">
        <v>258</v>
      </c>
      <c r="K205" s="50" t="s">
        <v>255</v>
      </c>
      <c r="L205" s="38">
        <v>56</v>
      </c>
      <c r="M205" s="45">
        <f>VLOOKUP(J205,calculatiegegevens!$A$9:$B$16,2,FALSE)</f>
        <v>0</v>
      </c>
      <c r="N205" s="49">
        <v>1</v>
      </c>
      <c r="O205" s="45">
        <f t="shared" si="3"/>
        <v>0</v>
      </c>
      <c r="P205" s="45">
        <f>O205*calculatiegegevens!$B$18</f>
        <v>0</v>
      </c>
    </row>
    <row r="206" spans="1:16">
      <c r="A206" s="52" t="s">
        <v>382</v>
      </c>
      <c r="B206" s="52" t="s">
        <v>496</v>
      </c>
      <c r="C206" s="52" t="s">
        <v>532</v>
      </c>
      <c r="D206" s="52" t="s">
        <v>556</v>
      </c>
      <c r="E206" s="36" t="s">
        <v>545</v>
      </c>
      <c r="F206" s="36" t="s">
        <v>537</v>
      </c>
      <c r="G206" s="36" t="s">
        <v>10</v>
      </c>
      <c r="H206" s="37" t="s">
        <v>502</v>
      </c>
      <c r="I206" s="36" t="s">
        <v>258</v>
      </c>
      <c r="J206" s="50" t="s">
        <v>258</v>
      </c>
      <c r="K206" s="50" t="s">
        <v>255</v>
      </c>
      <c r="L206" s="38">
        <v>56</v>
      </c>
      <c r="M206" s="45">
        <f>VLOOKUP(J206,calculatiegegevens!$A$9:$B$16,2,FALSE)</f>
        <v>0</v>
      </c>
      <c r="N206" s="49">
        <v>1</v>
      </c>
      <c r="O206" s="45">
        <f t="shared" si="3"/>
        <v>0</v>
      </c>
      <c r="P206" s="45">
        <f>O206*calculatiegegevens!$B$18</f>
        <v>0</v>
      </c>
    </row>
    <row r="207" spans="1:16">
      <c r="A207" s="52" t="s">
        <v>382</v>
      </c>
      <c r="B207" s="52" t="s">
        <v>496</v>
      </c>
      <c r="C207" s="52" t="s">
        <v>532</v>
      </c>
      <c r="D207" s="52" t="s">
        <v>556</v>
      </c>
      <c r="E207" s="36" t="s">
        <v>545</v>
      </c>
      <c r="F207" s="36" t="s">
        <v>537</v>
      </c>
      <c r="G207" s="36" t="s">
        <v>10</v>
      </c>
      <c r="H207" s="37" t="s">
        <v>502</v>
      </c>
      <c r="I207" s="36" t="s">
        <v>258</v>
      </c>
      <c r="J207" s="50" t="s">
        <v>258</v>
      </c>
      <c r="K207" s="50" t="s">
        <v>255</v>
      </c>
      <c r="L207" s="38">
        <v>56</v>
      </c>
      <c r="M207" s="45">
        <f>VLOOKUP(J207,calculatiegegevens!$A$9:$B$16,2,FALSE)</f>
        <v>0</v>
      </c>
      <c r="N207" s="49">
        <v>1</v>
      </c>
      <c r="O207" s="45">
        <f t="shared" si="3"/>
        <v>0</v>
      </c>
      <c r="P207" s="45">
        <f>O207*calculatiegegevens!$B$18</f>
        <v>0</v>
      </c>
    </row>
    <row r="208" spans="1:16">
      <c r="A208" s="52" t="s">
        <v>382</v>
      </c>
      <c r="B208" s="52" t="s">
        <v>496</v>
      </c>
      <c r="C208" s="52" t="s">
        <v>532</v>
      </c>
      <c r="D208" s="52" t="s">
        <v>556</v>
      </c>
      <c r="E208" s="36" t="s">
        <v>545</v>
      </c>
      <c r="F208" s="36" t="s">
        <v>537</v>
      </c>
      <c r="G208" s="36" t="s">
        <v>10</v>
      </c>
      <c r="H208" s="37" t="s">
        <v>498</v>
      </c>
      <c r="I208" s="36" t="s">
        <v>345</v>
      </c>
      <c r="J208" s="50" t="s">
        <v>559</v>
      </c>
      <c r="K208" s="50" t="s">
        <v>256</v>
      </c>
      <c r="L208" s="38">
        <v>6</v>
      </c>
      <c r="M208" s="45">
        <f>VLOOKUP(J208,calculatiegegevens!$A$9:$B$16,2,FALSE)</f>
        <v>0</v>
      </c>
      <c r="N208" s="49">
        <v>1</v>
      </c>
      <c r="O208" s="45">
        <f t="shared" si="3"/>
        <v>0</v>
      </c>
      <c r="P208" s="45">
        <f>O208*calculatiegegevens!$B$18</f>
        <v>0</v>
      </c>
    </row>
    <row r="209" spans="1:16">
      <c r="A209" s="52" t="s">
        <v>382</v>
      </c>
      <c r="B209" s="52" t="s">
        <v>496</v>
      </c>
      <c r="C209" s="52" t="s">
        <v>532</v>
      </c>
      <c r="D209" s="52" t="s">
        <v>556</v>
      </c>
      <c r="E209" s="36" t="s">
        <v>545</v>
      </c>
      <c r="F209" s="36" t="s">
        <v>537</v>
      </c>
      <c r="G209" s="36" t="s">
        <v>10</v>
      </c>
      <c r="H209" s="37"/>
      <c r="I209" s="36" t="s">
        <v>98</v>
      </c>
      <c r="J209" s="50" t="s">
        <v>98</v>
      </c>
      <c r="K209" s="50" t="s">
        <v>71</v>
      </c>
      <c r="L209" s="38">
        <v>15</v>
      </c>
      <c r="M209" s="45">
        <f>VLOOKUP(J209,calculatiegegevens!$A$9:$B$16,2,FALSE)</f>
        <v>0</v>
      </c>
      <c r="N209" s="49">
        <v>1</v>
      </c>
      <c r="O209" s="45">
        <f t="shared" si="3"/>
        <v>0</v>
      </c>
      <c r="P209" s="45">
        <f>O209*calculatiegegevens!$B$18</f>
        <v>0</v>
      </c>
    </row>
    <row r="210" spans="1:16">
      <c r="A210" s="52" t="s">
        <v>382</v>
      </c>
      <c r="B210" s="52" t="s">
        <v>496</v>
      </c>
      <c r="C210" s="52" t="s">
        <v>532</v>
      </c>
      <c r="D210" s="52" t="s">
        <v>556</v>
      </c>
      <c r="E210" s="36" t="s">
        <v>545</v>
      </c>
      <c r="F210" s="36" t="s">
        <v>537</v>
      </c>
      <c r="G210" s="36" t="s">
        <v>10</v>
      </c>
      <c r="H210" s="37"/>
      <c r="I210" s="36" t="s">
        <v>503</v>
      </c>
      <c r="J210" s="50" t="s">
        <v>561</v>
      </c>
      <c r="K210" s="50" t="s">
        <v>255</v>
      </c>
      <c r="L210" s="38">
        <v>25</v>
      </c>
      <c r="M210" s="45">
        <f>VLOOKUP(J210,calculatiegegevens!$A$9:$B$16,2,FALSE)</f>
        <v>0</v>
      </c>
      <c r="N210" s="49">
        <v>1</v>
      </c>
      <c r="O210" s="45">
        <f t="shared" si="3"/>
        <v>0</v>
      </c>
      <c r="P210" s="45">
        <f>O210*calculatiegegevens!$B$18</f>
        <v>0</v>
      </c>
    </row>
    <row r="211" spans="1:16">
      <c r="A211" s="52" t="s">
        <v>382</v>
      </c>
      <c r="B211" s="52" t="s">
        <v>496</v>
      </c>
      <c r="C211" s="52" t="s">
        <v>532</v>
      </c>
      <c r="D211" s="52" t="s">
        <v>556</v>
      </c>
      <c r="E211" s="36" t="s">
        <v>545</v>
      </c>
      <c r="F211" s="36" t="s">
        <v>537</v>
      </c>
      <c r="G211" s="36" t="s">
        <v>10</v>
      </c>
      <c r="H211" s="37"/>
      <c r="I211" s="36" t="s">
        <v>504</v>
      </c>
      <c r="J211" s="50" t="s">
        <v>561</v>
      </c>
      <c r="K211" s="50" t="s">
        <v>255</v>
      </c>
      <c r="L211" s="38">
        <v>12</v>
      </c>
      <c r="M211" s="45">
        <f>VLOOKUP(J211,calculatiegegevens!$A$9:$B$16,2,FALSE)</f>
        <v>0</v>
      </c>
      <c r="N211" s="49">
        <v>1</v>
      </c>
      <c r="O211" s="45">
        <f t="shared" si="3"/>
        <v>0</v>
      </c>
      <c r="P211" s="45">
        <f>O211*calculatiegegevens!$B$18</f>
        <v>0</v>
      </c>
    </row>
    <row r="212" spans="1:16">
      <c r="A212" s="52" t="s">
        <v>382</v>
      </c>
      <c r="B212" s="52" t="s">
        <v>496</v>
      </c>
      <c r="C212" s="52" t="s">
        <v>532</v>
      </c>
      <c r="D212" s="52" t="s">
        <v>556</v>
      </c>
      <c r="E212" s="36" t="s">
        <v>545</v>
      </c>
      <c r="F212" s="36" t="s">
        <v>537</v>
      </c>
      <c r="G212" s="36" t="s">
        <v>10</v>
      </c>
      <c r="H212" s="37" t="s">
        <v>505</v>
      </c>
      <c r="I212" s="36" t="s">
        <v>11</v>
      </c>
      <c r="J212" s="50" t="s">
        <v>558</v>
      </c>
      <c r="K212" s="50" t="s">
        <v>255</v>
      </c>
      <c r="L212" s="38">
        <v>4</v>
      </c>
      <c r="M212" s="45">
        <f>VLOOKUP(J212,calculatiegegevens!$A$9:$B$16,2,FALSE)</f>
        <v>0</v>
      </c>
      <c r="N212" s="49">
        <v>1</v>
      </c>
      <c r="O212" s="45">
        <f t="shared" si="3"/>
        <v>0</v>
      </c>
      <c r="P212" s="45">
        <f>O212*calculatiegegevens!$B$18</f>
        <v>0</v>
      </c>
    </row>
    <row r="213" spans="1:16">
      <c r="A213" s="52" t="s">
        <v>382</v>
      </c>
      <c r="B213" s="52" t="s">
        <v>496</v>
      </c>
      <c r="C213" s="52" t="s">
        <v>532</v>
      </c>
      <c r="D213" s="52" t="s">
        <v>556</v>
      </c>
      <c r="E213" s="36" t="s">
        <v>545</v>
      </c>
      <c r="F213" s="36" t="s">
        <v>537</v>
      </c>
      <c r="G213" s="36" t="s">
        <v>10</v>
      </c>
      <c r="H213" s="37" t="s">
        <v>498</v>
      </c>
      <c r="I213" s="36" t="s">
        <v>345</v>
      </c>
      <c r="J213" s="50" t="s">
        <v>559</v>
      </c>
      <c r="K213" s="50" t="s">
        <v>256</v>
      </c>
      <c r="L213" s="38">
        <v>6</v>
      </c>
      <c r="M213" s="45">
        <f>VLOOKUP(J213,calculatiegegevens!$A$9:$B$16,2,FALSE)</f>
        <v>0</v>
      </c>
      <c r="N213" s="49">
        <v>1</v>
      </c>
      <c r="O213" s="45">
        <f t="shared" si="3"/>
        <v>0</v>
      </c>
      <c r="P213" s="45">
        <f>O213*calculatiegegevens!$B$18</f>
        <v>0</v>
      </c>
    </row>
    <row r="214" spans="1:16">
      <c r="A214" s="52" t="s">
        <v>382</v>
      </c>
      <c r="B214" s="52" t="s">
        <v>496</v>
      </c>
      <c r="C214" s="52" t="s">
        <v>532</v>
      </c>
      <c r="D214" s="52" t="s">
        <v>556</v>
      </c>
      <c r="E214" s="36" t="s">
        <v>545</v>
      </c>
      <c r="F214" s="36" t="s">
        <v>537</v>
      </c>
      <c r="G214" s="36" t="s">
        <v>10</v>
      </c>
      <c r="H214" s="37" t="s">
        <v>500</v>
      </c>
      <c r="I214" s="36" t="s">
        <v>254</v>
      </c>
      <c r="J214" s="50" t="s">
        <v>254</v>
      </c>
      <c r="K214" s="50" t="s">
        <v>255</v>
      </c>
      <c r="L214" s="38">
        <v>56</v>
      </c>
      <c r="M214" s="45">
        <f>VLOOKUP(J214,calculatiegegevens!$A$9:$B$16,2,FALSE)</f>
        <v>0</v>
      </c>
      <c r="N214" s="49">
        <v>1</v>
      </c>
      <c r="O214" s="45">
        <f t="shared" si="3"/>
        <v>0</v>
      </c>
      <c r="P214" s="45">
        <f>O214*calculatiegegevens!$B$18</f>
        <v>0</v>
      </c>
    </row>
    <row r="215" spans="1:16">
      <c r="A215" s="52" t="s">
        <v>382</v>
      </c>
      <c r="B215" s="52" t="s">
        <v>496</v>
      </c>
      <c r="C215" s="52" t="s">
        <v>532</v>
      </c>
      <c r="D215" s="52" t="s">
        <v>556</v>
      </c>
      <c r="E215" s="36" t="s">
        <v>545</v>
      </c>
      <c r="F215" s="36" t="s">
        <v>537</v>
      </c>
      <c r="G215" s="36" t="s">
        <v>10</v>
      </c>
      <c r="H215" s="37" t="s">
        <v>500</v>
      </c>
      <c r="I215" s="36" t="s">
        <v>258</v>
      </c>
      <c r="J215" s="50" t="s">
        <v>258</v>
      </c>
      <c r="K215" s="50" t="s">
        <v>255</v>
      </c>
      <c r="L215" s="38">
        <v>56</v>
      </c>
      <c r="M215" s="45">
        <f>VLOOKUP(J215,calculatiegegevens!$A$9:$B$16,2,FALSE)</f>
        <v>0</v>
      </c>
      <c r="N215" s="49">
        <v>1</v>
      </c>
      <c r="O215" s="45">
        <f t="shared" si="3"/>
        <v>0</v>
      </c>
      <c r="P215" s="45">
        <f>O215*calculatiegegevens!$B$18</f>
        <v>0</v>
      </c>
    </row>
    <row r="216" spans="1:16">
      <c r="A216" s="52" t="s">
        <v>382</v>
      </c>
      <c r="B216" s="52" t="s">
        <v>506</v>
      </c>
      <c r="C216" s="52" t="s">
        <v>507</v>
      </c>
      <c r="D216" s="52" t="s">
        <v>507</v>
      </c>
      <c r="E216" s="36" t="s">
        <v>546</v>
      </c>
      <c r="F216" s="36" t="s">
        <v>547</v>
      </c>
      <c r="G216" s="36" t="s">
        <v>10</v>
      </c>
      <c r="H216" s="37"/>
      <c r="I216" s="36" t="s">
        <v>254</v>
      </c>
      <c r="J216" s="50" t="s">
        <v>254</v>
      </c>
      <c r="K216" s="50" t="s">
        <v>255</v>
      </c>
      <c r="L216" s="38">
        <v>65.625</v>
      </c>
      <c r="M216" s="45">
        <f>VLOOKUP(J216,calculatiegegevens!$A$9:$B$16,2,FALSE)</f>
        <v>0</v>
      </c>
      <c r="N216" s="49">
        <v>1</v>
      </c>
      <c r="O216" s="71">
        <f t="shared" si="3"/>
        <v>0</v>
      </c>
      <c r="P216" s="71">
        <f>O216*calculatiegegevens!$B$18</f>
        <v>0</v>
      </c>
    </row>
    <row r="217" spans="1:16">
      <c r="A217" s="52" t="s">
        <v>382</v>
      </c>
      <c r="B217" s="52" t="s">
        <v>506</v>
      </c>
      <c r="C217" s="52" t="s">
        <v>507</v>
      </c>
      <c r="D217" s="52" t="s">
        <v>507</v>
      </c>
      <c r="E217" s="36" t="s">
        <v>546</v>
      </c>
      <c r="F217" s="36" t="s">
        <v>547</v>
      </c>
      <c r="G217" s="36" t="s">
        <v>10</v>
      </c>
      <c r="H217" s="37"/>
      <c r="I217" s="36" t="s">
        <v>18</v>
      </c>
      <c r="J217" s="50" t="s">
        <v>558</v>
      </c>
      <c r="K217" s="50" t="s">
        <v>255</v>
      </c>
      <c r="L217" s="38">
        <v>16.75</v>
      </c>
      <c r="M217" s="45">
        <f>VLOOKUP(J217,calculatiegegevens!$A$9:$B$16,2,FALSE)</f>
        <v>0</v>
      </c>
      <c r="N217" s="49">
        <v>1</v>
      </c>
      <c r="O217" s="45">
        <f t="shared" si="3"/>
        <v>0</v>
      </c>
      <c r="P217" s="45">
        <f>O217*calculatiegegevens!$B$18</f>
        <v>0</v>
      </c>
    </row>
    <row r="218" spans="1:16">
      <c r="A218" s="52" t="s">
        <v>382</v>
      </c>
      <c r="B218" s="52" t="s">
        <v>506</v>
      </c>
      <c r="C218" s="52" t="s">
        <v>507</v>
      </c>
      <c r="D218" s="52" t="s">
        <v>507</v>
      </c>
      <c r="E218" s="36" t="s">
        <v>546</v>
      </c>
      <c r="F218" s="36" t="s">
        <v>547</v>
      </c>
      <c r="G218" s="36" t="s">
        <v>10</v>
      </c>
      <c r="H218" s="37"/>
      <c r="I218" s="36" t="s">
        <v>345</v>
      </c>
      <c r="J218" s="50" t="s">
        <v>559</v>
      </c>
      <c r="K218" s="50" t="s">
        <v>256</v>
      </c>
      <c r="L218" s="38">
        <v>8.7499999999999982</v>
      </c>
      <c r="M218" s="45">
        <f>VLOOKUP(J218,calculatiegegevens!$A$9:$B$16,2,FALSE)</f>
        <v>0</v>
      </c>
      <c r="N218" s="49">
        <v>1</v>
      </c>
      <c r="O218" s="45">
        <f t="shared" si="3"/>
        <v>0</v>
      </c>
      <c r="P218" s="45">
        <f>O218*calculatiegegevens!$B$18</f>
        <v>0</v>
      </c>
    </row>
    <row r="219" spans="1:16">
      <c r="A219" s="52" t="s">
        <v>382</v>
      </c>
      <c r="B219" s="52" t="s">
        <v>506</v>
      </c>
      <c r="C219" s="52" t="s">
        <v>507</v>
      </c>
      <c r="D219" s="52" t="s">
        <v>507</v>
      </c>
      <c r="E219" s="36" t="s">
        <v>546</v>
      </c>
      <c r="F219" s="36" t="s">
        <v>547</v>
      </c>
      <c r="G219" s="36" t="s">
        <v>10</v>
      </c>
      <c r="H219" s="37"/>
      <c r="I219" s="36" t="s">
        <v>266</v>
      </c>
      <c r="J219" s="50" t="s">
        <v>560</v>
      </c>
      <c r="K219" s="50" t="s">
        <v>255</v>
      </c>
      <c r="L219" s="38">
        <v>88</v>
      </c>
      <c r="M219" s="45">
        <f>VLOOKUP(J219,calculatiegegevens!$A$9:$B$16,2,FALSE)</f>
        <v>0</v>
      </c>
      <c r="N219" s="49">
        <v>1</v>
      </c>
      <c r="O219" s="45">
        <f t="shared" si="3"/>
        <v>0</v>
      </c>
      <c r="P219" s="45">
        <f>O219*calculatiegegevens!$B$18</f>
        <v>0</v>
      </c>
    </row>
    <row r="220" spans="1:16">
      <c r="A220" s="52" t="s">
        <v>382</v>
      </c>
      <c r="B220" s="52" t="s">
        <v>506</v>
      </c>
      <c r="C220" s="52" t="s">
        <v>507</v>
      </c>
      <c r="D220" s="52" t="s">
        <v>507</v>
      </c>
      <c r="E220" s="36" t="s">
        <v>546</v>
      </c>
      <c r="F220" s="36" t="s">
        <v>547</v>
      </c>
      <c r="G220" s="36" t="s">
        <v>10</v>
      </c>
      <c r="H220" s="37"/>
      <c r="I220" s="36" t="s">
        <v>345</v>
      </c>
      <c r="J220" s="50" t="s">
        <v>559</v>
      </c>
      <c r="K220" s="50" t="s">
        <v>256</v>
      </c>
      <c r="L220" s="38">
        <v>8.2499999999999982</v>
      </c>
      <c r="M220" s="45">
        <f>VLOOKUP(J220,calculatiegegevens!$A$9:$B$16,2,FALSE)</f>
        <v>0</v>
      </c>
      <c r="N220" s="49">
        <v>1</v>
      </c>
      <c r="O220" s="45">
        <f t="shared" si="3"/>
        <v>0</v>
      </c>
      <c r="P220" s="45">
        <f>O220*calculatiegegevens!$B$18</f>
        <v>0</v>
      </c>
    </row>
    <row r="221" spans="1:16">
      <c r="A221" s="52" t="s">
        <v>382</v>
      </c>
      <c r="B221" s="52" t="s">
        <v>506</v>
      </c>
      <c r="C221" s="52" t="s">
        <v>507</v>
      </c>
      <c r="D221" s="52" t="s">
        <v>507</v>
      </c>
      <c r="E221" s="36" t="s">
        <v>546</v>
      </c>
      <c r="F221" s="36" t="s">
        <v>547</v>
      </c>
      <c r="G221" s="36" t="s">
        <v>10</v>
      </c>
      <c r="H221" s="37"/>
      <c r="I221" s="36" t="s">
        <v>18</v>
      </c>
      <c r="J221" s="50" t="s">
        <v>558</v>
      </c>
      <c r="K221" s="50" t="s">
        <v>255</v>
      </c>
      <c r="L221" s="38">
        <v>4</v>
      </c>
      <c r="M221" s="45">
        <f>VLOOKUP(J221,calculatiegegevens!$A$9:$B$16,2,FALSE)</f>
        <v>0</v>
      </c>
      <c r="N221" s="49">
        <v>1</v>
      </c>
      <c r="O221" s="45">
        <f t="shared" si="3"/>
        <v>0</v>
      </c>
      <c r="P221" s="45">
        <f>O221*calculatiegegevens!$B$18</f>
        <v>0</v>
      </c>
    </row>
    <row r="222" spans="1:16">
      <c r="A222" s="52" t="s">
        <v>382</v>
      </c>
      <c r="B222" s="52" t="s">
        <v>506</v>
      </c>
      <c r="C222" s="52" t="s">
        <v>507</v>
      </c>
      <c r="D222" s="52" t="s">
        <v>507</v>
      </c>
      <c r="E222" s="36" t="s">
        <v>546</v>
      </c>
      <c r="F222" s="36" t="s">
        <v>547</v>
      </c>
      <c r="G222" s="36" t="s">
        <v>10</v>
      </c>
      <c r="H222" s="37"/>
      <c r="I222" s="36" t="s">
        <v>32</v>
      </c>
      <c r="J222" s="50" t="s">
        <v>558</v>
      </c>
      <c r="K222" s="50" t="s">
        <v>255</v>
      </c>
      <c r="L222" s="38">
        <v>20</v>
      </c>
      <c r="M222" s="45">
        <f>VLOOKUP(J222,calculatiegegevens!$A$9:$B$16,2,FALSE)</f>
        <v>0</v>
      </c>
      <c r="N222" s="49">
        <v>1</v>
      </c>
      <c r="O222" s="45">
        <f t="shared" si="3"/>
        <v>0</v>
      </c>
      <c r="P222" s="45">
        <f>O222*calculatiegegevens!$B$18</f>
        <v>0</v>
      </c>
    </row>
    <row r="223" spans="1:16">
      <c r="A223" s="52" t="s">
        <v>382</v>
      </c>
      <c r="B223" s="52" t="s">
        <v>506</v>
      </c>
      <c r="C223" s="52" t="s">
        <v>507</v>
      </c>
      <c r="D223" s="52" t="s">
        <v>507</v>
      </c>
      <c r="E223" s="36" t="s">
        <v>546</v>
      </c>
      <c r="F223" s="36" t="s">
        <v>547</v>
      </c>
      <c r="G223" s="36" t="s">
        <v>10</v>
      </c>
      <c r="H223" s="37"/>
      <c r="I223" s="36" t="s">
        <v>43</v>
      </c>
      <c r="J223" s="50" t="s">
        <v>558</v>
      </c>
      <c r="K223" s="50" t="s">
        <v>255</v>
      </c>
      <c r="L223" s="38">
        <v>13.499999999999998</v>
      </c>
      <c r="M223" s="45">
        <f>VLOOKUP(J223,calculatiegegevens!$A$9:$B$16,2,FALSE)</f>
        <v>0</v>
      </c>
      <c r="N223" s="49">
        <v>1</v>
      </c>
      <c r="O223" s="45">
        <f t="shared" si="3"/>
        <v>0</v>
      </c>
      <c r="P223" s="45">
        <f>O223*calculatiegegevens!$B$18</f>
        <v>0</v>
      </c>
    </row>
    <row r="224" spans="1:16">
      <c r="A224" s="52" t="s">
        <v>382</v>
      </c>
      <c r="B224" s="52" t="s">
        <v>506</v>
      </c>
      <c r="C224" s="52" t="s">
        <v>507</v>
      </c>
      <c r="D224" s="52" t="s">
        <v>507</v>
      </c>
      <c r="E224" s="36" t="s">
        <v>546</v>
      </c>
      <c r="F224" s="36" t="s">
        <v>547</v>
      </c>
      <c r="G224" s="36" t="s">
        <v>10</v>
      </c>
      <c r="H224" s="37"/>
      <c r="I224" s="36" t="s">
        <v>254</v>
      </c>
      <c r="J224" s="50" t="s">
        <v>254</v>
      </c>
      <c r="K224" s="50" t="s">
        <v>255</v>
      </c>
      <c r="L224" s="38">
        <v>52.562499999999986</v>
      </c>
      <c r="M224" s="45">
        <f>VLOOKUP(J224,calculatiegegevens!$A$9:$B$16,2,FALSE)</f>
        <v>0</v>
      </c>
      <c r="N224" s="49">
        <v>1</v>
      </c>
      <c r="O224" s="71">
        <f t="shared" si="3"/>
        <v>0</v>
      </c>
      <c r="P224" s="71">
        <f>O224*calculatiegegevens!$B$18</f>
        <v>0</v>
      </c>
    </row>
    <row r="225" spans="1:16">
      <c r="A225" s="52" t="s">
        <v>382</v>
      </c>
      <c r="B225" s="52" t="s">
        <v>506</v>
      </c>
      <c r="C225" s="52" t="s">
        <v>507</v>
      </c>
      <c r="D225" s="52" t="s">
        <v>507</v>
      </c>
      <c r="E225" s="36" t="s">
        <v>546</v>
      </c>
      <c r="F225" s="36" t="s">
        <v>547</v>
      </c>
      <c r="G225" s="36" t="s">
        <v>10</v>
      </c>
      <c r="H225" s="37"/>
      <c r="I225" s="36" t="s">
        <v>345</v>
      </c>
      <c r="J225" s="50" t="s">
        <v>559</v>
      </c>
      <c r="K225" s="50" t="s">
        <v>256</v>
      </c>
      <c r="L225" s="38">
        <v>8.2499999999999982</v>
      </c>
      <c r="M225" s="45">
        <f>VLOOKUP(J225,calculatiegegevens!$A$9:$B$16,2,FALSE)</f>
        <v>0</v>
      </c>
      <c r="N225" s="49">
        <v>1</v>
      </c>
      <c r="O225" s="45">
        <f t="shared" si="3"/>
        <v>0</v>
      </c>
      <c r="P225" s="45">
        <f>O225*calculatiegegevens!$B$18</f>
        <v>0</v>
      </c>
    </row>
    <row r="226" spans="1:16">
      <c r="A226" s="52" t="s">
        <v>382</v>
      </c>
      <c r="B226" s="52" t="s">
        <v>506</v>
      </c>
      <c r="C226" s="52" t="s">
        <v>507</v>
      </c>
      <c r="D226" s="52" t="s">
        <v>507</v>
      </c>
      <c r="E226" s="36" t="s">
        <v>546</v>
      </c>
      <c r="F226" s="36" t="s">
        <v>547</v>
      </c>
      <c r="G226" s="36" t="s">
        <v>10</v>
      </c>
      <c r="H226" s="37"/>
      <c r="I226" s="36" t="s">
        <v>254</v>
      </c>
      <c r="J226" s="50" t="s">
        <v>254</v>
      </c>
      <c r="K226" s="50" t="s">
        <v>255</v>
      </c>
      <c r="L226" s="38">
        <v>33.062499999999993</v>
      </c>
      <c r="M226" s="45">
        <f>VLOOKUP(J226,calculatiegegevens!$A$9:$B$16,2,FALSE)</f>
        <v>0</v>
      </c>
      <c r="N226" s="49">
        <v>1</v>
      </c>
      <c r="O226" s="71">
        <f t="shared" si="3"/>
        <v>0</v>
      </c>
      <c r="P226" s="71">
        <f>O226*calculatiegegevens!$B$18</f>
        <v>0</v>
      </c>
    </row>
    <row r="227" spans="1:16">
      <c r="A227" s="52" t="s">
        <v>382</v>
      </c>
      <c r="B227" s="52" t="s">
        <v>506</v>
      </c>
      <c r="C227" s="52" t="s">
        <v>507</v>
      </c>
      <c r="D227" s="52" t="s">
        <v>507</v>
      </c>
      <c r="E227" s="36" t="s">
        <v>546</v>
      </c>
      <c r="F227" s="36" t="s">
        <v>547</v>
      </c>
      <c r="G227" s="36" t="s">
        <v>10</v>
      </c>
      <c r="H227" s="37"/>
      <c r="I227" s="36" t="s">
        <v>0</v>
      </c>
      <c r="J227" s="50" t="s">
        <v>98</v>
      </c>
      <c r="K227" s="50" t="s">
        <v>71</v>
      </c>
      <c r="L227" s="38">
        <v>14.249999999999995</v>
      </c>
      <c r="M227" s="45">
        <f>VLOOKUP(J227,calculatiegegevens!$A$9:$B$16,2,FALSE)</f>
        <v>0</v>
      </c>
      <c r="N227" s="49">
        <v>1</v>
      </c>
      <c r="O227" s="45">
        <f t="shared" si="3"/>
        <v>0</v>
      </c>
      <c r="P227" s="45">
        <f>O227*calculatiegegevens!$B$18</f>
        <v>0</v>
      </c>
    </row>
    <row r="228" spans="1:16">
      <c r="A228" s="52" t="s">
        <v>382</v>
      </c>
      <c r="B228" s="52" t="s">
        <v>506</v>
      </c>
      <c r="C228" s="52" t="s">
        <v>507</v>
      </c>
      <c r="D228" s="52" t="s">
        <v>507</v>
      </c>
      <c r="E228" s="36" t="s">
        <v>546</v>
      </c>
      <c r="F228" s="36" t="s">
        <v>547</v>
      </c>
      <c r="G228" s="36" t="s">
        <v>10</v>
      </c>
      <c r="H228" s="37"/>
      <c r="I228" s="36" t="s">
        <v>0</v>
      </c>
      <c r="J228" s="50" t="s">
        <v>98</v>
      </c>
      <c r="K228" s="50" t="s">
        <v>71</v>
      </c>
      <c r="L228" s="38">
        <v>14.249999999999995</v>
      </c>
      <c r="M228" s="45">
        <f>VLOOKUP(J228,calculatiegegevens!$A$9:$B$16,2,FALSE)</f>
        <v>0</v>
      </c>
      <c r="N228" s="49">
        <v>1</v>
      </c>
      <c r="O228" s="45">
        <f t="shared" si="3"/>
        <v>0</v>
      </c>
      <c r="P228" s="45">
        <f>O228*calculatiegegevens!$B$18</f>
        <v>0</v>
      </c>
    </row>
    <row r="229" spans="1:16">
      <c r="A229" s="52" t="s">
        <v>382</v>
      </c>
      <c r="B229" s="52" t="s">
        <v>506</v>
      </c>
      <c r="C229" s="52" t="s">
        <v>507</v>
      </c>
      <c r="D229" s="52" t="s">
        <v>507</v>
      </c>
      <c r="E229" s="36" t="s">
        <v>546</v>
      </c>
      <c r="F229" s="36" t="s">
        <v>547</v>
      </c>
      <c r="G229" s="36" t="s">
        <v>10</v>
      </c>
      <c r="H229" s="37"/>
      <c r="I229" s="36" t="s">
        <v>508</v>
      </c>
      <c r="J229" s="50" t="s">
        <v>258</v>
      </c>
      <c r="K229" s="50" t="s">
        <v>255</v>
      </c>
      <c r="L229" s="38">
        <v>56.25</v>
      </c>
      <c r="M229" s="45">
        <f>VLOOKUP(J229,calculatiegegevens!$A$9:$B$16,2,FALSE)</f>
        <v>0</v>
      </c>
      <c r="N229" s="49">
        <v>1</v>
      </c>
      <c r="O229" s="45">
        <f t="shared" si="3"/>
        <v>0</v>
      </c>
      <c r="P229" s="45">
        <f>O229*calculatiegegevens!$B$18</f>
        <v>0</v>
      </c>
    </row>
    <row r="230" spans="1:16">
      <c r="A230" s="52" t="s">
        <v>382</v>
      </c>
      <c r="B230" s="52" t="s">
        <v>506</v>
      </c>
      <c r="C230" s="52" t="s">
        <v>507</v>
      </c>
      <c r="D230" s="52" t="s">
        <v>507</v>
      </c>
      <c r="E230" s="36" t="s">
        <v>546</v>
      </c>
      <c r="F230" s="36" t="s">
        <v>547</v>
      </c>
      <c r="G230" s="36" t="s">
        <v>10</v>
      </c>
      <c r="H230" s="37"/>
      <c r="I230" s="36" t="s">
        <v>18</v>
      </c>
      <c r="J230" s="50" t="s">
        <v>558</v>
      </c>
      <c r="K230" s="50" t="s">
        <v>255</v>
      </c>
      <c r="L230" s="38">
        <v>5.25</v>
      </c>
      <c r="M230" s="45">
        <f>VLOOKUP(J230,calculatiegegevens!$A$9:$B$16,2,FALSE)</f>
        <v>0</v>
      </c>
      <c r="N230" s="49">
        <v>1</v>
      </c>
      <c r="O230" s="45">
        <f t="shared" si="3"/>
        <v>0</v>
      </c>
      <c r="P230" s="45">
        <f>O230*calculatiegegevens!$B$18</f>
        <v>0</v>
      </c>
    </row>
    <row r="231" spans="1:16">
      <c r="A231" s="52" t="s">
        <v>382</v>
      </c>
      <c r="B231" s="52" t="s">
        <v>506</v>
      </c>
      <c r="C231" s="52" t="s">
        <v>507</v>
      </c>
      <c r="D231" s="52" t="s">
        <v>507</v>
      </c>
      <c r="E231" s="36" t="s">
        <v>546</v>
      </c>
      <c r="F231" s="36" t="s">
        <v>547</v>
      </c>
      <c r="G231" s="36" t="s">
        <v>10</v>
      </c>
      <c r="H231" s="37"/>
      <c r="I231" s="36" t="s">
        <v>258</v>
      </c>
      <c r="J231" s="50" t="s">
        <v>258</v>
      </c>
      <c r="K231" s="50" t="s">
        <v>255</v>
      </c>
      <c r="L231" s="38">
        <v>48.999999999999986</v>
      </c>
      <c r="M231" s="45">
        <f>VLOOKUP(J231,calculatiegegevens!$A$9:$B$16,2,FALSE)</f>
        <v>0</v>
      </c>
      <c r="N231" s="49">
        <v>1</v>
      </c>
      <c r="O231" s="45">
        <f t="shared" si="3"/>
        <v>0</v>
      </c>
      <c r="P231" s="45">
        <f>O231*calculatiegegevens!$B$18</f>
        <v>0</v>
      </c>
    </row>
    <row r="232" spans="1:16">
      <c r="A232" s="52" t="s">
        <v>382</v>
      </c>
      <c r="B232" s="52" t="s">
        <v>506</v>
      </c>
      <c r="C232" s="52" t="s">
        <v>507</v>
      </c>
      <c r="D232" s="52" t="s">
        <v>507</v>
      </c>
      <c r="E232" s="36" t="s">
        <v>546</v>
      </c>
      <c r="F232" s="36" t="s">
        <v>547</v>
      </c>
      <c r="G232" s="36" t="s">
        <v>10</v>
      </c>
      <c r="H232" s="37"/>
      <c r="I232" s="36" t="s">
        <v>43</v>
      </c>
      <c r="J232" s="50" t="s">
        <v>558</v>
      </c>
      <c r="K232" s="50" t="s">
        <v>255</v>
      </c>
      <c r="L232" s="38">
        <v>45.312499999999993</v>
      </c>
      <c r="M232" s="45">
        <f>VLOOKUP(J232,calculatiegegevens!$A$9:$B$16,2,FALSE)</f>
        <v>0</v>
      </c>
      <c r="N232" s="49">
        <v>1</v>
      </c>
      <c r="O232" s="71">
        <f t="shared" si="3"/>
        <v>0</v>
      </c>
      <c r="P232" s="71">
        <f>O232*calculatiegegevens!$B$18</f>
        <v>0</v>
      </c>
    </row>
    <row r="233" spans="1:16">
      <c r="A233" s="52" t="s">
        <v>382</v>
      </c>
      <c r="B233" s="52" t="s">
        <v>506</v>
      </c>
      <c r="C233" s="52" t="s">
        <v>507</v>
      </c>
      <c r="D233" s="52" t="s">
        <v>507</v>
      </c>
      <c r="E233" s="36" t="s">
        <v>546</v>
      </c>
      <c r="F233" s="36" t="s">
        <v>547</v>
      </c>
      <c r="G233" s="36" t="s">
        <v>10</v>
      </c>
      <c r="H233" s="37"/>
      <c r="I233" s="36" t="s">
        <v>345</v>
      </c>
      <c r="J233" s="50" t="s">
        <v>559</v>
      </c>
      <c r="K233" s="50" t="s">
        <v>256</v>
      </c>
      <c r="L233" s="38">
        <v>5</v>
      </c>
      <c r="M233" s="45">
        <f>VLOOKUP(J233,calculatiegegevens!$A$9:$B$16,2,FALSE)</f>
        <v>0</v>
      </c>
      <c r="N233" s="49">
        <v>1</v>
      </c>
      <c r="O233" s="45">
        <f t="shared" si="3"/>
        <v>0</v>
      </c>
      <c r="P233" s="45">
        <f>O233*calculatiegegevens!$B$18</f>
        <v>0</v>
      </c>
    </row>
    <row r="234" spans="1:16">
      <c r="A234" s="52" t="s">
        <v>382</v>
      </c>
      <c r="B234" s="52" t="s">
        <v>506</v>
      </c>
      <c r="C234" s="52" t="s">
        <v>507</v>
      </c>
      <c r="D234" s="52" t="s">
        <v>507</v>
      </c>
      <c r="E234" s="36" t="s">
        <v>546</v>
      </c>
      <c r="F234" s="36" t="s">
        <v>547</v>
      </c>
      <c r="G234" s="36" t="s">
        <v>10</v>
      </c>
      <c r="H234" s="37"/>
      <c r="I234" s="36" t="s">
        <v>266</v>
      </c>
      <c r="J234" s="50" t="s">
        <v>560</v>
      </c>
      <c r="K234" s="50" t="s">
        <v>255</v>
      </c>
      <c r="L234" s="38">
        <v>35.937499999999993</v>
      </c>
      <c r="M234" s="45">
        <f>VLOOKUP(J234,calculatiegegevens!$A$9:$B$16,2,FALSE)</f>
        <v>0</v>
      </c>
      <c r="N234" s="49">
        <v>1</v>
      </c>
      <c r="O234" s="71">
        <f t="shared" si="3"/>
        <v>0</v>
      </c>
      <c r="P234" s="71">
        <f>O234*calculatiegegevens!$B$18</f>
        <v>0</v>
      </c>
    </row>
    <row r="235" spans="1:16">
      <c r="A235" s="52" t="s">
        <v>382</v>
      </c>
      <c r="B235" s="52" t="s">
        <v>506</v>
      </c>
      <c r="C235" s="52" t="s">
        <v>507</v>
      </c>
      <c r="D235" s="52" t="s">
        <v>507</v>
      </c>
      <c r="E235" s="36" t="s">
        <v>546</v>
      </c>
      <c r="F235" s="36" t="s">
        <v>547</v>
      </c>
      <c r="G235" s="36" t="s">
        <v>10</v>
      </c>
      <c r="H235" s="37"/>
      <c r="I235" s="36" t="s">
        <v>43</v>
      </c>
      <c r="J235" s="50" t="s">
        <v>558</v>
      </c>
      <c r="K235" s="50" t="s">
        <v>255</v>
      </c>
      <c r="L235" s="38">
        <v>107.25</v>
      </c>
      <c r="M235" s="45">
        <f>VLOOKUP(J235,calculatiegegevens!$A$9:$B$16,2,FALSE)</f>
        <v>0</v>
      </c>
      <c r="N235" s="49">
        <v>1</v>
      </c>
      <c r="O235" s="45">
        <f t="shared" si="3"/>
        <v>0</v>
      </c>
      <c r="P235" s="45">
        <f>O235*calculatiegegevens!$B$18</f>
        <v>0</v>
      </c>
    </row>
    <row r="236" spans="1:16">
      <c r="A236" s="52" t="s">
        <v>382</v>
      </c>
      <c r="B236" s="52" t="s">
        <v>509</v>
      </c>
      <c r="C236" s="52" t="s">
        <v>510</v>
      </c>
      <c r="D236" s="52" t="s">
        <v>510</v>
      </c>
      <c r="E236" s="36" t="s">
        <v>548</v>
      </c>
      <c r="F236" s="36" t="s">
        <v>537</v>
      </c>
      <c r="G236" s="36" t="s">
        <v>10</v>
      </c>
      <c r="H236" s="37" t="s">
        <v>63</v>
      </c>
      <c r="I236" s="36" t="s">
        <v>18</v>
      </c>
      <c r="J236" s="36" t="s">
        <v>558</v>
      </c>
      <c r="K236" s="52" t="s">
        <v>582</v>
      </c>
      <c r="L236" s="38">
        <v>6.6000000000000005</v>
      </c>
      <c r="M236" s="45">
        <f>VLOOKUP(J236,calculatiegegevens!$A$9:$B$16,2,FALSE)</f>
        <v>0</v>
      </c>
      <c r="N236" s="49">
        <v>1</v>
      </c>
      <c r="O236" s="45">
        <f t="shared" si="3"/>
        <v>0</v>
      </c>
      <c r="P236" s="45">
        <f>O236*calculatiegegevens!$B$18</f>
        <v>0</v>
      </c>
    </row>
    <row r="237" spans="1:16">
      <c r="A237" s="52" t="s">
        <v>382</v>
      </c>
      <c r="B237" s="52" t="s">
        <v>509</v>
      </c>
      <c r="C237" s="52" t="s">
        <v>510</v>
      </c>
      <c r="D237" s="52" t="s">
        <v>510</v>
      </c>
      <c r="E237" s="36" t="s">
        <v>548</v>
      </c>
      <c r="F237" s="36" t="s">
        <v>537</v>
      </c>
      <c r="G237" s="36" t="s">
        <v>10</v>
      </c>
      <c r="H237" s="37" t="s">
        <v>16</v>
      </c>
      <c r="I237" s="36" t="s">
        <v>32</v>
      </c>
      <c r="J237" s="36" t="s">
        <v>558</v>
      </c>
      <c r="K237" s="52" t="s">
        <v>255</v>
      </c>
      <c r="L237" s="38">
        <v>61.600000000000009</v>
      </c>
      <c r="M237" s="45">
        <f>VLOOKUP(J237,calculatiegegevens!$A$9:$B$16,2,FALSE)</f>
        <v>0</v>
      </c>
      <c r="N237" s="49">
        <v>1</v>
      </c>
      <c r="O237" s="45">
        <f t="shared" si="3"/>
        <v>0</v>
      </c>
      <c r="P237" s="45">
        <f>O237*calculatiegegevens!$B$18</f>
        <v>0</v>
      </c>
    </row>
    <row r="238" spans="1:16">
      <c r="A238" s="52" t="s">
        <v>382</v>
      </c>
      <c r="B238" s="52" t="s">
        <v>509</v>
      </c>
      <c r="C238" s="52" t="s">
        <v>510</v>
      </c>
      <c r="D238" s="52" t="s">
        <v>510</v>
      </c>
      <c r="E238" s="36" t="s">
        <v>548</v>
      </c>
      <c r="F238" s="36" t="s">
        <v>537</v>
      </c>
      <c r="G238" s="36" t="s">
        <v>10</v>
      </c>
      <c r="H238" s="37" t="s">
        <v>17</v>
      </c>
      <c r="I238" s="36" t="s">
        <v>32</v>
      </c>
      <c r="J238" s="36" t="s">
        <v>558</v>
      </c>
      <c r="K238" s="52" t="s">
        <v>255</v>
      </c>
      <c r="L238" s="38">
        <v>105.82000000000001</v>
      </c>
      <c r="M238" s="45">
        <f>VLOOKUP(J238,calculatiegegevens!$A$9:$B$16,2,FALSE)</f>
        <v>0</v>
      </c>
      <c r="N238" s="49">
        <v>1</v>
      </c>
      <c r="O238" s="45">
        <f t="shared" si="3"/>
        <v>0</v>
      </c>
      <c r="P238" s="45">
        <f>O238*calculatiegegevens!$B$18</f>
        <v>0</v>
      </c>
    </row>
    <row r="239" spans="1:16">
      <c r="A239" s="52" t="s">
        <v>382</v>
      </c>
      <c r="B239" s="52" t="s">
        <v>509</v>
      </c>
      <c r="C239" s="52" t="s">
        <v>510</v>
      </c>
      <c r="D239" s="52" t="s">
        <v>510</v>
      </c>
      <c r="E239" s="36" t="s">
        <v>548</v>
      </c>
      <c r="F239" s="36" t="s">
        <v>537</v>
      </c>
      <c r="G239" s="36" t="s">
        <v>10</v>
      </c>
      <c r="H239" s="37"/>
      <c r="I239" s="36" t="s">
        <v>95</v>
      </c>
      <c r="J239" s="36" t="s">
        <v>558</v>
      </c>
      <c r="K239" s="52" t="s">
        <v>255</v>
      </c>
      <c r="L239" s="38">
        <v>16.5</v>
      </c>
      <c r="M239" s="45">
        <f>VLOOKUP(J239,calculatiegegevens!$A$9:$B$16,2,FALSE)</f>
        <v>0</v>
      </c>
      <c r="N239" s="49">
        <v>1</v>
      </c>
      <c r="O239" s="45">
        <f t="shared" si="3"/>
        <v>0</v>
      </c>
      <c r="P239" s="45">
        <f>O239*calculatiegegevens!$B$18</f>
        <v>0</v>
      </c>
    </row>
    <row r="240" spans="1:16">
      <c r="A240" s="52" t="s">
        <v>382</v>
      </c>
      <c r="B240" s="52" t="s">
        <v>509</v>
      </c>
      <c r="C240" s="52" t="s">
        <v>510</v>
      </c>
      <c r="D240" s="52" t="s">
        <v>510</v>
      </c>
      <c r="E240" s="36" t="s">
        <v>548</v>
      </c>
      <c r="F240" s="36" t="s">
        <v>537</v>
      </c>
      <c r="G240" s="36" t="s">
        <v>10</v>
      </c>
      <c r="H240" s="37" t="s">
        <v>19</v>
      </c>
      <c r="I240" s="36" t="s">
        <v>258</v>
      </c>
      <c r="J240" s="50" t="s">
        <v>258</v>
      </c>
      <c r="K240" s="52" t="s">
        <v>255</v>
      </c>
      <c r="L240" s="38">
        <v>54.12</v>
      </c>
      <c r="M240" s="45">
        <f>VLOOKUP(J240,calculatiegegevens!$A$9:$B$16,2,FALSE)</f>
        <v>0</v>
      </c>
      <c r="N240" s="49">
        <v>1</v>
      </c>
      <c r="O240" s="45">
        <f t="shared" si="3"/>
        <v>0</v>
      </c>
      <c r="P240" s="45">
        <f>O240*calculatiegegevens!$B$18</f>
        <v>0</v>
      </c>
    </row>
    <row r="241" spans="1:16">
      <c r="A241" s="52" t="s">
        <v>382</v>
      </c>
      <c r="B241" s="52" t="s">
        <v>509</v>
      </c>
      <c r="C241" s="52" t="s">
        <v>510</v>
      </c>
      <c r="D241" s="52" t="s">
        <v>510</v>
      </c>
      <c r="E241" s="36" t="s">
        <v>548</v>
      </c>
      <c r="F241" s="36" t="s">
        <v>537</v>
      </c>
      <c r="G241" s="36" t="s">
        <v>10</v>
      </c>
      <c r="H241" s="37" t="s">
        <v>21</v>
      </c>
      <c r="I241" s="36" t="s">
        <v>258</v>
      </c>
      <c r="J241" s="50" t="s">
        <v>258</v>
      </c>
      <c r="K241" s="52" t="s">
        <v>255</v>
      </c>
      <c r="L241" s="38">
        <v>56.76</v>
      </c>
      <c r="M241" s="45">
        <f>VLOOKUP(J241,calculatiegegevens!$A$9:$B$16,2,FALSE)</f>
        <v>0</v>
      </c>
      <c r="N241" s="49">
        <v>1</v>
      </c>
      <c r="O241" s="45">
        <f t="shared" si="3"/>
        <v>0</v>
      </c>
      <c r="P241" s="45">
        <f>O241*calculatiegegevens!$B$18</f>
        <v>0</v>
      </c>
    </row>
    <row r="242" spans="1:16">
      <c r="A242" s="52" t="s">
        <v>382</v>
      </c>
      <c r="B242" s="52" t="s">
        <v>509</v>
      </c>
      <c r="C242" s="52" t="s">
        <v>510</v>
      </c>
      <c r="D242" s="52" t="s">
        <v>510</v>
      </c>
      <c r="E242" s="36" t="s">
        <v>548</v>
      </c>
      <c r="F242" s="36" t="s">
        <v>537</v>
      </c>
      <c r="G242" s="36" t="s">
        <v>10</v>
      </c>
      <c r="H242" s="37" t="s">
        <v>22</v>
      </c>
      <c r="I242" s="36" t="s">
        <v>87</v>
      </c>
      <c r="J242" s="36" t="s">
        <v>561</v>
      </c>
      <c r="K242" s="52" t="s">
        <v>20</v>
      </c>
      <c r="L242" s="38">
        <v>92.4</v>
      </c>
      <c r="M242" s="45">
        <f>VLOOKUP(J242,calculatiegegevens!$A$9:$B$16,2,FALSE)</f>
        <v>0</v>
      </c>
      <c r="N242" s="49">
        <v>1</v>
      </c>
      <c r="O242" s="45">
        <f t="shared" si="3"/>
        <v>0</v>
      </c>
      <c r="P242" s="45">
        <f>O242*calculatiegegevens!$B$18</f>
        <v>0</v>
      </c>
    </row>
    <row r="243" spans="1:16">
      <c r="A243" s="52" t="s">
        <v>382</v>
      </c>
      <c r="B243" s="52" t="s">
        <v>509</v>
      </c>
      <c r="C243" s="52" t="s">
        <v>510</v>
      </c>
      <c r="D243" s="52" t="s">
        <v>510</v>
      </c>
      <c r="E243" s="36" t="s">
        <v>548</v>
      </c>
      <c r="F243" s="36" t="s">
        <v>537</v>
      </c>
      <c r="G243" s="36" t="s">
        <v>10</v>
      </c>
      <c r="H243" s="37" t="s">
        <v>24</v>
      </c>
      <c r="I243" s="36" t="s">
        <v>258</v>
      </c>
      <c r="J243" s="50" t="s">
        <v>258</v>
      </c>
      <c r="K243" s="52" t="s">
        <v>255</v>
      </c>
      <c r="L243" s="38">
        <v>54.120000000000005</v>
      </c>
      <c r="M243" s="45">
        <f>VLOOKUP(J243,calculatiegegevens!$A$9:$B$16,2,FALSE)</f>
        <v>0</v>
      </c>
      <c r="N243" s="49">
        <v>1</v>
      </c>
      <c r="O243" s="45">
        <f t="shared" si="3"/>
        <v>0</v>
      </c>
      <c r="P243" s="45">
        <f>O243*calculatiegegevens!$B$18</f>
        <v>0</v>
      </c>
    </row>
    <row r="244" spans="1:16">
      <c r="A244" s="52" t="s">
        <v>382</v>
      </c>
      <c r="B244" s="52" t="s">
        <v>509</v>
      </c>
      <c r="C244" s="52" t="s">
        <v>510</v>
      </c>
      <c r="D244" s="52" t="s">
        <v>510</v>
      </c>
      <c r="E244" s="36" t="s">
        <v>548</v>
      </c>
      <c r="F244" s="36" t="s">
        <v>537</v>
      </c>
      <c r="G244" s="36" t="s">
        <v>10</v>
      </c>
      <c r="H244" s="37" t="s">
        <v>26</v>
      </c>
      <c r="I244" s="36" t="s">
        <v>11</v>
      </c>
      <c r="J244" s="36" t="s">
        <v>558</v>
      </c>
      <c r="K244" s="52" t="s">
        <v>255</v>
      </c>
      <c r="L244" s="38">
        <v>3.9600000000000004</v>
      </c>
      <c r="M244" s="45">
        <f>VLOOKUP(J244,calculatiegegevens!$A$9:$B$16,2,FALSE)</f>
        <v>0</v>
      </c>
      <c r="N244" s="49">
        <v>1</v>
      </c>
      <c r="O244" s="45">
        <f t="shared" si="3"/>
        <v>0</v>
      </c>
      <c r="P244" s="45">
        <f>O244*calculatiegegevens!$B$18</f>
        <v>0</v>
      </c>
    </row>
    <row r="245" spans="1:16">
      <c r="A245" s="52" t="s">
        <v>382</v>
      </c>
      <c r="B245" s="52" t="s">
        <v>509</v>
      </c>
      <c r="C245" s="52" t="s">
        <v>510</v>
      </c>
      <c r="D245" s="52" t="s">
        <v>510</v>
      </c>
      <c r="E245" s="36" t="s">
        <v>548</v>
      </c>
      <c r="F245" s="36" t="s">
        <v>537</v>
      </c>
      <c r="G245" s="36" t="s">
        <v>10</v>
      </c>
      <c r="H245" s="37" t="s">
        <v>46</v>
      </c>
      <c r="I245" s="36" t="s">
        <v>11</v>
      </c>
      <c r="J245" s="36" t="s">
        <v>558</v>
      </c>
      <c r="K245" s="52" t="s">
        <v>255</v>
      </c>
      <c r="L245" s="38">
        <v>12.100000000000001</v>
      </c>
      <c r="M245" s="45">
        <f>VLOOKUP(J245,calculatiegegevens!$A$9:$B$16,2,FALSE)</f>
        <v>0</v>
      </c>
      <c r="N245" s="49">
        <v>1</v>
      </c>
      <c r="O245" s="45">
        <f t="shared" si="3"/>
        <v>0</v>
      </c>
      <c r="P245" s="45">
        <f>O245*calculatiegegevens!$B$18</f>
        <v>0</v>
      </c>
    </row>
    <row r="246" spans="1:16">
      <c r="A246" s="52" t="s">
        <v>382</v>
      </c>
      <c r="B246" s="52" t="s">
        <v>509</v>
      </c>
      <c r="C246" s="52" t="s">
        <v>510</v>
      </c>
      <c r="D246" s="52" t="s">
        <v>510</v>
      </c>
      <c r="E246" s="36" t="s">
        <v>548</v>
      </c>
      <c r="F246" s="36" t="s">
        <v>537</v>
      </c>
      <c r="G246" s="36" t="s">
        <v>10</v>
      </c>
      <c r="H246" s="37" t="s">
        <v>47</v>
      </c>
      <c r="I246" s="36" t="s">
        <v>0</v>
      </c>
      <c r="J246" s="36" t="s">
        <v>98</v>
      </c>
      <c r="K246" s="52" t="s">
        <v>20</v>
      </c>
      <c r="L246" s="38">
        <v>8.8000000000000007</v>
      </c>
      <c r="M246" s="45">
        <f>VLOOKUP(J246,calculatiegegevens!$A$9:$B$16,2,FALSE)</f>
        <v>0</v>
      </c>
      <c r="N246" s="49">
        <v>1</v>
      </c>
      <c r="O246" s="45">
        <f t="shared" si="3"/>
        <v>0</v>
      </c>
      <c r="P246" s="45">
        <f>O246*calculatiegegevens!$B$18</f>
        <v>0</v>
      </c>
    </row>
    <row r="247" spans="1:16">
      <c r="A247" s="52" t="s">
        <v>382</v>
      </c>
      <c r="B247" s="52" t="s">
        <v>509</v>
      </c>
      <c r="C247" s="52" t="s">
        <v>510</v>
      </c>
      <c r="D247" s="52" t="s">
        <v>510</v>
      </c>
      <c r="E247" s="36" t="s">
        <v>548</v>
      </c>
      <c r="F247" s="36" t="s">
        <v>537</v>
      </c>
      <c r="G247" s="36" t="s">
        <v>10</v>
      </c>
      <c r="H247" s="37" t="s">
        <v>48</v>
      </c>
      <c r="I247" s="36" t="s">
        <v>254</v>
      </c>
      <c r="J247" s="50" t="s">
        <v>254</v>
      </c>
      <c r="K247" s="52" t="s">
        <v>255</v>
      </c>
      <c r="L247" s="38">
        <v>47.08</v>
      </c>
      <c r="M247" s="45">
        <f>VLOOKUP(J247,calculatiegegevens!$A$9:$B$16,2,FALSE)</f>
        <v>0</v>
      </c>
      <c r="N247" s="49">
        <v>1</v>
      </c>
      <c r="O247" s="45">
        <f t="shared" si="3"/>
        <v>0</v>
      </c>
      <c r="P247" s="45">
        <f>O247*calculatiegegevens!$B$18</f>
        <v>0</v>
      </c>
    </row>
    <row r="248" spans="1:16">
      <c r="A248" s="52" t="s">
        <v>382</v>
      </c>
      <c r="B248" s="52" t="s">
        <v>509</v>
      </c>
      <c r="C248" s="52" t="s">
        <v>510</v>
      </c>
      <c r="D248" s="52" t="s">
        <v>510</v>
      </c>
      <c r="E248" s="36" t="s">
        <v>548</v>
      </c>
      <c r="F248" s="36" t="s">
        <v>537</v>
      </c>
      <c r="G248" s="36" t="s">
        <v>10</v>
      </c>
      <c r="H248" s="37" t="s">
        <v>49</v>
      </c>
      <c r="I248" s="36" t="s">
        <v>254</v>
      </c>
      <c r="J248" s="50" t="s">
        <v>254</v>
      </c>
      <c r="K248" s="53" t="s">
        <v>255</v>
      </c>
      <c r="L248" s="38">
        <v>51.480000000000004</v>
      </c>
      <c r="M248" s="45">
        <f>VLOOKUP(J248,calculatiegegevens!$A$9:$B$16,2,FALSE)</f>
        <v>0</v>
      </c>
      <c r="N248" s="49">
        <v>1</v>
      </c>
      <c r="O248" s="45">
        <f t="shared" si="3"/>
        <v>0</v>
      </c>
      <c r="P248" s="45">
        <f>O248*calculatiegegevens!$B$18</f>
        <v>0</v>
      </c>
    </row>
    <row r="249" spans="1:16">
      <c r="A249" s="52" t="s">
        <v>382</v>
      </c>
      <c r="B249" s="52" t="s">
        <v>509</v>
      </c>
      <c r="C249" s="52" t="s">
        <v>510</v>
      </c>
      <c r="D249" s="52" t="s">
        <v>510</v>
      </c>
      <c r="E249" s="36" t="s">
        <v>548</v>
      </c>
      <c r="F249" s="36" t="s">
        <v>537</v>
      </c>
      <c r="G249" s="36" t="s">
        <v>10</v>
      </c>
      <c r="H249" s="37" t="s">
        <v>50</v>
      </c>
      <c r="I249" s="36" t="s">
        <v>254</v>
      </c>
      <c r="J249" s="50" t="s">
        <v>254</v>
      </c>
      <c r="K249" s="52" t="s">
        <v>255</v>
      </c>
      <c r="L249" s="38">
        <v>46.815999999999995</v>
      </c>
      <c r="M249" s="45">
        <f>VLOOKUP(J249,calculatiegegevens!$A$9:$B$16,2,FALSE)</f>
        <v>0</v>
      </c>
      <c r="N249" s="49">
        <v>1</v>
      </c>
      <c r="O249" s="71">
        <f t="shared" si="3"/>
        <v>0</v>
      </c>
      <c r="P249" s="71">
        <f>O249*calculatiegegevens!$B$18</f>
        <v>0</v>
      </c>
    </row>
    <row r="250" spans="1:16">
      <c r="A250" s="52" t="s">
        <v>382</v>
      </c>
      <c r="B250" s="52" t="s">
        <v>509</v>
      </c>
      <c r="C250" s="52" t="s">
        <v>510</v>
      </c>
      <c r="D250" s="52" t="s">
        <v>510</v>
      </c>
      <c r="E250" s="36" t="s">
        <v>548</v>
      </c>
      <c r="F250" s="36" t="s">
        <v>537</v>
      </c>
      <c r="G250" s="36" t="s">
        <v>10</v>
      </c>
      <c r="H250" s="37" t="s">
        <v>51</v>
      </c>
      <c r="I250" s="36" t="s">
        <v>254</v>
      </c>
      <c r="J250" s="50" t="s">
        <v>254</v>
      </c>
      <c r="K250" s="52" t="s">
        <v>255</v>
      </c>
      <c r="L250" s="38">
        <v>47.212000000000003</v>
      </c>
      <c r="M250" s="45">
        <f>VLOOKUP(J250,calculatiegegevens!$A$9:$B$16,2,FALSE)</f>
        <v>0</v>
      </c>
      <c r="N250" s="49">
        <v>1</v>
      </c>
      <c r="O250" s="71">
        <f t="shared" si="3"/>
        <v>0</v>
      </c>
      <c r="P250" s="71">
        <f>O250*calculatiegegevens!$B$18</f>
        <v>0</v>
      </c>
    </row>
    <row r="251" spans="1:16">
      <c r="A251" s="52" t="s">
        <v>382</v>
      </c>
      <c r="B251" s="52" t="s">
        <v>509</v>
      </c>
      <c r="C251" s="52" t="s">
        <v>510</v>
      </c>
      <c r="D251" s="52" t="s">
        <v>510</v>
      </c>
      <c r="E251" s="36" t="s">
        <v>548</v>
      </c>
      <c r="F251" s="36" t="s">
        <v>537</v>
      </c>
      <c r="G251" s="36" t="s">
        <v>10</v>
      </c>
      <c r="H251" s="37" t="s">
        <v>64</v>
      </c>
      <c r="I251" s="36" t="s">
        <v>254</v>
      </c>
      <c r="J251" s="50" t="s">
        <v>254</v>
      </c>
      <c r="K251" s="52" t="s">
        <v>255</v>
      </c>
      <c r="L251" s="38">
        <v>50.512</v>
      </c>
      <c r="M251" s="45">
        <f>VLOOKUP(J251,calculatiegegevens!$A$9:$B$16,2,FALSE)</f>
        <v>0</v>
      </c>
      <c r="N251" s="49">
        <v>1</v>
      </c>
      <c r="O251" s="71">
        <f t="shared" si="3"/>
        <v>0</v>
      </c>
      <c r="P251" s="71">
        <f>O251*calculatiegegevens!$B$18</f>
        <v>0</v>
      </c>
    </row>
    <row r="252" spans="1:16">
      <c r="A252" s="52" t="s">
        <v>382</v>
      </c>
      <c r="B252" s="52" t="s">
        <v>509</v>
      </c>
      <c r="C252" s="52" t="s">
        <v>510</v>
      </c>
      <c r="D252" s="52" t="s">
        <v>510</v>
      </c>
      <c r="E252" s="36" t="s">
        <v>548</v>
      </c>
      <c r="F252" s="36" t="s">
        <v>537</v>
      </c>
      <c r="G252" s="36" t="s">
        <v>10</v>
      </c>
      <c r="H252" s="37" t="s">
        <v>52</v>
      </c>
      <c r="I252" s="36" t="s">
        <v>254</v>
      </c>
      <c r="J252" s="50" t="s">
        <v>254</v>
      </c>
      <c r="K252" s="52" t="s">
        <v>255</v>
      </c>
      <c r="L252" s="38">
        <v>50.512</v>
      </c>
      <c r="M252" s="45">
        <f>VLOOKUP(J252,calculatiegegevens!$A$9:$B$16,2,FALSE)</f>
        <v>0</v>
      </c>
      <c r="N252" s="49">
        <v>1</v>
      </c>
      <c r="O252" s="71">
        <f t="shared" si="3"/>
        <v>0</v>
      </c>
      <c r="P252" s="71">
        <f>O252*calculatiegegevens!$B$18</f>
        <v>0</v>
      </c>
    </row>
    <row r="253" spans="1:16">
      <c r="A253" s="52" t="s">
        <v>382</v>
      </c>
      <c r="B253" s="52" t="s">
        <v>509</v>
      </c>
      <c r="C253" s="52" t="s">
        <v>510</v>
      </c>
      <c r="D253" s="52" t="s">
        <v>510</v>
      </c>
      <c r="E253" s="36" t="s">
        <v>548</v>
      </c>
      <c r="F253" s="36" t="s">
        <v>537</v>
      </c>
      <c r="G253" s="36" t="s">
        <v>10</v>
      </c>
      <c r="H253" s="37" t="s">
        <v>65</v>
      </c>
      <c r="I253" s="36" t="s">
        <v>18</v>
      </c>
      <c r="J253" s="36" t="s">
        <v>558</v>
      </c>
      <c r="K253" s="52" t="s">
        <v>582</v>
      </c>
      <c r="L253" s="38">
        <v>6.6000000000000005</v>
      </c>
      <c r="M253" s="45">
        <f>VLOOKUP(J253,calculatiegegevens!$A$9:$B$16,2,FALSE)</f>
        <v>0</v>
      </c>
      <c r="N253" s="49">
        <v>1</v>
      </c>
      <c r="O253" s="45">
        <f t="shared" si="3"/>
        <v>0</v>
      </c>
      <c r="P253" s="45">
        <f>O253*calculatiegegevens!$B$18</f>
        <v>0</v>
      </c>
    </row>
    <row r="254" spans="1:16">
      <c r="A254" s="52" t="s">
        <v>382</v>
      </c>
      <c r="B254" s="52" t="s">
        <v>509</v>
      </c>
      <c r="C254" s="52" t="s">
        <v>510</v>
      </c>
      <c r="D254" s="52" t="s">
        <v>510</v>
      </c>
      <c r="E254" s="36" t="s">
        <v>548</v>
      </c>
      <c r="F254" s="36" t="s">
        <v>537</v>
      </c>
      <c r="G254" s="36" t="s">
        <v>10</v>
      </c>
      <c r="H254" s="37"/>
      <c r="I254" s="36" t="s">
        <v>95</v>
      </c>
      <c r="J254" s="36" t="s">
        <v>558</v>
      </c>
      <c r="K254" s="52" t="s">
        <v>255</v>
      </c>
      <c r="L254" s="38">
        <v>16.5</v>
      </c>
      <c r="M254" s="45">
        <f>VLOOKUP(J254,calculatiegegevens!$A$9:$B$16,2,FALSE)</f>
        <v>0</v>
      </c>
      <c r="N254" s="49">
        <v>1</v>
      </c>
      <c r="O254" s="45">
        <f t="shared" si="3"/>
        <v>0</v>
      </c>
      <c r="P254" s="45">
        <f>O254*calculatiegegevens!$B$18</f>
        <v>0</v>
      </c>
    </row>
    <row r="255" spans="1:16">
      <c r="A255" s="52" t="s">
        <v>382</v>
      </c>
      <c r="B255" s="52" t="s">
        <v>509</v>
      </c>
      <c r="C255" s="52" t="s">
        <v>510</v>
      </c>
      <c r="D255" s="52" t="s">
        <v>510</v>
      </c>
      <c r="E255" s="36" t="s">
        <v>548</v>
      </c>
      <c r="F255" s="36" t="s">
        <v>537</v>
      </c>
      <c r="G255" s="36" t="s">
        <v>10</v>
      </c>
      <c r="H255" s="37" t="s">
        <v>53</v>
      </c>
      <c r="I255" s="36" t="s">
        <v>44</v>
      </c>
      <c r="J255" s="36" t="s">
        <v>98</v>
      </c>
      <c r="K255" s="52" t="s">
        <v>20</v>
      </c>
      <c r="L255" s="38">
        <v>9.2399999999999984</v>
      </c>
      <c r="M255" s="45">
        <f>VLOOKUP(J255,calculatiegegevens!$A$9:$B$16,2,FALSE)</f>
        <v>0</v>
      </c>
      <c r="N255" s="49">
        <v>1</v>
      </c>
      <c r="O255" s="45">
        <f t="shared" si="3"/>
        <v>0</v>
      </c>
      <c r="P255" s="45">
        <f>O255*calculatiegegevens!$B$18</f>
        <v>0</v>
      </c>
    </row>
    <row r="256" spans="1:16">
      <c r="A256" s="52" t="s">
        <v>382</v>
      </c>
      <c r="B256" s="52" t="s">
        <v>509</v>
      </c>
      <c r="C256" s="52" t="s">
        <v>510</v>
      </c>
      <c r="D256" s="52" t="s">
        <v>510</v>
      </c>
      <c r="E256" s="36" t="s">
        <v>548</v>
      </c>
      <c r="F256" s="36" t="s">
        <v>537</v>
      </c>
      <c r="G256" s="36" t="s">
        <v>10</v>
      </c>
      <c r="H256" s="37" t="s">
        <v>75</v>
      </c>
      <c r="I256" s="36" t="s">
        <v>345</v>
      </c>
      <c r="J256" s="36" t="s">
        <v>559</v>
      </c>
      <c r="K256" s="52" t="s">
        <v>74</v>
      </c>
      <c r="L256" s="38">
        <v>8.5800000000000018</v>
      </c>
      <c r="M256" s="45">
        <f>VLOOKUP(J256,calculatiegegevens!$A$9:$B$16,2,FALSE)</f>
        <v>0</v>
      </c>
      <c r="N256" s="49">
        <v>1</v>
      </c>
      <c r="O256" s="45">
        <f t="shared" si="3"/>
        <v>0</v>
      </c>
      <c r="P256" s="45">
        <f>O256*calculatiegegevens!$B$18</f>
        <v>0</v>
      </c>
    </row>
    <row r="257" spans="1:16">
      <c r="A257" s="52" t="s">
        <v>382</v>
      </c>
      <c r="B257" s="52" t="s">
        <v>509</v>
      </c>
      <c r="C257" s="52" t="s">
        <v>510</v>
      </c>
      <c r="D257" s="52" t="s">
        <v>510</v>
      </c>
      <c r="E257" s="36" t="s">
        <v>548</v>
      </c>
      <c r="F257" s="36" t="s">
        <v>537</v>
      </c>
      <c r="G257" s="36" t="s">
        <v>10</v>
      </c>
      <c r="H257" s="37" t="s">
        <v>54</v>
      </c>
      <c r="I257" s="36" t="s">
        <v>345</v>
      </c>
      <c r="J257" s="36" t="s">
        <v>559</v>
      </c>
      <c r="K257" s="52" t="s">
        <v>74</v>
      </c>
      <c r="L257" s="38">
        <v>8.5800000000000018</v>
      </c>
      <c r="M257" s="45">
        <f>VLOOKUP(J257,calculatiegegevens!$A$9:$B$16,2,FALSE)</f>
        <v>0</v>
      </c>
      <c r="N257" s="49">
        <v>1</v>
      </c>
      <c r="O257" s="45">
        <f t="shared" si="3"/>
        <v>0</v>
      </c>
      <c r="P257" s="45">
        <f>O257*calculatiegegevens!$B$18</f>
        <v>0</v>
      </c>
    </row>
    <row r="258" spans="1:16">
      <c r="A258" s="52" t="s">
        <v>382</v>
      </c>
      <c r="B258" s="52" t="s">
        <v>509</v>
      </c>
      <c r="C258" s="52" t="s">
        <v>510</v>
      </c>
      <c r="D258" s="52" t="s">
        <v>510</v>
      </c>
      <c r="E258" s="36" t="s">
        <v>548</v>
      </c>
      <c r="F258" s="36" t="s">
        <v>537</v>
      </c>
      <c r="G258" s="36" t="s">
        <v>10</v>
      </c>
      <c r="H258" s="37" t="s">
        <v>66</v>
      </c>
      <c r="I258" s="36" t="s">
        <v>345</v>
      </c>
      <c r="J258" s="36" t="s">
        <v>559</v>
      </c>
      <c r="K258" s="52" t="s">
        <v>74</v>
      </c>
      <c r="L258" s="38">
        <v>8.5800000000000018</v>
      </c>
      <c r="M258" s="45">
        <f>VLOOKUP(J258,calculatiegegevens!$A$9:$B$16,2,FALSE)</f>
        <v>0</v>
      </c>
      <c r="N258" s="49">
        <v>1</v>
      </c>
      <c r="O258" s="45">
        <f t="shared" si="3"/>
        <v>0</v>
      </c>
      <c r="P258" s="45">
        <f>O258*calculatiegegevens!$B$18</f>
        <v>0</v>
      </c>
    </row>
    <row r="259" spans="1:16">
      <c r="A259" s="52" t="s">
        <v>382</v>
      </c>
      <c r="B259" s="52" t="s">
        <v>509</v>
      </c>
      <c r="C259" s="52" t="s">
        <v>510</v>
      </c>
      <c r="D259" s="52" t="s">
        <v>510</v>
      </c>
      <c r="E259" s="36" t="s">
        <v>548</v>
      </c>
      <c r="F259" s="36" t="s">
        <v>537</v>
      </c>
      <c r="G259" s="36" t="s">
        <v>10</v>
      </c>
      <c r="H259" s="37" t="s">
        <v>55</v>
      </c>
      <c r="I259" s="36" t="s">
        <v>11</v>
      </c>
      <c r="J259" s="36" t="s">
        <v>558</v>
      </c>
      <c r="K259" s="52" t="s">
        <v>255</v>
      </c>
      <c r="L259" s="38">
        <v>5.28</v>
      </c>
      <c r="M259" s="45">
        <f>VLOOKUP(J259,calculatiegegevens!$A$9:$B$16,2,FALSE)</f>
        <v>0</v>
      </c>
      <c r="N259" s="49">
        <v>1</v>
      </c>
      <c r="O259" s="45">
        <f t="shared" ref="O259:O308" si="4">L259*M259*N259</f>
        <v>0</v>
      </c>
      <c r="P259" s="45">
        <f>O259*calculatiegegevens!$B$18</f>
        <v>0</v>
      </c>
    </row>
    <row r="260" spans="1:16">
      <c r="A260" s="52" t="s">
        <v>382</v>
      </c>
      <c r="B260" s="52" t="s">
        <v>509</v>
      </c>
      <c r="C260" s="52" t="s">
        <v>510</v>
      </c>
      <c r="D260" s="52" t="s">
        <v>510</v>
      </c>
      <c r="E260" s="36" t="s">
        <v>548</v>
      </c>
      <c r="F260" s="36" t="s">
        <v>537</v>
      </c>
      <c r="G260" s="36" t="s">
        <v>10</v>
      </c>
      <c r="H260" s="37" t="s">
        <v>57</v>
      </c>
      <c r="I260" s="36" t="s">
        <v>32</v>
      </c>
      <c r="J260" s="36" t="s">
        <v>558</v>
      </c>
      <c r="K260" s="52" t="s">
        <v>255</v>
      </c>
      <c r="L260" s="38">
        <v>74.800000000000011</v>
      </c>
      <c r="M260" s="45">
        <f>VLOOKUP(J260,calculatiegegevens!$A$9:$B$16,2,FALSE)</f>
        <v>0</v>
      </c>
      <c r="N260" s="49">
        <v>1</v>
      </c>
      <c r="O260" s="45">
        <f t="shared" si="4"/>
        <v>0</v>
      </c>
      <c r="P260" s="45">
        <f>O260*calculatiegegevens!$B$18</f>
        <v>0</v>
      </c>
    </row>
    <row r="261" spans="1:16">
      <c r="A261" s="52" t="s">
        <v>382</v>
      </c>
      <c r="B261" s="52" t="s">
        <v>509</v>
      </c>
      <c r="C261" s="52" t="s">
        <v>510</v>
      </c>
      <c r="D261" s="52" t="s">
        <v>510</v>
      </c>
      <c r="E261" s="36" t="s">
        <v>548</v>
      </c>
      <c r="F261" s="36" t="s">
        <v>537</v>
      </c>
      <c r="G261" s="36" t="s">
        <v>10</v>
      </c>
      <c r="H261" s="37" t="s">
        <v>67</v>
      </c>
      <c r="I261" s="36" t="s">
        <v>266</v>
      </c>
      <c r="J261" s="36" t="s">
        <v>560</v>
      </c>
      <c r="K261" s="52" t="s">
        <v>390</v>
      </c>
      <c r="L261" s="38">
        <v>75.680000000000007</v>
      </c>
      <c r="M261" s="45">
        <f>VLOOKUP(J261,calculatiegegevens!$A$9:$B$16,2,FALSE)</f>
        <v>0</v>
      </c>
      <c r="N261" s="49">
        <v>1</v>
      </c>
      <c r="O261" s="45">
        <f t="shared" si="4"/>
        <v>0</v>
      </c>
      <c r="P261" s="45">
        <f>O261*calculatiegegevens!$B$18</f>
        <v>0</v>
      </c>
    </row>
    <row r="262" spans="1:16">
      <c r="A262" s="52" t="s">
        <v>382</v>
      </c>
      <c r="B262" s="52" t="s">
        <v>509</v>
      </c>
      <c r="C262" s="52" t="s">
        <v>510</v>
      </c>
      <c r="D262" s="52" t="s">
        <v>510</v>
      </c>
      <c r="E262" s="36" t="s">
        <v>548</v>
      </c>
      <c r="F262" s="36" t="s">
        <v>537</v>
      </c>
      <c r="G262" s="36" t="s">
        <v>10</v>
      </c>
      <c r="H262" s="37" t="s">
        <v>58</v>
      </c>
      <c r="I262" s="36" t="s">
        <v>11</v>
      </c>
      <c r="J262" s="36" t="s">
        <v>558</v>
      </c>
      <c r="K262" s="52" t="s">
        <v>255</v>
      </c>
      <c r="L262" s="38">
        <v>8.36</v>
      </c>
      <c r="M262" s="45">
        <f>VLOOKUP(J262,calculatiegegevens!$A$9:$B$16,2,FALSE)</f>
        <v>0</v>
      </c>
      <c r="N262" s="49">
        <v>1</v>
      </c>
      <c r="O262" s="45">
        <f t="shared" si="4"/>
        <v>0</v>
      </c>
      <c r="P262" s="45">
        <f>O262*calculatiegegevens!$B$18</f>
        <v>0</v>
      </c>
    </row>
    <row r="263" spans="1:16">
      <c r="A263" s="52" t="s">
        <v>382</v>
      </c>
      <c r="B263" s="52" t="s">
        <v>509</v>
      </c>
      <c r="C263" s="52" t="s">
        <v>510</v>
      </c>
      <c r="D263" s="52" t="s">
        <v>510</v>
      </c>
      <c r="E263" s="36" t="s">
        <v>548</v>
      </c>
      <c r="F263" s="36" t="s">
        <v>537</v>
      </c>
      <c r="G263" s="36" t="s">
        <v>10</v>
      </c>
      <c r="H263" s="37" t="s">
        <v>68</v>
      </c>
      <c r="I263" s="36" t="s">
        <v>266</v>
      </c>
      <c r="J263" s="36" t="s">
        <v>560</v>
      </c>
      <c r="K263" s="52" t="s">
        <v>390</v>
      </c>
      <c r="L263" s="38">
        <v>75.680000000000007</v>
      </c>
      <c r="M263" s="45">
        <f>VLOOKUP(J263,calculatiegegevens!$A$9:$B$16,2,FALSE)</f>
        <v>0</v>
      </c>
      <c r="N263" s="49">
        <v>1</v>
      </c>
      <c r="O263" s="45">
        <f t="shared" si="4"/>
        <v>0</v>
      </c>
      <c r="P263" s="45">
        <f>O263*calculatiegegevens!$B$18</f>
        <v>0</v>
      </c>
    </row>
    <row r="264" spans="1:16">
      <c r="A264" s="52" t="s">
        <v>382</v>
      </c>
      <c r="B264" s="52" t="s">
        <v>509</v>
      </c>
      <c r="C264" s="52" t="s">
        <v>510</v>
      </c>
      <c r="D264" s="52" t="s">
        <v>510</v>
      </c>
      <c r="E264" s="36" t="s">
        <v>548</v>
      </c>
      <c r="F264" s="36" t="s">
        <v>537</v>
      </c>
      <c r="G264" s="36" t="s">
        <v>10</v>
      </c>
      <c r="H264" s="37" t="s">
        <v>59</v>
      </c>
      <c r="I264" s="36" t="s">
        <v>11</v>
      </c>
      <c r="J264" s="36" t="s">
        <v>558</v>
      </c>
      <c r="K264" s="52" t="s">
        <v>255</v>
      </c>
      <c r="L264" s="38">
        <v>9.02</v>
      </c>
      <c r="M264" s="45">
        <f>VLOOKUP(J264,calculatiegegevens!$A$9:$B$16,2,FALSE)</f>
        <v>0</v>
      </c>
      <c r="N264" s="49">
        <v>1</v>
      </c>
      <c r="O264" s="45">
        <f t="shared" si="4"/>
        <v>0</v>
      </c>
      <c r="P264" s="45">
        <f>O264*calculatiegegevens!$B$18</f>
        <v>0</v>
      </c>
    </row>
    <row r="265" spans="1:16">
      <c r="A265" s="52" t="s">
        <v>382</v>
      </c>
      <c r="B265" s="52" t="s">
        <v>509</v>
      </c>
      <c r="C265" s="52" t="s">
        <v>510</v>
      </c>
      <c r="D265" s="52" t="s">
        <v>510</v>
      </c>
      <c r="E265" s="36" t="s">
        <v>548</v>
      </c>
      <c r="F265" s="36" t="s">
        <v>537</v>
      </c>
      <c r="G265" s="36" t="s">
        <v>10</v>
      </c>
      <c r="H265" s="37" t="s">
        <v>69</v>
      </c>
      <c r="I265" s="36" t="s">
        <v>11</v>
      </c>
      <c r="J265" s="36" t="s">
        <v>558</v>
      </c>
      <c r="K265" s="52" t="s">
        <v>255</v>
      </c>
      <c r="L265" s="38">
        <v>15.18</v>
      </c>
      <c r="M265" s="45">
        <f>VLOOKUP(J265,calculatiegegevens!$A$9:$B$16,2,FALSE)</f>
        <v>0</v>
      </c>
      <c r="N265" s="49">
        <v>1</v>
      </c>
      <c r="O265" s="45">
        <f t="shared" si="4"/>
        <v>0</v>
      </c>
      <c r="P265" s="45">
        <f>O265*calculatiegegevens!$B$18</f>
        <v>0</v>
      </c>
    </row>
    <row r="266" spans="1:16">
      <c r="A266" s="52" t="s">
        <v>382</v>
      </c>
      <c r="B266" s="52" t="s">
        <v>509</v>
      </c>
      <c r="C266" s="52" t="s">
        <v>510</v>
      </c>
      <c r="D266" s="52" t="s">
        <v>510</v>
      </c>
      <c r="E266" s="36" t="s">
        <v>548</v>
      </c>
      <c r="F266" s="36" t="s">
        <v>537</v>
      </c>
      <c r="G266" s="36" t="s">
        <v>10</v>
      </c>
      <c r="H266" s="37" t="s">
        <v>61</v>
      </c>
      <c r="I266" s="36" t="s">
        <v>345</v>
      </c>
      <c r="J266" s="36" t="s">
        <v>559</v>
      </c>
      <c r="K266" s="52" t="s">
        <v>74</v>
      </c>
      <c r="L266" s="38">
        <v>2.64</v>
      </c>
      <c r="M266" s="45">
        <f>VLOOKUP(J266,calculatiegegevens!$A$9:$B$16,2,FALSE)</f>
        <v>0</v>
      </c>
      <c r="N266" s="49">
        <v>1</v>
      </c>
      <c r="O266" s="45">
        <f t="shared" si="4"/>
        <v>0</v>
      </c>
      <c r="P266" s="45">
        <f>O266*calculatiegegevens!$B$18</f>
        <v>0</v>
      </c>
    </row>
    <row r="267" spans="1:16">
      <c r="A267" s="52" t="s">
        <v>382</v>
      </c>
      <c r="B267" s="52" t="s">
        <v>509</v>
      </c>
      <c r="C267" s="52" t="s">
        <v>510</v>
      </c>
      <c r="D267" s="52" t="s">
        <v>510</v>
      </c>
      <c r="E267" s="36" t="s">
        <v>548</v>
      </c>
      <c r="F267" s="36" t="s">
        <v>537</v>
      </c>
      <c r="G267" s="36" t="s">
        <v>10</v>
      </c>
      <c r="H267" s="37" t="s">
        <v>62</v>
      </c>
      <c r="I267" s="36" t="s">
        <v>345</v>
      </c>
      <c r="J267" s="36" t="s">
        <v>559</v>
      </c>
      <c r="K267" s="52" t="s">
        <v>74</v>
      </c>
      <c r="L267" s="38">
        <v>4.7520000000000007</v>
      </c>
      <c r="M267" s="45">
        <f>VLOOKUP(J267,calculatiegegevens!$A$9:$B$16,2,FALSE)</f>
        <v>0</v>
      </c>
      <c r="N267" s="49">
        <v>1</v>
      </c>
      <c r="O267" s="71">
        <f t="shared" si="4"/>
        <v>0</v>
      </c>
      <c r="P267" s="71">
        <f>O267*calculatiegegevens!$B$18</f>
        <v>0</v>
      </c>
    </row>
    <row r="268" spans="1:16">
      <c r="A268" s="52" t="s">
        <v>382</v>
      </c>
      <c r="B268" s="52" t="s">
        <v>509</v>
      </c>
      <c r="C268" s="52" t="s">
        <v>510</v>
      </c>
      <c r="D268" s="52" t="s">
        <v>510</v>
      </c>
      <c r="E268" s="36" t="s">
        <v>548</v>
      </c>
      <c r="F268" s="36" t="s">
        <v>537</v>
      </c>
      <c r="G268" s="36" t="s">
        <v>10</v>
      </c>
      <c r="H268" s="37" t="s">
        <v>70</v>
      </c>
      <c r="I268" s="36" t="s">
        <v>345</v>
      </c>
      <c r="J268" s="36" t="s">
        <v>559</v>
      </c>
      <c r="K268" s="52" t="s">
        <v>74</v>
      </c>
      <c r="L268" s="38">
        <v>8.5800000000000018</v>
      </c>
      <c r="M268" s="45">
        <f>VLOOKUP(J268,calculatiegegevens!$A$9:$B$16,2,FALSE)</f>
        <v>0</v>
      </c>
      <c r="N268" s="49">
        <v>1</v>
      </c>
      <c r="O268" s="45">
        <f t="shared" si="4"/>
        <v>0</v>
      </c>
      <c r="P268" s="45">
        <f>O268*calculatiegegevens!$B$18</f>
        <v>0</v>
      </c>
    </row>
    <row r="269" spans="1:16">
      <c r="A269" s="52" t="s">
        <v>382</v>
      </c>
      <c r="B269" s="52" t="s">
        <v>509</v>
      </c>
      <c r="C269" s="52" t="s">
        <v>510</v>
      </c>
      <c r="D269" s="52" t="s">
        <v>510</v>
      </c>
      <c r="E269" s="36" t="s">
        <v>548</v>
      </c>
      <c r="F269" s="36" t="s">
        <v>537</v>
      </c>
      <c r="G269" s="36" t="s">
        <v>10</v>
      </c>
      <c r="H269" s="37" t="s">
        <v>76</v>
      </c>
      <c r="I269" s="36" t="s">
        <v>345</v>
      </c>
      <c r="J269" s="36" t="s">
        <v>559</v>
      </c>
      <c r="K269" s="52" t="s">
        <v>74</v>
      </c>
      <c r="L269" s="38">
        <v>8.5800000000000018</v>
      </c>
      <c r="M269" s="45">
        <f>VLOOKUP(J269,calculatiegegevens!$A$9:$B$16,2,FALSE)</f>
        <v>0</v>
      </c>
      <c r="N269" s="49">
        <v>1</v>
      </c>
      <c r="O269" s="45">
        <f t="shared" si="4"/>
        <v>0</v>
      </c>
      <c r="P269" s="45">
        <f>O269*calculatiegegevens!$B$18</f>
        <v>0</v>
      </c>
    </row>
    <row r="270" spans="1:16">
      <c r="A270" s="52" t="s">
        <v>382</v>
      </c>
      <c r="B270" s="52" t="s">
        <v>509</v>
      </c>
      <c r="C270" s="52" t="s">
        <v>510</v>
      </c>
      <c r="D270" s="52" t="s">
        <v>510</v>
      </c>
      <c r="E270" s="36" t="s">
        <v>548</v>
      </c>
      <c r="F270" s="36" t="s">
        <v>537</v>
      </c>
      <c r="G270" s="36" t="s">
        <v>10</v>
      </c>
      <c r="H270" s="37" t="s">
        <v>77</v>
      </c>
      <c r="I270" s="36" t="s">
        <v>11</v>
      </c>
      <c r="J270" s="36" t="s">
        <v>558</v>
      </c>
      <c r="K270" s="52" t="s">
        <v>255</v>
      </c>
      <c r="L270" s="38">
        <v>5.9400000000000013</v>
      </c>
      <c r="M270" s="45">
        <f>VLOOKUP(J270,calculatiegegevens!$A$9:$B$16,2,FALSE)</f>
        <v>0</v>
      </c>
      <c r="N270" s="49">
        <v>1</v>
      </c>
      <c r="O270" s="45">
        <f t="shared" si="4"/>
        <v>0</v>
      </c>
      <c r="P270" s="45">
        <f>O270*calculatiegegevens!$B$18</f>
        <v>0</v>
      </c>
    </row>
    <row r="271" spans="1:16">
      <c r="A271" s="52" t="s">
        <v>382</v>
      </c>
      <c r="B271" s="52" t="s">
        <v>509</v>
      </c>
      <c r="C271" s="52" t="s">
        <v>510</v>
      </c>
      <c r="D271" s="52" t="s">
        <v>510</v>
      </c>
      <c r="E271" s="36" t="s">
        <v>548</v>
      </c>
      <c r="F271" s="36" t="s">
        <v>537</v>
      </c>
      <c r="G271" s="36" t="s">
        <v>10</v>
      </c>
      <c r="H271" s="37" t="s">
        <v>78</v>
      </c>
      <c r="I271" s="36" t="s">
        <v>44</v>
      </c>
      <c r="J271" s="36" t="s">
        <v>98</v>
      </c>
      <c r="K271" s="52" t="s">
        <v>20</v>
      </c>
      <c r="L271" s="38">
        <v>9.2399999999999984</v>
      </c>
      <c r="M271" s="45">
        <f>VLOOKUP(J271,calculatiegegevens!$A$9:$B$16,2,FALSE)</f>
        <v>0</v>
      </c>
      <c r="N271" s="49">
        <v>1</v>
      </c>
      <c r="O271" s="45">
        <f t="shared" si="4"/>
        <v>0</v>
      </c>
      <c r="P271" s="45">
        <f>O271*calculatiegegevens!$B$18</f>
        <v>0</v>
      </c>
    </row>
    <row r="272" spans="1:16">
      <c r="A272" s="52" t="s">
        <v>382</v>
      </c>
      <c r="B272" s="52" t="s">
        <v>509</v>
      </c>
      <c r="C272" s="52" t="s">
        <v>510</v>
      </c>
      <c r="D272" s="52" t="s">
        <v>510</v>
      </c>
      <c r="E272" s="36" t="s">
        <v>548</v>
      </c>
      <c r="F272" s="36" t="s">
        <v>537</v>
      </c>
      <c r="G272" s="36" t="s">
        <v>10</v>
      </c>
      <c r="H272" s="37" t="s">
        <v>79</v>
      </c>
      <c r="I272" s="36" t="s">
        <v>18</v>
      </c>
      <c r="J272" s="36" t="s">
        <v>558</v>
      </c>
      <c r="K272" s="52" t="s">
        <v>582</v>
      </c>
      <c r="L272" s="38">
        <v>11.088000000000001</v>
      </c>
      <c r="M272" s="45">
        <f>VLOOKUP(J272,calculatiegegevens!$A$9:$B$16,2,FALSE)</f>
        <v>0</v>
      </c>
      <c r="N272" s="49">
        <v>1</v>
      </c>
      <c r="O272" s="71">
        <f t="shared" si="4"/>
        <v>0</v>
      </c>
      <c r="P272" s="71">
        <f>O272*calculatiegegevens!$B$18</f>
        <v>0</v>
      </c>
    </row>
    <row r="273" spans="1:16">
      <c r="A273" s="52" t="s">
        <v>382</v>
      </c>
      <c r="B273" s="52" t="s">
        <v>509</v>
      </c>
      <c r="C273" s="52" t="s">
        <v>510</v>
      </c>
      <c r="D273" s="52" t="s">
        <v>510</v>
      </c>
      <c r="E273" s="36" t="s">
        <v>548</v>
      </c>
      <c r="F273" s="36" t="s">
        <v>537</v>
      </c>
      <c r="G273" s="36" t="s">
        <v>10</v>
      </c>
      <c r="H273" s="37" t="s">
        <v>80</v>
      </c>
      <c r="I273" s="36" t="s">
        <v>32</v>
      </c>
      <c r="J273" s="36" t="s">
        <v>558</v>
      </c>
      <c r="K273" s="52" t="s">
        <v>255</v>
      </c>
      <c r="L273" s="38">
        <v>0</v>
      </c>
      <c r="M273" s="45">
        <f>VLOOKUP(J273,calculatiegegevens!$A$9:$B$16,2,FALSE)</f>
        <v>0</v>
      </c>
      <c r="N273" s="49">
        <v>1</v>
      </c>
      <c r="O273" s="45">
        <f t="shared" si="4"/>
        <v>0</v>
      </c>
      <c r="P273" s="45">
        <f>O273*calculatiegegevens!$B$18</f>
        <v>0</v>
      </c>
    </row>
    <row r="274" spans="1:16">
      <c r="A274" s="52" t="s">
        <v>382</v>
      </c>
      <c r="B274" s="52" t="s">
        <v>509</v>
      </c>
      <c r="C274" s="52" t="s">
        <v>510</v>
      </c>
      <c r="D274" s="52" t="s">
        <v>510</v>
      </c>
      <c r="E274" s="36" t="s">
        <v>548</v>
      </c>
      <c r="F274" s="36" t="s">
        <v>537</v>
      </c>
      <c r="G274" s="36" t="s">
        <v>10</v>
      </c>
      <c r="H274" s="37" t="s">
        <v>511</v>
      </c>
      <c r="I274" s="36" t="s">
        <v>18</v>
      </c>
      <c r="J274" s="36" t="s">
        <v>558</v>
      </c>
      <c r="K274" s="52" t="s">
        <v>582</v>
      </c>
      <c r="L274" s="38">
        <v>8.7670000000000012</v>
      </c>
      <c r="M274" s="45">
        <f>VLOOKUP(J274,calculatiegegevens!$A$9:$B$16,2,FALSE)</f>
        <v>0</v>
      </c>
      <c r="N274" s="49">
        <v>1</v>
      </c>
      <c r="O274" s="45">
        <f t="shared" si="4"/>
        <v>0</v>
      </c>
      <c r="P274" s="45">
        <f>O274*calculatiegegevens!$B$18</f>
        <v>0</v>
      </c>
    </row>
    <row r="275" spans="1:16">
      <c r="A275" s="52" t="s">
        <v>382</v>
      </c>
      <c r="B275" s="52" t="s">
        <v>509</v>
      </c>
      <c r="C275" s="52" t="s">
        <v>510</v>
      </c>
      <c r="D275" s="52" t="s">
        <v>510</v>
      </c>
      <c r="E275" s="36" t="s">
        <v>548</v>
      </c>
      <c r="F275" s="36" t="s">
        <v>537</v>
      </c>
      <c r="G275" s="36" t="s">
        <v>10</v>
      </c>
      <c r="H275" s="37"/>
      <c r="I275" s="36" t="s">
        <v>95</v>
      </c>
      <c r="J275" s="36" t="s">
        <v>558</v>
      </c>
      <c r="K275" s="52" t="s">
        <v>255</v>
      </c>
      <c r="L275" s="38">
        <v>16.5</v>
      </c>
      <c r="M275" s="45">
        <f>VLOOKUP(J275,calculatiegegevens!$A$9:$B$16,2,FALSE)</f>
        <v>0</v>
      </c>
      <c r="N275" s="49">
        <v>1</v>
      </c>
      <c r="O275" s="45">
        <f t="shared" si="4"/>
        <v>0</v>
      </c>
      <c r="P275" s="45">
        <f>O275*calculatiegegevens!$B$18</f>
        <v>0</v>
      </c>
    </row>
    <row r="276" spans="1:16">
      <c r="A276" s="52" t="s">
        <v>382</v>
      </c>
      <c r="B276" s="52" t="s">
        <v>509</v>
      </c>
      <c r="C276" s="52" t="s">
        <v>510</v>
      </c>
      <c r="D276" s="52" t="s">
        <v>510</v>
      </c>
      <c r="E276" s="36" t="s">
        <v>548</v>
      </c>
      <c r="F276" s="36" t="s">
        <v>537</v>
      </c>
      <c r="G276" s="36" t="s">
        <v>10</v>
      </c>
      <c r="H276" s="37" t="s">
        <v>512</v>
      </c>
      <c r="I276" s="36" t="s">
        <v>335</v>
      </c>
      <c r="J276" s="36" t="s">
        <v>559</v>
      </c>
      <c r="K276" s="52" t="s">
        <v>74</v>
      </c>
      <c r="L276" s="38">
        <v>1.9800000000000002</v>
      </c>
      <c r="M276" s="45">
        <f>VLOOKUP(J276,calculatiegegevens!$A$9:$B$16,2,FALSE)</f>
        <v>0</v>
      </c>
      <c r="N276" s="49">
        <v>1</v>
      </c>
      <c r="O276" s="45">
        <f t="shared" si="4"/>
        <v>0</v>
      </c>
      <c r="P276" s="45">
        <f>O276*calculatiegegevens!$B$18</f>
        <v>0</v>
      </c>
    </row>
    <row r="277" spans="1:16">
      <c r="A277" s="52" t="s">
        <v>382</v>
      </c>
      <c r="B277" s="52" t="s">
        <v>509</v>
      </c>
      <c r="C277" s="52" t="s">
        <v>510</v>
      </c>
      <c r="D277" s="52" t="s">
        <v>510</v>
      </c>
      <c r="E277" s="36" t="s">
        <v>548</v>
      </c>
      <c r="F277" s="36" t="s">
        <v>537</v>
      </c>
      <c r="G277" s="36" t="s">
        <v>10</v>
      </c>
      <c r="H277" s="37" t="s">
        <v>513</v>
      </c>
      <c r="I277" s="36" t="s">
        <v>11</v>
      </c>
      <c r="J277" s="36" t="s">
        <v>558</v>
      </c>
      <c r="K277" s="52" t="s">
        <v>255</v>
      </c>
      <c r="L277" s="38">
        <v>0</v>
      </c>
      <c r="M277" s="45">
        <f>VLOOKUP(J277,calculatiegegevens!$A$9:$B$16,2,FALSE)</f>
        <v>0</v>
      </c>
      <c r="N277" s="49">
        <v>1</v>
      </c>
      <c r="O277" s="45">
        <f t="shared" si="4"/>
        <v>0</v>
      </c>
      <c r="P277" s="45">
        <f>O277*calculatiegegevens!$B$18</f>
        <v>0</v>
      </c>
    </row>
    <row r="278" spans="1:16">
      <c r="A278" s="52" t="s">
        <v>382</v>
      </c>
      <c r="B278" s="52" t="s">
        <v>509</v>
      </c>
      <c r="C278" s="52" t="s">
        <v>510</v>
      </c>
      <c r="D278" s="52" t="s">
        <v>510</v>
      </c>
      <c r="E278" s="36" t="s">
        <v>548</v>
      </c>
      <c r="F278" s="36" t="s">
        <v>537</v>
      </c>
      <c r="G278" s="36" t="s">
        <v>27</v>
      </c>
      <c r="H278" s="37" t="s">
        <v>28</v>
      </c>
      <c r="I278" s="36" t="s">
        <v>32</v>
      </c>
      <c r="J278" s="36" t="s">
        <v>558</v>
      </c>
      <c r="K278" s="52" t="s">
        <v>255</v>
      </c>
      <c r="L278" s="38">
        <v>52.800000000000004</v>
      </c>
      <c r="M278" s="45">
        <f>VLOOKUP(J278,calculatiegegevens!$A$9:$B$16,2,FALSE)</f>
        <v>0</v>
      </c>
      <c r="N278" s="49">
        <v>1</v>
      </c>
      <c r="O278" s="45">
        <f t="shared" si="4"/>
        <v>0</v>
      </c>
      <c r="P278" s="45">
        <f>O278*calculatiegegevens!$B$18</f>
        <v>0</v>
      </c>
    </row>
    <row r="279" spans="1:16">
      <c r="A279" s="52" t="s">
        <v>382</v>
      </c>
      <c r="B279" s="52" t="s">
        <v>509</v>
      </c>
      <c r="C279" s="52" t="s">
        <v>510</v>
      </c>
      <c r="D279" s="52" t="s">
        <v>510</v>
      </c>
      <c r="E279" s="36" t="s">
        <v>548</v>
      </c>
      <c r="F279" s="36" t="s">
        <v>537</v>
      </c>
      <c r="G279" s="36" t="s">
        <v>27</v>
      </c>
      <c r="H279" s="37" t="s">
        <v>29</v>
      </c>
      <c r="I279" s="36" t="s">
        <v>32</v>
      </c>
      <c r="J279" s="36" t="s">
        <v>558</v>
      </c>
      <c r="K279" s="52" t="s">
        <v>255</v>
      </c>
      <c r="L279" s="38">
        <v>90.2</v>
      </c>
      <c r="M279" s="45">
        <f>VLOOKUP(J279,calculatiegegevens!$A$9:$B$16,2,FALSE)</f>
        <v>0</v>
      </c>
      <c r="N279" s="49">
        <v>1</v>
      </c>
      <c r="O279" s="45">
        <f t="shared" si="4"/>
        <v>0</v>
      </c>
      <c r="P279" s="45">
        <f>O279*calculatiegegevens!$B$18</f>
        <v>0</v>
      </c>
    </row>
    <row r="280" spans="1:16">
      <c r="A280" s="52" t="s">
        <v>382</v>
      </c>
      <c r="B280" s="52" t="s">
        <v>509</v>
      </c>
      <c r="C280" s="52" t="s">
        <v>510</v>
      </c>
      <c r="D280" s="52" t="s">
        <v>510</v>
      </c>
      <c r="E280" s="36" t="s">
        <v>548</v>
      </c>
      <c r="F280" s="36" t="s">
        <v>537</v>
      </c>
      <c r="G280" s="36" t="s">
        <v>27</v>
      </c>
      <c r="H280" s="37" t="s">
        <v>31</v>
      </c>
      <c r="I280" s="36" t="s">
        <v>508</v>
      </c>
      <c r="J280" s="50" t="s">
        <v>258</v>
      </c>
      <c r="K280" s="52" t="s">
        <v>255</v>
      </c>
      <c r="L280" s="38">
        <v>53.24</v>
      </c>
      <c r="M280" s="45">
        <f>VLOOKUP(J280,calculatiegegevens!$A$9:$B$16,2,FALSE)</f>
        <v>0</v>
      </c>
      <c r="N280" s="49">
        <v>1</v>
      </c>
      <c r="O280" s="45">
        <f t="shared" si="4"/>
        <v>0</v>
      </c>
      <c r="P280" s="45">
        <f>O280*calculatiegegevens!$B$18</f>
        <v>0</v>
      </c>
    </row>
    <row r="281" spans="1:16">
      <c r="A281" s="52" t="s">
        <v>382</v>
      </c>
      <c r="B281" s="52" t="s">
        <v>509</v>
      </c>
      <c r="C281" s="52" t="s">
        <v>510</v>
      </c>
      <c r="D281" s="52" t="s">
        <v>510</v>
      </c>
      <c r="E281" s="36" t="s">
        <v>548</v>
      </c>
      <c r="F281" s="36" t="s">
        <v>537</v>
      </c>
      <c r="G281" s="36" t="s">
        <v>27</v>
      </c>
      <c r="H281" s="37" t="s">
        <v>33</v>
      </c>
      <c r="I281" s="36" t="s">
        <v>508</v>
      </c>
      <c r="J281" s="50" t="s">
        <v>258</v>
      </c>
      <c r="K281" s="52" t="s">
        <v>255</v>
      </c>
      <c r="L281" s="38">
        <v>51.480000000000004</v>
      </c>
      <c r="M281" s="45">
        <f>VLOOKUP(J281,calculatiegegevens!$A$9:$B$16,2,FALSE)</f>
        <v>0</v>
      </c>
      <c r="N281" s="49">
        <v>1</v>
      </c>
      <c r="O281" s="45">
        <f t="shared" si="4"/>
        <v>0</v>
      </c>
      <c r="P281" s="45">
        <f>O281*calculatiegegevens!$B$18</f>
        <v>0</v>
      </c>
    </row>
    <row r="282" spans="1:16">
      <c r="A282" s="52" t="s">
        <v>382</v>
      </c>
      <c r="B282" s="52" t="s">
        <v>509</v>
      </c>
      <c r="C282" s="52" t="s">
        <v>510</v>
      </c>
      <c r="D282" s="52" t="s">
        <v>510</v>
      </c>
      <c r="E282" s="36" t="s">
        <v>548</v>
      </c>
      <c r="F282" s="36" t="s">
        <v>537</v>
      </c>
      <c r="G282" s="36" t="s">
        <v>27</v>
      </c>
      <c r="H282" s="37" t="s">
        <v>34</v>
      </c>
      <c r="I282" s="36" t="s">
        <v>508</v>
      </c>
      <c r="J282" s="50" t="s">
        <v>258</v>
      </c>
      <c r="K282" s="52" t="s">
        <v>255</v>
      </c>
      <c r="L282" s="38">
        <v>51.480000000000004</v>
      </c>
      <c r="M282" s="45">
        <f>VLOOKUP(J282,calculatiegegevens!$A$9:$B$16,2,FALSE)</f>
        <v>0</v>
      </c>
      <c r="N282" s="49">
        <v>1</v>
      </c>
      <c r="O282" s="45">
        <f t="shared" si="4"/>
        <v>0</v>
      </c>
      <c r="P282" s="45">
        <f>O282*calculatiegegevens!$B$18</f>
        <v>0</v>
      </c>
    </row>
    <row r="283" spans="1:16">
      <c r="A283" s="52" t="s">
        <v>382</v>
      </c>
      <c r="B283" s="52" t="s">
        <v>509</v>
      </c>
      <c r="C283" s="52" t="s">
        <v>510</v>
      </c>
      <c r="D283" s="52" t="s">
        <v>510</v>
      </c>
      <c r="E283" s="36" t="s">
        <v>548</v>
      </c>
      <c r="F283" s="36" t="s">
        <v>537</v>
      </c>
      <c r="G283" s="36" t="s">
        <v>27</v>
      </c>
      <c r="H283" s="37" t="s">
        <v>35</v>
      </c>
      <c r="I283" s="36" t="s">
        <v>508</v>
      </c>
      <c r="J283" s="50" t="s">
        <v>258</v>
      </c>
      <c r="K283" s="52" t="s">
        <v>255</v>
      </c>
      <c r="L283" s="38">
        <v>53.24</v>
      </c>
      <c r="M283" s="45">
        <f>VLOOKUP(J283,calculatiegegevens!$A$9:$B$16,2,FALSE)</f>
        <v>0</v>
      </c>
      <c r="N283" s="49">
        <v>1</v>
      </c>
      <c r="O283" s="45">
        <f t="shared" si="4"/>
        <v>0</v>
      </c>
      <c r="P283" s="45">
        <f>O283*calculatiegegevens!$B$18</f>
        <v>0</v>
      </c>
    </row>
    <row r="284" spans="1:16">
      <c r="A284" s="52" t="s">
        <v>382</v>
      </c>
      <c r="B284" s="52" t="s">
        <v>509</v>
      </c>
      <c r="C284" s="52" t="s">
        <v>510</v>
      </c>
      <c r="D284" s="52" t="s">
        <v>510</v>
      </c>
      <c r="E284" s="36" t="s">
        <v>548</v>
      </c>
      <c r="F284" s="36" t="s">
        <v>537</v>
      </c>
      <c r="G284" s="36" t="s">
        <v>27</v>
      </c>
      <c r="H284" s="37" t="s">
        <v>37</v>
      </c>
      <c r="I284" s="36" t="s">
        <v>508</v>
      </c>
      <c r="J284" s="50" t="s">
        <v>258</v>
      </c>
      <c r="K284" s="52" t="s">
        <v>255</v>
      </c>
      <c r="L284" s="38">
        <v>53.24</v>
      </c>
      <c r="M284" s="45">
        <f>VLOOKUP(J284,calculatiegegevens!$A$9:$B$16,2,FALSE)</f>
        <v>0</v>
      </c>
      <c r="N284" s="49">
        <v>1</v>
      </c>
      <c r="O284" s="45">
        <f t="shared" si="4"/>
        <v>0</v>
      </c>
      <c r="P284" s="45">
        <f>O284*calculatiegegevens!$B$18</f>
        <v>0</v>
      </c>
    </row>
    <row r="285" spans="1:16">
      <c r="A285" s="52" t="s">
        <v>382</v>
      </c>
      <c r="B285" s="52" t="s">
        <v>509</v>
      </c>
      <c r="C285" s="52" t="s">
        <v>510</v>
      </c>
      <c r="D285" s="52" t="s">
        <v>510</v>
      </c>
      <c r="E285" s="36" t="s">
        <v>548</v>
      </c>
      <c r="F285" s="36" t="s">
        <v>537</v>
      </c>
      <c r="G285" s="36" t="s">
        <v>27</v>
      </c>
      <c r="H285" s="37" t="s">
        <v>38</v>
      </c>
      <c r="I285" s="36" t="s">
        <v>508</v>
      </c>
      <c r="J285" s="50" t="s">
        <v>258</v>
      </c>
      <c r="K285" s="52" t="s">
        <v>255</v>
      </c>
      <c r="L285" s="38">
        <v>50.160000000000004</v>
      </c>
      <c r="M285" s="45">
        <f>VLOOKUP(J285,calculatiegegevens!$A$9:$B$16,2,FALSE)</f>
        <v>0</v>
      </c>
      <c r="N285" s="49">
        <v>1</v>
      </c>
      <c r="O285" s="45">
        <f t="shared" si="4"/>
        <v>0</v>
      </c>
      <c r="P285" s="45">
        <f>O285*calculatiegegevens!$B$18</f>
        <v>0</v>
      </c>
    </row>
    <row r="286" spans="1:16">
      <c r="A286" s="52" t="s">
        <v>382</v>
      </c>
      <c r="B286" s="52" t="s">
        <v>509</v>
      </c>
      <c r="C286" s="52" t="s">
        <v>510</v>
      </c>
      <c r="D286" s="52" t="s">
        <v>510</v>
      </c>
      <c r="E286" s="36" t="s">
        <v>548</v>
      </c>
      <c r="F286" s="36" t="s">
        <v>537</v>
      </c>
      <c r="G286" s="36" t="s">
        <v>27</v>
      </c>
      <c r="H286" s="37" t="s">
        <v>39</v>
      </c>
      <c r="I286" s="36" t="s">
        <v>0</v>
      </c>
      <c r="J286" s="36" t="s">
        <v>98</v>
      </c>
      <c r="K286" s="52" t="s">
        <v>20</v>
      </c>
      <c r="L286" s="38">
        <v>26.400000000000002</v>
      </c>
      <c r="M286" s="45">
        <f>VLOOKUP(J286,calculatiegegevens!$A$9:$B$16,2,FALSE)</f>
        <v>0</v>
      </c>
      <c r="N286" s="49">
        <v>1</v>
      </c>
      <c r="O286" s="45">
        <f t="shared" si="4"/>
        <v>0</v>
      </c>
      <c r="P286" s="45">
        <f>O286*calculatiegegevens!$B$18</f>
        <v>0</v>
      </c>
    </row>
    <row r="287" spans="1:16">
      <c r="A287" s="52" t="s">
        <v>382</v>
      </c>
      <c r="B287" s="52" t="s">
        <v>509</v>
      </c>
      <c r="C287" s="52" t="s">
        <v>510</v>
      </c>
      <c r="D287" s="52" t="s">
        <v>510</v>
      </c>
      <c r="E287" s="36" t="s">
        <v>548</v>
      </c>
      <c r="F287" s="36" t="s">
        <v>537</v>
      </c>
      <c r="G287" s="36" t="s">
        <v>27</v>
      </c>
      <c r="H287" s="37" t="s">
        <v>40</v>
      </c>
      <c r="I287" s="36" t="s">
        <v>44</v>
      </c>
      <c r="J287" s="36" t="s">
        <v>98</v>
      </c>
      <c r="K287" s="52" t="s">
        <v>20</v>
      </c>
      <c r="L287" s="38">
        <v>14.520000000000003</v>
      </c>
      <c r="M287" s="45">
        <f>VLOOKUP(J287,calculatiegegevens!$A$9:$B$16,2,FALSE)</f>
        <v>0</v>
      </c>
      <c r="N287" s="49">
        <v>1</v>
      </c>
      <c r="O287" s="45">
        <f t="shared" si="4"/>
        <v>0</v>
      </c>
      <c r="P287" s="45">
        <f>O287*calculatiegegevens!$B$18</f>
        <v>0</v>
      </c>
    </row>
    <row r="288" spans="1:16">
      <c r="A288" s="52" t="s">
        <v>382</v>
      </c>
      <c r="B288" s="52" t="s">
        <v>509</v>
      </c>
      <c r="C288" s="52" t="s">
        <v>510</v>
      </c>
      <c r="D288" s="52" t="s">
        <v>510</v>
      </c>
      <c r="E288" s="36" t="s">
        <v>548</v>
      </c>
      <c r="F288" s="36" t="s">
        <v>537</v>
      </c>
      <c r="G288" s="36" t="s">
        <v>27</v>
      </c>
      <c r="H288" s="37" t="s">
        <v>41</v>
      </c>
      <c r="I288" s="36" t="s">
        <v>44</v>
      </c>
      <c r="J288" s="36" t="s">
        <v>98</v>
      </c>
      <c r="K288" s="52" t="s">
        <v>20</v>
      </c>
      <c r="L288" s="38">
        <v>14.52</v>
      </c>
      <c r="M288" s="45">
        <f>VLOOKUP(J288,calculatiegegevens!$A$9:$B$16,2,FALSE)</f>
        <v>0</v>
      </c>
      <c r="N288" s="49">
        <v>1</v>
      </c>
      <c r="O288" s="45">
        <f t="shared" si="4"/>
        <v>0</v>
      </c>
      <c r="P288" s="45">
        <f>O288*calculatiegegevens!$B$18</f>
        <v>0</v>
      </c>
    </row>
    <row r="289" spans="1:16">
      <c r="A289" s="52" t="s">
        <v>382</v>
      </c>
      <c r="B289" s="52" t="s">
        <v>509</v>
      </c>
      <c r="C289" s="52" t="s">
        <v>510</v>
      </c>
      <c r="D289" s="52" t="s">
        <v>510</v>
      </c>
      <c r="E289" s="36" t="s">
        <v>548</v>
      </c>
      <c r="F289" s="36" t="s">
        <v>537</v>
      </c>
      <c r="G289" s="36" t="s">
        <v>27</v>
      </c>
      <c r="H289" s="37" t="s">
        <v>42</v>
      </c>
      <c r="I289" s="36" t="s">
        <v>508</v>
      </c>
      <c r="J289" s="50" t="s">
        <v>258</v>
      </c>
      <c r="K289" s="52" t="s">
        <v>255</v>
      </c>
      <c r="L289" s="38">
        <v>49.28</v>
      </c>
      <c r="M289" s="45">
        <f>VLOOKUP(J289,calculatiegegevens!$A$9:$B$16,2,FALSE)</f>
        <v>0</v>
      </c>
      <c r="N289" s="49">
        <v>1</v>
      </c>
      <c r="O289" s="45">
        <f t="shared" si="4"/>
        <v>0</v>
      </c>
      <c r="P289" s="45">
        <f>O289*calculatiegegevens!$B$18</f>
        <v>0</v>
      </c>
    </row>
    <row r="290" spans="1:16">
      <c r="A290" s="52" t="s">
        <v>382</v>
      </c>
      <c r="B290" s="52" t="s">
        <v>509</v>
      </c>
      <c r="C290" s="52" t="s">
        <v>510</v>
      </c>
      <c r="D290" s="52" t="s">
        <v>510</v>
      </c>
      <c r="E290" s="36" t="s">
        <v>548</v>
      </c>
      <c r="F290" s="36" t="s">
        <v>537</v>
      </c>
      <c r="G290" s="36" t="s">
        <v>27</v>
      </c>
      <c r="H290" s="37" t="s">
        <v>90</v>
      </c>
      <c r="I290" s="36" t="s">
        <v>508</v>
      </c>
      <c r="J290" s="50" t="s">
        <v>258</v>
      </c>
      <c r="K290" s="52" t="s">
        <v>255</v>
      </c>
      <c r="L290" s="38">
        <v>51.480000000000004</v>
      </c>
      <c r="M290" s="45">
        <f>VLOOKUP(J290,calculatiegegevens!$A$9:$B$16,2,FALSE)</f>
        <v>0</v>
      </c>
      <c r="N290" s="49">
        <v>1</v>
      </c>
      <c r="O290" s="45">
        <f t="shared" si="4"/>
        <v>0</v>
      </c>
      <c r="P290" s="45">
        <f>O290*calculatiegegevens!$B$18</f>
        <v>0</v>
      </c>
    </row>
    <row r="291" spans="1:16">
      <c r="A291" s="52" t="s">
        <v>382</v>
      </c>
      <c r="B291" s="52" t="s">
        <v>509</v>
      </c>
      <c r="C291" s="52" t="s">
        <v>510</v>
      </c>
      <c r="D291" s="52" t="s">
        <v>510</v>
      </c>
      <c r="E291" s="36" t="s">
        <v>548</v>
      </c>
      <c r="F291" s="36" t="s">
        <v>537</v>
      </c>
      <c r="G291" s="36" t="s">
        <v>27</v>
      </c>
      <c r="H291" s="37" t="s">
        <v>514</v>
      </c>
      <c r="I291" s="36" t="s">
        <v>508</v>
      </c>
      <c r="J291" s="50" t="s">
        <v>258</v>
      </c>
      <c r="K291" s="52" t="s">
        <v>255</v>
      </c>
      <c r="L291" s="38">
        <v>46.81600000000001</v>
      </c>
      <c r="M291" s="45">
        <f>VLOOKUP(J291,calculatiegegevens!$A$9:$B$16,2,FALSE)</f>
        <v>0</v>
      </c>
      <c r="N291" s="49">
        <v>1</v>
      </c>
      <c r="O291" s="71">
        <f t="shared" si="4"/>
        <v>0</v>
      </c>
      <c r="P291" s="71">
        <f>O291*calculatiegegevens!$B$18</f>
        <v>0</v>
      </c>
    </row>
    <row r="292" spans="1:16">
      <c r="A292" s="52" t="s">
        <v>382</v>
      </c>
      <c r="B292" s="52" t="s">
        <v>509</v>
      </c>
      <c r="C292" s="52" t="s">
        <v>510</v>
      </c>
      <c r="D292" s="52" t="s">
        <v>510</v>
      </c>
      <c r="E292" s="36" t="s">
        <v>548</v>
      </c>
      <c r="F292" s="36" t="s">
        <v>537</v>
      </c>
      <c r="G292" s="36" t="s">
        <v>27</v>
      </c>
      <c r="H292" s="37" t="s">
        <v>515</v>
      </c>
      <c r="I292" s="36" t="s">
        <v>508</v>
      </c>
      <c r="J292" s="50" t="s">
        <v>258</v>
      </c>
      <c r="K292" s="52" t="s">
        <v>255</v>
      </c>
      <c r="L292" s="38">
        <v>47.212000000000003</v>
      </c>
      <c r="M292" s="45">
        <f>VLOOKUP(J292,calculatiegegevens!$A$9:$B$16,2,FALSE)</f>
        <v>0</v>
      </c>
      <c r="N292" s="49">
        <v>1</v>
      </c>
      <c r="O292" s="71">
        <f t="shared" si="4"/>
        <v>0</v>
      </c>
      <c r="P292" s="71">
        <f>O292*calculatiegegevens!$B$18</f>
        <v>0</v>
      </c>
    </row>
    <row r="293" spans="1:16">
      <c r="A293" s="52" t="s">
        <v>382</v>
      </c>
      <c r="B293" s="52" t="s">
        <v>509</v>
      </c>
      <c r="C293" s="52" t="s">
        <v>510</v>
      </c>
      <c r="D293" s="52" t="s">
        <v>510</v>
      </c>
      <c r="E293" s="36" t="s">
        <v>548</v>
      </c>
      <c r="F293" s="36" t="s">
        <v>537</v>
      </c>
      <c r="G293" s="36" t="s">
        <v>27</v>
      </c>
      <c r="H293" s="37" t="s">
        <v>516</v>
      </c>
      <c r="I293" s="36" t="s">
        <v>508</v>
      </c>
      <c r="J293" s="50" t="s">
        <v>258</v>
      </c>
      <c r="K293" s="52" t="s">
        <v>255</v>
      </c>
      <c r="L293" s="38">
        <v>50.512000000000008</v>
      </c>
      <c r="M293" s="45">
        <f>VLOOKUP(J293,calculatiegegevens!$A$9:$B$16,2,FALSE)</f>
        <v>0</v>
      </c>
      <c r="N293" s="49">
        <v>1</v>
      </c>
      <c r="O293" s="71">
        <f t="shared" si="4"/>
        <v>0</v>
      </c>
      <c r="P293" s="71">
        <f>O293*calculatiegegevens!$B$18</f>
        <v>0</v>
      </c>
    </row>
    <row r="294" spans="1:16">
      <c r="A294" s="52" t="s">
        <v>382</v>
      </c>
      <c r="B294" s="52" t="s">
        <v>509</v>
      </c>
      <c r="C294" s="52" t="s">
        <v>510</v>
      </c>
      <c r="D294" s="52" t="s">
        <v>510</v>
      </c>
      <c r="E294" s="36" t="s">
        <v>548</v>
      </c>
      <c r="F294" s="36" t="s">
        <v>537</v>
      </c>
      <c r="G294" s="36" t="s">
        <v>27</v>
      </c>
      <c r="H294" s="37" t="s">
        <v>517</v>
      </c>
      <c r="I294" s="36" t="s">
        <v>508</v>
      </c>
      <c r="J294" s="50" t="s">
        <v>258</v>
      </c>
      <c r="K294" s="52" t="s">
        <v>255</v>
      </c>
      <c r="L294" s="38">
        <v>50.512000000000008</v>
      </c>
      <c r="M294" s="45">
        <f>VLOOKUP(J294,calculatiegegevens!$A$9:$B$16,2,FALSE)</f>
        <v>0</v>
      </c>
      <c r="N294" s="49">
        <v>1</v>
      </c>
      <c r="O294" s="71">
        <f t="shared" si="4"/>
        <v>0</v>
      </c>
      <c r="P294" s="71">
        <f>O294*calculatiegegevens!$B$18</f>
        <v>0</v>
      </c>
    </row>
    <row r="295" spans="1:16">
      <c r="A295" s="52" t="s">
        <v>382</v>
      </c>
      <c r="B295" s="52" t="s">
        <v>509</v>
      </c>
      <c r="C295" s="52" t="s">
        <v>510</v>
      </c>
      <c r="D295" s="52" t="s">
        <v>510</v>
      </c>
      <c r="E295" s="36" t="s">
        <v>548</v>
      </c>
      <c r="F295" s="36" t="s">
        <v>537</v>
      </c>
      <c r="G295" s="36" t="s">
        <v>27</v>
      </c>
      <c r="H295" s="37" t="s">
        <v>518</v>
      </c>
      <c r="I295" s="36" t="s">
        <v>44</v>
      </c>
      <c r="J295" s="36" t="s">
        <v>98</v>
      </c>
      <c r="K295" s="52" t="s">
        <v>20</v>
      </c>
      <c r="L295" s="38">
        <v>9.240000000000002</v>
      </c>
      <c r="M295" s="45">
        <f>VLOOKUP(J295,calculatiegegevens!$A$9:$B$16,2,FALSE)</f>
        <v>0</v>
      </c>
      <c r="N295" s="49">
        <v>1</v>
      </c>
      <c r="O295" s="45">
        <f t="shared" si="4"/>
        <v>0</v>
      </c>
      <c r="P295" s="45">
        <f>O295*calculatiegegevens!$B$18</f>
        <v>0</v>
      </c>
    </row>
    <row r="296" spans="1:16">
      <c r="A296" s="52" t="s">
        <v>382</v>
      </c>
      <c r="B296" s="52" t="s">
        <v>509</v>
      </c>
      <c r="C296" s="52" t="s">
        <v>510</v>
      </c>
      <c r="D296" s="52" t="s">
        <v>510</v>
      </c>
      <c r="E296" s="36" t="s">
        <v>548</v>
      </c>
      <c r="F296" s="36" t="s">
        <v>537</v>
      </c>
      <c r="G296" s="36" t="s">
        <v>27</v>
      </c>
      <c r="H296" s="37" t="s">
        <v>519</v>
      </c>
      <c r="I296" s="36" t="s">
        <v>345</v>
      </c>
      <c r="J296" s="36" t="s">
        <v>559</v>
      </c>
      <c r="K296" s="52" t="s">
        <v>74</v>
      </c>
      <c r="L296" s="38">
        <v>8.5800000000000018</v>
      </c>
      <c r="M296" s="45">
        <f>VLOOKUP(J296,calculatiegegevens!$A$9:$B$16,2,FALSE)</f>
        <v>0</v>
      </c>
      <c r="N296" s="49">
        <v>1</v>
      </c>
      <c r="O296" s="45">
        <f t="shared" si="4"/>
        <v>0</v>
      </c>
      <c r="P296" s="45">
        <f>O296*calculatiegegevens!$B$18</f>
        <v>0</v>
      </c>
    </row>
    <row r="297" spans="1:16">
      <c r="A297" s="52" t="s">
        <v>382</v>
      </c>
      <c r="B297" s="52" t="s">
        <v>509</v>
      </c>
      <c r="C297" s="52" t="s">
        <v>510</v>
      </c>
      <c r="D297" s="52" t="s">
        <v>510</v>
      </c>
      <c r="E297" s="36" t="s">
        <v>548</v>
      </c>
      <c r="F297" s="36" t="s">
        <v>537</v>
      </c>
      <c r="G297" s="36" t="s">
        <v>27</v>
      </c>
      <c r="H297" s="37" t="s">
        <v>520</v>
      </c>
      <c r="I297" s="36" t="s">
        <v>345</v>
      </c>
      <c r="J297" s="36" t="s">
        <v>559</v>
      </c>
      <c r="K297" s="52" t="s">
        <v>74</v>
      </c>
      <c r="L297" s="38">
        <v>8.5800000000000018</v>
      </c>
      <c r="M297" s="45">
        <f>VLOOKUP(J297,calculatiegegevens!$A$9:$B$16,2,FALSE)</f>
        <v>0</v>
      </c>
      <c r="N297" s="49">
        <v>1</v>
      </c>
      <c r="O297" s="45">
        <f t="shared" si="4"/>
        <v>0</v>
      </c>
      <c r="P297" s="45">
        <f>O297*calculatiegegevens!$B$18</f>
        <v>0</v>
      </c>
    </row>
    <row r="298" spans="1:16">
      <c r="A298" s="52" t="s">
        <v>382</v>
      </c>
      <c r="B298" s="52" t="s">
        <v>509</v>
      </c>
      <c r="C298" s="52" t="s">
        <v>510</v>
      </c>
      <c r="D298" s="52" t="s">
        <v>510</v>
      </c>
      <c r="E298" s="36" t="s">
        <v>548</v>
      </c>
      <c r="F298" s="36" t="s">
        <v>537</v>
      </c>
      <c r="G298" s="36" t="s">
        <v>27</v>
      </c>
      <c r="H298" s="37" t="s">
        <v>521</v>
      </c>
      <c r="I298" s="36" t="s">
        <v>345</v>
      </c>
      <c r="J298" s="36" t="s">
        <v>559</v>
      </c>
      <c r="K298" s="52" t="s">
        <v>74</v>
      </c>
      <c r="L298" s="38">
        <v>8.5800000000000018</v>
      </c>
      <c r="M298" s="45">
        <f>VLOOKUP(J298,calculatiegegevens!$A$9:$B$16,2,FALSE)</f>
        <v>0</v>
      </c>
      <c r="N298" s="49">
        <v>1</v>
      </c>
      <c r="O298" s="45">
        <f t="shared" si="4"/>
        <v>0</v>
      </c>
      <c r="P298" s="45">
        <f>O298*calculatiegegevens!$B$18</f>
        <v>0</v>
      </c>
    </row>
    <row r="299" spans="1:16">
      <c r="A299" s="52" t="s">
        <v>382</v>
      </c>
      <c r="B299" s="52" t="s">
        <v>509</v>
      </c>
      <c r="C299" s="52" t="s">
        <v>510</v>
      </c>
      <c r="D299" s="52" t="s">
        <v>510</v>
      </c>
      <c r="E299" s="36" t="s">
        <v>548</v>
      </c>
      <c r="F299" s="36" t="s">
        <v>537</v>
      </c>
      <c r="G299" s="36" t="s">
        <v>27</v>
      </c>
      <c r="H299" s="37" t="s">
        <v>522</v>
      </c>
      <c r="I299" s="36" t="s">
        <v>11</v>
      </c>
      <c r="J299" s="36" t="s">
        <v>558</v>
      </c>
      <c r="K299" s="52" t="s">
        <v>255</v>
      </c>
      <c r="L299" s="38">
        <v>1.9800000000000002</v>
      </c>
      <c r="M299" s="45">
        <f>VLOOKUP(J299,calculatiegegevens!$A$9:$B$16,2,FALSE)</f>
        <v>0</v>
      </c>
      <c r="N299" s="49">
        <v>1</v>
      </c>
      <c r="O299" s="45">
        <f t="shared" si="4"/>
        <v>0</v>
      </c>
      <c r="P299" s="45">
        <f>O299*calculatiegegevens!$B$18</f>
        <v>0</v>
      </c>
    </row>
    <row r="300" spans="1:16">
      <c r="A300" s="52" t="s">
        <v>382</v>
      </c>
      <c r="B300" s="52" t="s">
        <v>509</v>
      </c>
      <c r="C300" s="52" t="s">
        <v>510</v>
      </c>
      <c r="D300" s="52" t="s">
        <v>510</v>
      </c>
      <c r="E300" s="36" t="s">
        <v>548</v>
      </c>
      <c r="F300" s="36" t="s">
        <v>537</v>
      </c>
      <c r="G300" s="36" t="s">
        <v>27</v>
      </c>
      <c r="H300" s="37" t="s">
        <v>523</v>
      </c>
      <c r="I300" s="36" t="s">
        <v>32</v>
      </c>
      <c r="J300" s="36" t="s">
        <v>558</v>
      </c>
      <c r="K300" s="52" t="s">
        <v>255</v>
      </c>
      <c r="L300" s="38">
        <v>79.2</v>
      </c>
      <c r="M300" s="45">
        <f>VLOOKUP(J300,calculatiegegevens!$A$9:$B$16,2,FALSE)</f>
        <v>0</v>
      </c>
      <c r="N300" s="49">
        <v>1</v>
      </c>
      <c r="O300" s="45">
        <f t="shared" si="4"/>
        <v>0</v>
      </c>
      <c r="P300" s="45">
        <f>O300*calculatiegegevens!$B$18</f>
        <v>0</v>
      </c>
    </row>
    <row r="301" spans="1:16">
      <c r="A301" s="52" t="s">
        <v>382</v>
      </c>
      <c r="B301" s="52" t="s">
        <v>509</v>
      </c>
      <c r="C301" s="52" t="s">
        <v>510</v>
      </c>
      <c r="D301" s="52" t="s">
        <v>510</v>
      </c>
      <c r="E301" s="36" t="s">
        <v>548</v>
      </c>
      <c r="F301" s="36" t="s">
        <v>537</v>
      </c>
      <c r="G301" s="36" t="s">
        <v>27</v>
      </c>
      <c r="H301" s="37" t="s">
        <v>524</v>
      </c>
      <c r="I301" s="36" t="s">
        <v>11</v>
      </c>
      <c r="J301" s="36" t="s">
        <v>558</v>
      </c>
      <c r="K301" s="52" t="s">
        <v>255</v>
      </c>
      <c r="L301" s="38">
        <v>3.5200000000000005</v>
      </c>
      <c r="M301" s="45">
        <f>VLOOKUP(J301,calculatiegegevens!$A$9:$B$16,2,FALSE)</f>
        <v>0</v>
      </c>
      <c r="N301" s="49">
        <v>1</v>
      </c>
      <c r="O301" s="45">
        <f t="shared" si="4"/>
        <v>0</v>
      </c>
      <c r="P301" s="45">
        <f>O301*calculatiegegevens!$B$18</f>
        <v>0</v>
      </c>
    </row>
    <row r="302" spans="1:16">
      <c r="A302" s="52" t="s">
        <v>382</v>
      </c>
      <c r="B302" s="52" t="s">
        <v>509</v>
      </c>
      <c r="C302" s="52" t="s">
        <v>510</v>
      </c>
      <c r="D302" s="52" t="s">
        <v>510</v>
      </c>
      <c r="E302" s="36" t="s">
        <v>548</v>
      </c>
      <c r="F302" s="36" t="s">
        <v>537</v>
      </c>
      <c r="G302" s="36" t="s">
        <v>27</v>
      </c>
      <c r="H302" s="37" t="s">
        <v>525</v>
      </c>
      <c r="I302" s="36" t="s">
        <v>11</v>
      </c>
      <c r="J302" s="36" t="s">
        <v>558</v>
      </c>
      <c r="K302" s="52" t="s">
        <v>255</v>
      </c>
      <c r="L302" s="38">
        <v>1.9800000000000002</v>
      </c>
      <c r="M302" s="45">
        <f>VLOOKUP(J302,calculatiegegevens!$A$9:$B$16,2,FALSE)</f>
        <v>0</v>
      </c>
      <c r="N302" s="49">
        <v>1</v>
      </c>
      <c r="O302" s="45">
        <f t="shared" si="4"/>
        <v>0</v>
      </c>
      <c r="P302" s="45">
        <f>O302*calculatiegegevens!$B$18</f>
        <v>0</v>
      </c>
    </row>
    <row r="303" spans="1:16">
      <c r="A303" s="52" t="s">
        <v>382</v>
      </c>
      <c r="B303" s="52" t="s">
        <v>509</v>
      </c>
      <c r="C303" s="52" t="s">
        <v>510</v>
      </c>
      <c r="D303" s="52" t="s">
        <v>510</v>
      </c>
      <c r="E303" s="36" t="s">
        <v>548</v>
      </c>
      <c r="F303" s="36" t="s">
        <v>537</v>
      </c>
      <c r="G303" s="36" t="s">
        <v>27</v>
      </c>
      <c r="H303" s="37" t="s">
        <v>526</v>
      </c>
      <c r="I303" s="36" t="s">
        <v>345</v>
      </c>
      <c r="J303" s="36" t="s">
        <v>559</v>
      </c>
      <c r="K303" s="52" t="s">
        <v>74</v>
      </c>
      <c r="L303" s="38">
        <v>2.64</v>
      </c>
      <c r="M303" s="45">
        <f>VLOOKUP(J303,calculatiegegevens!$A$9:$B$16,2,FALSE)</f>
        <v>0</v>
      </c>
      <c r="N303" s="49">
        <v>1</v>
      </c>
      <c r="O303" s="45">
        <f t="shared" si="4"/>
        <v>0</v>
      </c>
      <c r="P303" s="45">
        <f>O303*calculatiegegevens!$B$18</f>
        <v>0</v>
      </c>
    </row>
    <row r="304" spans="1:16">
      <c r="A304" s="52" t="s">
        <v>382</v>
      </c>
      <c r="B304" s="52" t="s">
        <v>509</v>
      </c>
      <c r="C304" s="52" t="s">
        <v>510</v>
      </c>
      <c r="D304" s="52" t="s">
        <v>510</v>
      </c>
      <c r="E304" s="36" t="s">
        <v>548</v>
      </c>
      <c r="F304" s="36" t="s">
        <v>537</v>
      </c>
      <c r="G304" s="36" t="s">
        <v>27</v>
      </c>
      <c r="H304" s="37" t="s">
        <v>527</v>
      </c>
      <c r="I304" s="36" t="s">
        <v>345</v>
      </c>
      <c r="J304" s="36" t="s">
        <v>559</v>
      </c>
      <c r="K304" s="52" t="s">
        <v>74</v>
      </c>
      <c r="L304" s="38">
        <v>4.7520000000000007</v>
      </c>
      <c r="M304" s="45">
        <f>VLOOKUP(J304,calculatiegegevens!$A$9:$B$16,2,FALSE)</f>
        <v>0</v>
      </c>
      <c r="N304" s="49">
        <v>1</v>
      </c>
      <c r="O304" s="71">
        <f t="shared" si="4"/>
        <v>0</v>
      </c>
      <c r="P304" s="71">
        <f>O304*calculatiegegevens!$B$18</f>
        <v>0</v>
      </c>
    </row>
    <row r="305" spans="1:16">
      <c r="A305" s="52" t="s">
        <v>382</v>
      </c>
      <c r="B305" s="52" t="s">
        <v>509</v>
      </c>
      <c r="C305" s="52" t="s">
        <v>510</v>
      </c>
      <c r="D305" s="52" t="s">
        <v>510</v>
      </c>
      <c r="E305" s="36" t="s">
        <v>548</v>
      </c>
      <c r="F305" s="36" t="s">
        <v>537</v>
      </c>
      <c r="G305" s="36" t="s">
        <v>27</v>
      </c>
      <c r="H305" s="37" t="s">
        <v>528</v>
      </c>
      <c r="I305" s="36" t="s">
        <v>345</v>
      </c>
      <c r="J305" s="36" t="s">
        <v>559</v>
      </c>
      <c r="K305" s="52" t="s">
        <v>74</v>
      </c>
      <c r="L305" s="38">
        <v>8.5800000000000018</v>
      </c>
      <c r="M305" s="45">
        <f>VLOOKUP(J305,calculatiegegevens!$A$9:$B$16,2,FALSE)</f>
        <v>0</v>
      </c>
      <c r="N305" s="49">
        <v>1</v>
      </c>
      <c r="O305" s="45">
        <f t="shared" si="4"/>
        <v>0</v>
      </c>
      <c r="P305" s="45">
        <f>O305*calculatiegegevens!$B$18</f>
        <v>0</v>
      </c>
    </row>
    <row r="306" spans="1:16">
      <c r="A306" s="52" t="s">
        <v>382</v>
      </c>
      <c r="B306" s="52" t="s">
        <v>509</v>
      </c>
      <c r="C306" s="52" t="s">
        <v>510</v>
      </c>
      <c r="D306" s="52" t="s">
        <v>510</v>
      </c>
      <c r="E306" s="36" t="s">
        <v>548</v>
      </c>
      <c r="F306" s="36" t="s">
        <v>537</v>
      </c>
      <c r="G306" s="36" t="s">
        <v>27</v>
      </c>
      <c r="H306" s="37" t="s">
        <v>529</v>
      </c>
      <c r="I306" s="36" t="s">
        <v>345</v>
      </c>
      <c r="J306" s="36" t="s">
        <v>559</v>
      </c>
      <c r="K306" s="52" t="s">
        <v>74</v>
      </c>
      <c r="L306" s="38">
        <v>8.5800000000000018</v>
      </c>
      <c r="M306" s="45">
        <f>VLOOKUP(J306,calculatiegegevens!$A$9:$B$16,2,FALSE)</f>
        <v>0</v>
      </c>
      <c r="N306" s="49">
        <v>1</v>
      </c>
      <c r="O306" s="45">
        <f t="shared" si="4"/>
        <v>0</v>
      </c>
      <c r="P306" s="45">
        <f>O306*calculatiegegevens!$B$18</f>
        <v>0</v>
      </c>
    </row>
    <row r="307" spans="1:16">
      <c r="A307" s="52" t="s">
        <v>382</v>
      </c>
      <c r="B307" s="52" t="s">
        <v>509</v>
      </c>
      <c r="C307" s="52" t="s">
        <v>510</v>
      </c>
      <c r="D307" s="52" t="s">
        <v>510</v>
      </c>
      <c r="E307" s="36" t="s">
        <v>548</v>
      </c>
      <c r="F307" s="36" t="s">
        <v>537</v>
      </c>
      <c r="G307" s="36" t="s">
        <v>27</v>
      </c>
      <c r="H307" s="37" t="s">
        <v>530</v>
      </c>
      <c r="I307" s="36" t="s">
        <v>11</v>
      </c>
      <c r="J307" s="36" t="s">
        <v>558</v>
      </c>
      <c r="K307" s="52" t="s">
        <v>255</v>
      </c>
      <c r="L307" s="38">
        <v>5.9400000000000013</v>
      </c>
      <c r="M307" s="45">
        <f>VLOOKUP(J307,calculatiegegevens!$A$9:$B$16,2,FALSE)</f>
        <v>0</v>
      </c>
      <c r="N307" s="49">
        <v>1</v>
      </c>
      <c r="O307" s="45">
        <f t="shared" si="4"/>
        <v>0</v>
      </c>
      <c r="P307" s="45">
        <f>O307*calculatiegegevens!$B$18</f>
        <v>0</v>
      </c>
    </row>
    <row r="308" spans="1:16">
      <c r="A308" s="52" t="s">
        <v>382</v>
      </c>
      <c r="B308" s="52" t="s">
        <v>509</v>
      </c>
      <c r="C308" s="52" t="s">
        <v>510</v>
      </c>
      <c r="D308" s="52" t="s">
        <v>510</v>
      </c>
      <c r="E308" s="36" t="s">
        <v>548</v>
      </c>
      <c r="F308" s="36" t="s">
        <v>537</v>
      </c>
      <c r="G308" s="36" t="s">
        <v>27</v>
      </c>
      <c r="H308" s="37" t="s">
        <v>531</v>
      </c>
      <c r="I308" s="36" t="s">
        <v>44</v>
      </c>
      <c r="J308" s="36" t="s">
        <v>98</v>
      </c>
      <c r="K308" s="52" t="s">
        <v>20</v>
      </c>
      <c r="L308" s="38">
        <v>9.2399999999999984</v>
      </c>
      <c r="M308" s="45">
        <f>VLOOKUP(J308,calculatiegegevens!$A$9:$B$16,2,FALSE)</f>
        <v>0</v>
      </c>
      <c r="N308" s="49">
        <v>1</v>
      </c>
      <c r="O308" s="45">
        <f t="shared" si="4"/>
        <v>0</v>
      </c>
      <c r="P308" s="45">
        <f>O308*calculatiegegevens!$B$18</f>
        <v>0</v>
      </c>
    </row>
    <row r="309" spans="1:16">
      <c r="A309" s="65"/>
      <c r="B309" s="65"/>
      <c r="C309" s="65"/>
      <c r="D309" s="65"/>
    </row>
    <row r="310" spans="1:16">
      <c r="A310" s="65"/>
      <c r="B310" s="65"/>
      <c r="C310" s="65"/>
      <c r="D310" s="65"/>
    </row>
    <row r="311" spans="1:16">
      <c r="A311" s="65"/>
      <c r="B311" s="65"/>
      <c r="C311" s="65"/>
      <c r="D311" s="65"/>
    </row>
    <row r="312" spans="1:16">
      <c r="A312" s="65"/>
      <c r="B312" s="65"/>
      <c r="C312" s="65"/>
      <c r="D312" s="65"/>
    </row>
    <row r="313" spans="1:16">
      <c r="A313" s="65"/>
      <c r="B313" s="65"/>
      <c r="C313" s="65"/>
      <c r="D313" s="65"/>
    </row>
    <row r="314" spans="1:16">
      <c r="A314" s="65"/>
      <c r="B314" s="65"/>
      <c r="C314" s="65"/>
      <c r="D314" s="65"/>
    </row>
    <row r="315" spans="1:16">
      <c r="A315" s="65"/>
      <c r="B315" s="65"/>
      <c r="C315" s="65"/>
      <c r="D315" s="65"/>
    </row>
    <row r="316" spans="1:16">
      <c r="A316" s="65"/>
      <c r="B316" s="65"/>
      <c r="C316" s="65"/>
      <c r="D316" s="65"/>
    </row>
    <row r="317" spans="1:16">
      <c r="A317" s="65"/>
      <c r="B317" s="65"/>
      <c r="C317" s="65"/>
      <c r="D317" s="65"/>
    </row>
    <row r="318" spans="1:16">
      <c r="A318" s="65"/>
      <c r="B318" s="65"/>
      <c r="C318" s="65"/>
      <c r="D318" s="65"/>
    </row>
    <row r="319" spans="1:16">
      <c r="A319" s="65"/>
      <c r="B319" s="65"/>
      <c r="C319" s="65"/>
      <c r="D319" s="65"/>
    </row>
    <row r="320" spans="1:16">
      <c r="A320" s="65"/>
      <c r="B320" s="65"/>
      <c r="C320" s="65"/>
      <c r="D320" s="65"/>
    </row>
    <row r="321" spans="1:4">
      <c r="A321" s="65"/>
      <c r="B321" s="65"/>
      <c r="C321" s="65"/>
      <c r="D321" s="65"/>
    </row>
    <row r="322" spans="1:4">
      <c r="A322" s="65"/>
      <c r="B322" s="65"/>
      <c r="C322" s="65"/>
      <c r="D322" s="65"/>
    </row>
    <row r="323" spans="1:4">
      <c r="A323" s="65"/>
      <c r="B323" s="65"/>
      <c r="C323" s="65"/>
      <c r="D323" s="65"/>
    </row>
    <row r="324" spans="1:4">
      <c r="A324" s="65"/>
      <c r="B324" s="65"/>
      <c r="C324" s="65"/>
      <c r="D324" s="65"/>
    </row>
    <row r="325" spans="1:4">
      <c r="A325" s="65"/>
      <c r="B325" s="65"/>
      <c r="C325" s="65"/>
      <c r="D325" s="65"/>
    </row>
    <row r="326" spans="1:4">
      <c r="A326" s="65"/>
      <c r="B326" s="65"/>
      <c r="C326" s="65"/>
      <c r="D326" s="65"/>
    </row>
    <row r="327" spans="1:4">
      <c r="A327" s="65"/>
      <c r="B327" s="65"/>
      <c r="C327" s="65"/>
      <c r="D327" s="65"/>
    </row>
    <row r="328" spans="1:4">
      <c r="A328" s="65"/>
      <c r="B328" s="65"/>
      <c r="C328" s="65"/>
      <c r="D328" s="65"/>
    </row>
    <row r="329" spans="1:4">
      <c r="A329" s="65"/>
      <c r="B329" s="65"/>
      <c r="C329" s="65"/>
      <c r="D329" s="65"/>
    </row>
    <row r="330" spans="1:4">
      <c r="A330" s="65"/>
      <c r="B330" s="65"/>
      <c r="C330" s="65"/>
      <c r="D330" s="65"/>
    </row>
  </sheetData>
  <sheetProtection algorithmName="SHA-512" hashValue="gdFas6bX67l0Kaamk9+BstaCImbS/83lW2dqt7T/q5pef5S2VYZuS1G4x6PTT+3i1gBkyu+gmvAeV+Qf/Sunzg==" saltValue="EzGzYM17VCr7wW5ZzQcGjg==" spinCount="100000" sheet="1" objects="1" scenarios="1"/>
  <autoFilter ref="A1:P308" xr:uid="{00000000-0009-0000-0000-000002000000}"/>
  <phoneticPr fontId="8" type="noConversion"/>
  <pageMargins left="0.7" right="0.7" top="0.75" bottom="0.75" header="0.3" footer="0.3"/>
  <pageSetup paperSize="9" orientation="portrait" horizontalDpi="0" verticalDpi="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topLeftCell="A16" workbookViewId="0">
      <selection activeCell="B5" sqref="B5"/>
    </sheetView>
  </sheetViews>
  <sheetFormatPr defaultRowHeight="14.4"/>
  <cols>
    <col min="1" max="1" width="32.77734375" bestFit="1" customWidth="1"/>
    <col min="2" max="2" width="21.6640625" bestFit="1" customWidth="1"/>
    <col min="3" max="3" width="15.6640625" bestFit="1" customWidth="1"/>
    <col min="4" max="4" width="23.88671875" bestFit="1" customWidth="1"/>
    <col min="5" max="5" width="23.88671875" customWidth="1"/>
    <col min="6" max="6" width="29.6640625" bestFit="1" customWidth="1"/>
    <col min="7" max="7" width="30.33203125" bestFit="1" customWidth="1"/>
    <col min="8" max="8" width="15.88671875" bestFit="1" customWidth="1"/>
    <col min="9" max="9" width="17" bestFit="1" customWidth="1"/>
    <col min="10" max="10" width="11.33203125" bestFit="1" customWidth="1"/>
    <col min="11" max="11" width="10" bestFit="1" customWidth="1"/>
  </cols>
  <sheetData>
    <row r="1" spans="1:7">
      <c r="A1" t="s">
        <v>580</v>
      </c>
    </row>
    <row r="2" spans="1:7">
      <c r="A2" t="s">
        <v>564</v>
      </c>
    </row>
    <row r="3" spans="1:7">
      <c r="A3" t="s">
        <v>570</v>
      </c>
    </row>
    <row r="4" spans="1:7">
      <c r="G4" s="61"/>
    </row>
    <row r="5" spans="1:7">
      <c r="A5" s="66" t="s">
        <v>573</v>
      </c>
      <c r="B5" s="64" t="s">
        <v>574</v>
      </c>
      <c r="G5" s="61"/>
    </row>
    <row r="6" spans="1:7">
      <c r="A6" s="67" t="s">
        <v>341</v>
      </c>
      <c r="B6" s="68">
        <v>0</v>
      </c>
      <c r="G6" s="62"/>
    </row>
    <row r="7" spans="1:7">
      <c r="A7" s="69" t="s">
        <v>341</v>
      </c>
      <c r="B7" s="68">
        <v>0</v>
      </c>
      <c r="G7" s="63"/>
    </row>
    <row r="8" spans="1:7">
      <c r="A8" s="67" t="s">
        <v>376</v>
      </c>
      <c r="B8" s="68">
        <v>0</v>
      </c>
      <c r="G8" s="62"/>
    </row>
    <row r="9" spans="1:7">
      <c r="A9" s="69" t="s">
        <v>377</v>
      </c>
      <c r="B9" s="68">
        <v>0</v>
      </c>
      <c r="G9" s="63"/>
    </row>
    <row r="10" spans="1:7">
      <c r="A10" s="69" t="s">
        <v>375</v>
      </c>
      <c r="B10" s="68">
        <v>0</v>
      </c>
      <c r="G10" s="63"/>
    </row>
    <row r="11" spans="1:7">
      <c r="A11" s="67" t="s">
        <v>371</v>
      </c>
      <c r="B11" s="68">
        <v>0</v>
      </c>
      <c r="G11" s="62"/>
    </row>
    <row r="12" spans="1:7">
      <c r="A12" s="69" t="s">
        <v>373</v>
      </c>
      <c r="B12" s="68">
        <v>0</v>
      </c>
      <c r="G12" s="63"/>
    </row>
    <row r="13" spans="1:7">
      <c r="A13" s="69" t="s">
        <v>372</v>
      </c>
      <c r="B13" s="68">
        <v>0</v>
      </c>
      <c r="G13" s="63"/>
    </row>
    <row r="14" spans="1:7">
      <c r="A14" s="67" t="s">
        <v>378</v>
      </c>
      <c r="B14" s="68">
        <v>0</v>
      </c>
      <c r="G14" s="62"/>
    </row>
    <row r="15" spans="1:7">
      <c r="A15" s="69" t="s">
        <v>378</v>
      </c>
      <c r="B15" s="68">
        <v>0</v>
      </c>
      <c r="G15" s="63"/>
    </row>
    <row r="16" spans="1:7">
      <c r="A16" s="67" t="s">
        <v>374</v>
      </c>
      <c r="B16" s="68">
        <v>0</v>
      </c>
      <c r="G16" s="62"/>
    </row>
    <row r="17" spans="1:7">
      <c r="A17" s="69" t="s">
        <v>374</v>
      </c>
      <c r="B17" s="68">
        <v>0</v>
      </c>
      <c r="G17" s="63"/>
    </row>
    <row r="18" spans="1:7">
      <c r="A18" s="67" t="s">
        <v>379</v>
      </c>
      <c r="B18" s="68">
        <v>0</v>
      </c>
      <c r="G18" s="62"/>
    </row>
    <row r="19" spans="1:7">
      <c r="A19" s="69" t="s">
        <v>379</v>
      </c>
      <c r="B19" s="68">
        <v>0</v>
      </c>
      <c r="G19" s="63"/>
    </row>
    <row r="20" spans="1:7">
      <c r="A20" s="67" t="s">
        <v>88</v>
      </c>
      <c r="B20" s="68">
        <v>0</v>
      </c>
      <c r="G20" s="61"/>
    </row>
    <row r="21" spans="1:7">
      <c r="A21" s="64"/>
      <c r="B21" s="64"/>
      <c r="D21" s="61"/>
      <c r="G21" s="61"/>
    </row>
    <row r="22" spans="1:7">
      <c r="A22" s="72" t="s">
        <v>573</v>
      </c>
      <c r="B22" t="s">
        <v>574</v>
      </c>
      <c r="D22" s="61"/>
      <c r="G22" s="61"/>
    </row>
    <row r="23" spans="1:7">
      <c r="A23" s="73" t="s">
        <v>424</v>
      </c>
      <c r="B23" s="74">
        <v>0</v>
      </c>
      <c r="D23" s="61"/>
      <c r="G23" s="61"/>
    </row>
    <row r="24" spans="1:7">
      <c r="A24" s="75" t="s">
        <v>424</v>
      </c>
      <c r="B24" s="74">
        <v>0</v>
      </c>
      <c r="D24" s="61"/>
      <c r="G24" s="61"/>
    </row>
    <row r="25" spans="1:7">
      <c r="A25" s="73" t="s">
        <v>404</v>
      </c>
      <c r="B25" s="74">
        <v>0</v>
      </c>
      <c r="D25" s="61"/>
      <c r="G25" s="61"/>
    </row>
    <row r="26" spans="1:7">
      <c r="A26" s="75" t="s">
        <v>404</v>
      </c>
      <c r="B26" s="74">
        <v>0</v>
      </c>
      <c r="D26" s="61"/>
      <c r="G26" s="61"/>
    </row>
    <row r="27" spans="1:7">
      <c r="A27" s="73" t="s">
        <v>553</v>
      </c>
      <c r="B27" s="74">
        <v>0</v>
      </c>
      <c r="D27" s="61"/>
      <c r="G27" s="61"/>
    </row>
    <row r="28" spans="1:7">
      <c r="A28" s="75" t="s">
        <v>554</v>
      </c>
      <c r="B28" s="74">
        <v>0</v>
      </c>
      <c r="D28" s="61"/>
      <c r="G28" s="61"/>
    </row>
    <row r="29" spans="1:7">
      <c r="A29" s="75" t="s">
        <v>555</v>
      </c>
      <c r="B29" s="74">
        <v>0</v>
      </c>
      <c r="D29" s="61"/>
      <c r="G29" s="61"/>
    </row>
    <row r="30" spans="1:7">
      <c r="A30" s="73" t="s">
        <v>532</v>
      </c>
      <c r="B30" s="74">
        <v>0</v>
      </c>
      <c r="D30" s="61"/>
      <c r="G30" s="61"/>
    </row>
    <row r="31" spans="1:7">
      <c r="A31" s="75" t="s">
        <v>556</v>
      </c>
      <c r="B31" s="74">
        <v>0</v>
      </c>
      <c r="D31" s="61"/>
      <c r="G31" s="61"/>
    </row>
    <row r="32" spans="1:7">
      <c r="A32" s="75" t="s">
        <v>533</v>
      </c>
      <c r="B32" s="74">
        <v>0</v>
      </c>
      <c r="D32" s="61"/>
      <c r="G32" s="61"/>
    </row>
    <row r="33" spans="1:7">
      <c r="A33" s="73" t="s">
        <v>507</v>
      </c>
      <c r="B33" s="74">
        <v>0</v>
      </c>
      <c r="D33" s="61"/>
      <c r="G33" s="61"/>
    </row>
    <row r="34" spans="1:7">
      <c r="A34" s="75" t="s">
        <v>507</v>
      </c>
      <c r="B34" s="74">
        <v>0</v>
      </c>
      <c r="D34" s="61"/>
      <c r="G34" s="61"/>
    </row>
    <row r="35" spans="1:7">
      <c r="A35" s="73" t="s">
        <v>549</v>
      </c>
      <c r="B35" s="74">
        <v>0</v>
      </c>
      <c r="D35" s="61"/>
      <c r="G35" s="61"/>
    </row>
    <row r="36" spans="1:7">
      <c r="A36" s="75" t="s">
        <v>551</v>
      </c>
      <c r="B36" s="74">
        <v>0</v>
      </c>
      <c r="D36" s="61"/>
      <c r="G36" s="61"/>
    </row>
    <row r="37" spans="1:7">
      <c r="A37" s="75" t="s">
        <v>552</v>
      </c>
      <c r="B37" s="74">
        <v>0</v>
      </c>
      <c r="D37" s="61"/>
      <c r="G37" s="61"/>
    </row>
    <row r="38" spans="1:7">
      <c r="A38" s="75" t="s">
        <v>550</v>
      </c>
      <c r="B38" s="74">
        <v>0</v>
      </c>
      <c r="D38" s="61"/>
      <c r="G38" s="61"/>
    </row>
    <row r="39" spans="1:7">
      <c r="A39" s="73" t="s">
        <v>510</v>
      </c>
      <c r="B39" s="74">
        <v>0</v>
      </c>
      <c r="D39" s="61"/>
      <c r="G39" s="61"/>
    </row>
    <row r="40" spans="1:7">
      <c r="A40" s="75" t="s">
        <v>510</v>
      </c>
      <c r="B40" s="74">
        <v>0</v>
      </c>
      <c r="D40" s="61"/>
      <c r="G40" s="61"/>
    </row>
    <row r="41" spans="1:7">
      <c r="A41" s="73" t="s">
        <v>88</v>
      </c>
      <c r="B41" s="74">
        <v>0</v>
      </c>
      <c r="D41" s="61"/>
      <c r="G41" s="61"/>
    </row>
    <row r="42" spans="1:7">
      <c r="A42" s="64"/>
      <c r="B42" s="64"/>
      <c r="D42" s="61"/>
      <c r="G42" s="61"/>
    </row>
    <row r="43" spans="1:7">
      <c r="D43" s="63"/>
      <c r="G43" s="61"/>
    </row>
    <row r="44" spans="1:7">
      <c r="A44" t="s">
        <v>578</v>
      </c>
      <c r="B44">
        <f>10000*calculatiegegevens!B19</f>
        <v>0</v>
      </c>
      <c r="D44" s="62"/>
      <c r="G44" s="61"/>
    </row>
    <row r="45" spans="1:7">
      <c r="A45" t="s">
        <v>579</v>
      </c>
      <c r="B45">
        <f>SUM(B20+B41)</f>
        <v>0</v>
      </c>
      <c r="D45" s="63"/>
      <c r="G45" s="61"/>
    </row>
    <row r="46" spans="1:7">
      <c r="A46" t="s">
        <v>577</v>
      </c>
      <c r="B46">
        <f>B44+B45</f>
        <v>0</v>
      </c>
      <c r="D46" s="62"/>
      <c r="G46" s="61"/>
    </row>
    <row r="47" spans="1:7">
      <c r="D47" s="63"/>
      <c r="G47" s="61"/>
    </row>
    <row r="48" spans="1:7">
      <c r="D48" s="63"/>
      <c r="G48" s="61"/>
    </row>
    <row r="49" spans="4:7">
      <c r="D49" s="62"/>
      <c r="G49" s="61"/>
    </row>
    <row r="50" spans="4:7">
      <c r="D50" s="63"/>
      <c r="G50" s="61"/>
    </row>
    <row r="51" spans="4:7">
      <c r="D51" s="63"/>
      <c r="G51" s="61"/>
    </row>
    <row r="52" spans="4:7">
      <c r="D52" s="62"/>
      <c r="G52" s="61"/>
    </row>
    <row r="53" spans="4:7">
      <c r="D53" s="63"/>
      <c r="G53" s="61"/>
    </row>
    <row r="54" spans="4:7">
      <c r="D54" s="62"/>
    </row>
    <row r="55" spans="4:7">
      <c r="D55" s="63"/>
    </row>
    <row r="56" spans="4:7">
      <c r="D56" s="63"/>
    </row>
    <row r="57" spans="4:7">
      <c r="D57" s="63"/>
    </row>
    <row r="58" spans="4:7">
      <c r="D58" s="62"/>
    </row>
    <row r="59" spans="4:7">
      <c r="D59" s="63"/>
    </row>
    <row r="60" spans="4:7">
      <c r="D60" s="61"/>
    </row>
    <row r="61" spans="4:7">
      <c r="D61" s="61"/>
    </row>
  </sheetData>
  <sheetProtection pivotTables="0"/>
  <pageMargins left="0.7" right="0.7" top="0.75" bottom="0.75" header="0.3" footer="0.3"/>
  <pageSetup paperSize="9"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7"/>
  <sheetViews>
    <sheetView workbookViewId="0">
      <selection activeCell="A16" sqref="A16"/>
    </sheetView>
  </sheetViews>
  <sheetFormatPr defaultRowHeight="14.4"/>
  <cols>
    <col min="2" max="2" width="42.5546875" customWidth="1"/>
    <col min="3" max="3" width="33.44140625" customWidth="1"/>
    <col min="4" max="4" width="64" customWidth="1"/>
    <col min="5" max="5" width="10.109375" customWidth="1"/>
  </cols>
  <sheetData>
    <row r="1" spans="1:5">
      <c r="B1" s="15" t="s">
        <v>101</v>
      </c>
      <c r="C1" s="15" t="s">
        <v>118</v>
      </c>
    </row>
    <row r="2" spans="1:5">
      <c r="B2" s="16" t="s">
        <v>119</v>
      </c>
      <c r="C2" s="16" t="s">
        <v>120</v>
      </c>
    </row>
    <row r="3" spans="1:5">
      <c r="B3" s="16" t="s">
        <v>102</v>
      </c>
      <c r="C3" s="16"/>
    </row>
    <row r="4" spans="1:5" ht="15" thickBot="1">
      <c r="B4" s="17" t="s">
        <v>103</v>
      </c>
      <c r="C4" s="17" t="s">
        <v>121</v>
      </c>
    </row>
    <row r="8" spans="1:5" ht="40.200000000000003" thickBot="1">
      <c r="B8" s="2" t="s">
        <v>104</v>
      </c>
      <c r="C8" s="2" t="s">
        <v>105</v>
      </c>
      <c r="D8" s="2" t="s">
        <v>106</v>
      </c>
      <c r="E8" s="3" t="s">
        <v>107</v>
      </c>
    </row>
    <row r="9" spans="1:5" ht="29.25" customHeight="1">
      <c r="A9" s="77" t="s">
        <v>122</v>
      </c>
      <c r="B9" s="9" t="s">
        <v>123</v>
      </c>
      <c r="C9" s="4" t="s">
        <v>124</v>
      </c>
      <c r="D9" s="4" t="s">
        <v>111</v>
      </c>
      <c r="E9" s="12">
        <v>200</v>
      </c>
    </row>
    <row r="10" spans="1:5" ht="23.25" customHeight="1" thickBot="1">
      <c r="A10" s="78"/>
      <c r="B10" s="11" t="s">
        <v>125</v>
      </c>
      <c r="C10" s="7" t="s">
        <v>126</v>
      </c>
      <c r="D10" s="7" t="s">
        <v>127</v>
      </c>
      <c r="E10" s="14">
        <v>200</v>
      </c>
    </row>
    <row r="11" spans="1:5" ht="20.399999999999999">
      <c r="A11" s="77" t="s">
        <v>128</v>
      </c>
      <c r="B11" s="9" t="s">
        <v>129</v>
      </c>
      <c r="C11" s="4" t="s">
        <v>130</v>
      </c>
      <c r="D11" s="4" t="s">
        <v>131</v>
      </c>
      <c r="E11" s="12">
        <v>1</v>
      </c>
    </row>
    <row r="12" spans="1:5">
      <c r="A12" s="79"/>
      <c r="B12" s="10" t="s">
        <v>123</v>
      </c>
      <c r="C12" s="1" t="s">
        <v>132</v>
      </c>
      <c r="D12" s="1" t="s">
        <v>133</v>
      </c>
      <c r="E12" s="13">
        <v>1</v>
      </c>
    </row>
    <row r="13" spans="1:5">
      <c r="A13" s="79"/>
      <c r="B13" s="10" t="s">
        <v>134</v>
      </c>
      <c r="C13" s="1" t="s">
        <v>135</v>
      </c>
      <c r="D13" s="1" t="s">
        <v>136</v>
      </c>
      <c r="E13" s="13">
        <v>1</v>
      </c>
    </row>
    <row r="14" spans="1:5" ht="20.399999999999999">
      <c r="A14" s="79"/>
      <c r="B14" s="10" t="s">
        <v>137</v>
      </c>
      <c r="C14" s="1" t="s">
        <v>138</v>
      </c>
      <c r="D14" s="1" t="s">
        <v>139</v>
      </c>
      <c r="E14" s="13">
        <v>1</v>
      </c>
    </row>
    <row r="15" spans="1:5" ht="15" thickBot="1">
      <c r="A15" s="78"/>
      <c r="B15" s="11" t="s">
        <v>140</v>
      </c>
      <c r="C15" s="7" t="s">
        <v>141</v>
      </c>
      <c r="D15" s="7" t="s">
        <v>142</v>
      </c>
      <c r="E15" s="14">
        <v>1</v>
      </c>
    </row>
    <row r="17" spans="2:2">
      <c r="B17" s="29" t="s">
        <v>143</v>
      </c>
    </row>
  </sheetData>
  <mergeCells count="2">
    <mergeCell ref="A9:A10"/>
    <mergeCell ref="A11:A1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0"/>
  <sheetViews>
    <sheetView topLeftCell="A16" workbookViewId="0">
      <selection activeCell="A41" sqref="A41"/>
    </sheetView>
  </sheetViews>
  <sheetFormatPr defaultRowHeight="14.4"/>
  <cols>
    <col min="1" max="1" width="10.109375" customWidth="1"/>
    <col min="2" max="2" width="45" customWidth="1"/>
    <col min="3" max="3" width="32.44140625" customWidth="1"/>
    <col min="4" max="4" width="59.88671875" customWidth="1"/>
    <col min="5" max="5" width="17.5546875" customWidth="1"/>
  </cols>
  <sheetData>
    <row r="1" spans="1:5">
      <c r="B1" s="15" t="s">
        <v>101</v>
      </c>
      <c r="C1" s="15" t="s">
        <v>118</v>
      </c>
    </row>
    <row r="2" spans="1:5">
      <c r="B2" s="16" t="s">
        <v>119</v>
      </c>
      <c r="C2" s="16" t="s">
        <v>120</v>
      </c>
    </row>
    <row r="3" spans="1:5">
      <c r="B3" s="16" t="s">
        <v>102</v>
      </c>
      <c r="C3" s="16"/>
    </row>
    <row r="4" spans="1:5" ht="15" thickBot="1">
      <c r="B4" s="17" t="s">
        <v>103</v>
      </c>
      <c r="C4" s="17" t="s">
        <v>144</v>
      </c>
    </row>
    <row r="8" spans="1:5" ht="27" thickBot="1">
      <c r="B8" s="2" t="s">
        <v>104</v>
      </c>
      <c r="C8" s="2" t="s">
        <v>105</v>
      </c>
      <c r="D8" s="2" t="s">
        <v>106</v>
      </c>
      <c r="E8" s="3" t="s">
        <v>107</v>
      </c>
    </row>
    <row r="9" spans="1:5">
      <c r="A9" s="77" t="s">
        <v>122</v>
      </c>
      <c r="B9" s="9" t="s">
        <v>145</v>
      </c>
      <c r="C9" s="4" t="s">
        <v>146</v>
      </c>
      <c r="D9" s="21" t="s">
        <v>108</v>
      </c>
      <c r="E9" s="24">
        <v>200</v>
      </c>
    </row>
    <row r="10" spans="1:5">
      <c r="A10" s="79"/>
      <c r="B10" s="10" t="s">
        <v>147</v>
      </c>
      <c r="C10" s="1" t="s">
        <v>146</v>
      </c>
      <c r="D10" s="22" t="s">
        <v>108</v>
      </c>
      <c r="E10" s="25">
        <v>200</v>
      </c>
    </row>
    <row r="11" spans="1:5">
      <c r="A11" s="79"/>
      <c r="B11" s="10" t="s">
        <v>148</v>
      </c>
      <c r="C11" s="1" t="s">
        <v>149</v>
      </c>
      <c r="D11" s="22" t="s">
        <v>150</v>
      </c>
      <c r="E11" s="25">
        <v>200</v>
      </c>
    </row>
    <row r="12" spans="1:5">
      <c r="A12" s="79"/>
      <c r="B12" s="10" t="s">
        <v>151</v>
      </c>
      <c r="C12" s="1" t="s">
        <v>152</v>
      </c>
      <c r="D12" s="22" t="s">
        <v>153</v>
      </c>
      <c r="E12" s="25">
        <v>200</v>
      </c>
    </row>
    <row r="13" spans="1:5">
      <c r="A13" s="79"/>
      <c r="B13" s="10" t="s">
        <v>154</v>
      </c>
      <c r="C13" s="1" t="s">
        <v>155</v>
      </c>
      <c r="D13" s="22" t="s">
        <v>156</v>
      </c>
      <c r="E13" s="25">
        <v>200</v>
      </c>
    </row>
    <row r="14" spans="1:5">
      <c r="A14" s="79"/>
      <c r="B14" s="10" t="s">
        <v>157</v>
      </c>
      <c r="C14" s="1" t="s">
        <v>158</v>
      </c>
      <c r="D14" s="22" t="s">
        <v>159</v>
      </c>
      <c r="E14" s="25">
        <v>200</v>
      </c>
    </row>
    <row r="15" spans="1:5">
      <c r="A15" s="79"/>
      <c r="B15" s="10" t="s">
        <v>160</v>
      </c>
      <c r="C15" s="1" t="s">
        <v>161</v>
      </c>
      <c r="D15" s="22" t="s">
        <v>162</v>
      </c>
      <c r="E15" s="25">
        <v>200</v>
      </c>
    </row>
    <row r="16" spans="1:5">
      <c r="A16" s="79"/>
      <c r="B16" s="10" t="s">
        <v>163</v>
      </c>
      <c r="C16" s="1" t="s">
        <v>155</v>
      </c>
      <c r="D16" s="22" t="s">
        <v>164</v>
      </c>
      <c r="E16" s="25">
        <v>200</v>
      </c>
    </row>
    <row r="17" spans="1:5">
      <c r="A17" s="79"/>
      <c r="B17" s="10" t="s">
        <v>165</v>
      </c>
      <c r="C17" s="1" t="s">
        <v>166</v>
      </c>
      <c r="D17" s="22" t="s">
        <v>167</v>
      </c>
      <c r="E17" s="25">
        <v>200</v>
      </c>
    </row>
    <row r="18" spans="1:5" ht="15" thickBot="1">
      <c r="A18" s="78"/>
      <c r="B18" s="11" t="s">
        <v>134</v>
      </c>
      <c r="C18" s="7" t="s">
        <v>135</v>
      </c>
      <c r="D18" s="27" t="s">
        <v>112</v>
      </c>
      <c r="E18" s="26">
        <v>200</v>
      </c>
    </row>
    <row r="19" spans="1:5">
      <c r="A19" s="77" t="s">
        <v>168</v>
      </c>
      <c r="B19" s="9" t="s">
        <v>145</v>
      </c>
      <c r="C19" s="4" t="s">
        <v>169</v>
      </c>
      <c r="D19" s="21" t="s">
        <v>109</v>
      </c>
      <c r="E19" s="24">
        <v>40</v>
      </c>
    </row>
    <row r="20" spans="1:5">
      <c r="A20" s="79"/>
      <c r="B20" s="10" t="s">
        <v>151</v>
      </c>
      <c r="C20" s="1" t="s">
        <v>170</v>
      </c>
      <c r="D20" s="22" t="s">
        <v>108</v>
      </c>
      <c r="E20" s="25">
        <v>40</v>
      </c>
    </row>
    <row r="21" spans="1:5">
      <c r="A21" s="79"/>
      <c r="B21" s="10" t="s">
        <v>154</v>
      </c>
      <c r="C21" s="1" t="s">
        <v>124</v>
      </c>
      <c r="D21" s="22" t="s">
        <v>171</v>
      </c>
      <c r="E21" s="25">
        <v>40</v>
      </c>
    </row>
    <row r="22" spans="1:5">
      <c r="A22" s="79"/>
      <c r="B22" s="10" t="s">
        <v>172</v>
      </c>
      <c r="C22" s="1" t="s">
        <v>155</v>
      </c>
      <c r="D22" s="22" t="s">
        <v>173</v>
      </c>
      <c r="E22" s="25">
        <v>40</v>
      </c>
    </row>
    <row r="23" spans="1:5">
      <c r="A23" s="79"/>
      <c r="B23" s="10" t="s">
        <v>174</v>
      </c>
      <c r="C23" s="1" t="s">
        <v>124</v>
      </c>
      <c r="D23" s="22" t="s">
        <v>175</v>
      </c>
      <c r="E23" s="25">
        <v>40</v>
      </c>
    </row>
    <row r="24" spans="1:5">
      <c r="A24" s="79"/>
      <c r="B24" s="10" t="s">
        <v>176</v>
      </c>
      <c r="C24" s="1" t="s">
        <v>177</v>
      </c>
      <c r="D24" s="22" t="s">
        <v>178</v>
      </c>
      <c r="E24" s="25">
        <v>40</v>
      </c>
    </row>
    <row r="25" spans="1:5" ht="15" thickBot="1">
      <c r="A25" s="78"/>
      <c r="B25" s="11" t="s">
        <v>179</v>
      </c>
      <c r="C25" s="7" t="s">
        <v>180</v>
      </c>
      <c r="D25" s="27" t="s">
        <v>115</v>
      </c>
      <c r="E25" s="26">
        <v>40</v>
      </c>
    </row>
    <row r="26" spans="1:5" ht="16.5" customHeight="1">
      <c r="A26" s="77" t="s">
        <v>181</v>
      </c>
      <c r="B26" s="9" t="s">
        <v>145</v>
      </c>
      <c r="C26" s="4" t="s">
        <v>182</v>
      </c>
      <c r="D26" s="21" t="s">
        <v>183</v>
      </c>
      <c r="E26" s="24">
        <v>10</v>
      </c>
    </row>
    <row r="27" spans="1:5">
      <c r="A27" s="79"/>
      <c r="B27" s="10" t="s">
        <v>148</v>
      </c>
      <c r="C27" s="1" t="s">
        <v>182</v>
      </c>
      <c r="D27" s="22" t="s">
        <v>110</v>
      </c>
      <c r="E27" s="25">
        <v>10</v>
      </c>
    </row>
    <row r="28" spans="1:5">
      <c r="A28" s="79"/>
      <c r="B28" s="10" t="s">
        <v>184</v>
      </c>
      <c r="C28" s="1" t="s">
        <v>138</v>
      </c>
      <c r="D28" s="22" t="s">
        <v>117</v>
      </c>
      <c r="E28" s="25">
        <v>10</v>
      </c>
    </row>
    <row r="29" spans="1:5" ht="15" thickBot="1">
      <c r="A29" s="78"/>
      <c r="B29" s="18" t="s">
        <v>113</v>
      </c>
      <c r="C29" s="19" t="s">
        <v>114</v>
      </c>
      <c r="D29" s="23" t="s">
        <v>115</v>
      </c>
      <c r="E29" s="30">
        <v>10</v>
      </c>
    </row>
    <row r="30" spans="1:5" ht="15" customHeight="1">
      <c r="A30" s="80" t="s">
        <v>128</v>
      </c>
      <c r="B30" s="9" t="s">
        <v>185</v>
      </c>
      <c r="C30" s="4" t="s">
        <v>130</v>
      </c>
      <c r="D30" s="5" t="s">
        <v>186</v>
      </c>
      <c r="E30" s="24">
        <v>4</v>
      </c>
    </row>
    <row r="31" spans="1:5">
      <c r="A31" s="81"/>
      <c r="B31" s="10" t="s">
        <v>157</v>
      </c>
      <c r="C31" s="1" t="s">
        <v>187</v>
      </c>
      <c r="D31" s="6" t="s">
        <v>188</v>
      </c>
      <c r="E31" s="25">
        <v>4</v>
      </c>
    </row>
    <row r="32" spans="1:5">
      <c r="A32" s="81"/>
      <c r="B32" s="10" t="s">
        <v>140</v>
      </c>
      <c r="C32" s="1" t="s">
        <v>130</v>
      </c>
      <c r="D32" s="6" t="s">
        <v>189</v>
      </c>
      <c r="E32" s="25">
        <v>4</v>
      </c>
    </row>
    <row r="33" spans="1:5" ht="20.399999999999999">
      <c r="A33" s="81"/>
      <c r="B33" s="10" t="s">
        <v>129</v>
      </c>
      <c r="C33" s="1" t="s">
        <v>130</v>
      </c>
      <c r="D33" s="6" t="s">
        <v>131</v>
      </c>
      <c r="E33" s="25">
        <v>1</v>
      </c>
    </row>
    <row r="34" spans="1:5">
      <c r="A34" s="81"/>
      <c r="B34" s="10" t="s">
        <v>172</v>
      </c>
      <c r="C34" s="1" t="s">
        <v>155</v>
      </c>
      <c r="D34" s="6" t="s">
        <v>190</v>
      </c>
      <c r="E34" s="25">
        <v>1</v>
      </c>
    </row>
    <row r="35" spans="1:5">
      <c r="A35" s="81"/>
      <c r="B35" s="10" t="s">
        <v>134</v>
      </c>
      <c r="C35" s="1" t="s">
        <v>135</v>
      </c>
      <c r="D35" s="6" t="s">
        <v>136</v>
      </c>
      <c r="E35" s="25">
        <v>1</v>
      </c>
    </row>
    <row r="36" spans="1:5" ht="20.399999999999999">
      <c r="A36" s="81"/>
      <c r="B36" s="10" t="s">
        <v>137</v>
      </c>
      <c r="C36" s="1" t="s">
        <v>138</v>
      </c>
      <c r="D36" s="6" t="s">
        <v>139</v>
      </c>
      <c r="E36" s="25">
        <v>1</v>
      </c>
    </row>
    <row r="37" spans="1:5">
      <c r="A37" s="81"/>
      <c r="B37" s="10" t="s">
        <v>140</v>
      </c>
      <c r="C37" s="1" t="s">
        <v>141</v>
      </c>
      <c r="D37" s="6" t="s">
        <v>142</v>
      </c>
      <c r="E37" s="25">
        <v>1</v>
      </c>
    </row>
    <row r="38" spans="1:5" ht="20.399999999999999">
      <c r="A38" s="81"/>
      <c r="B38" s="10" t="s">
        <v>191</v>
      </c>
      <c r="C38" s="1" t="s">
        <v>192</v>
      </c>
      <c r="D38" s="6" t="s">
        <v>193</v>
      </c>
      <c r="E38" s="25">
        <v>4</v>
      </c>
    </row>
    <row r="39" spans="1:5" ht="20.399999999999999">
      <c r="A39" s="81"/>
      <c r="B39" s="10" t="s">
        <v>194</v>
      </c>
      <c r="C39" s="1" t="s">
        <v>195</v>
      </c>
      <c r="D39" s="6" t="s">
        <v>196</v>
      </c>
      <c r="E39" s="25">
        <v>4</v>
      </c>
    </row>
    <row r="40" spans="1:5" ht="15" thickBot="1">
      <c r="A40" s="82"/>
      <c r="B40" s="11" t="s">
        <v>191</v>
      </c>
      <c r="C40" s="7" t="s">
        <v>197</v>
      </c>
      <c r="D40" s="8" t="s">
        <v>198</v>
      </c>
      <c r="E40" s="26">
        <v>1</v>
      </c>
    </row>
  </sheetData>
  <mergeCells count="4">
    <mergeCell ref="A9:A18"/>
    <mergeCell ref="A19:A25"/>
    <mergeCell ref="A26:A29"/>
    <mergeCell ref="A30:A40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2"/>
  <sheetViews>
    <sheetView topLeftCell="A4" workbookViewId="0">
      <selection activeCell="D11" sqref="D11"/>
    </sheetView>
  </sheetViews>
  <sheetFormatPr defaultRowHeight="14.4"/>
  <cols>
    <col min="2" max="2" width="28.33203125" customWidth="1"/>
    <col min="3" max="3" width="33.33203125" customWidth="1"/>
    <col min="4" max="4" width="46.5546875" customWidth="1"/>
    <col min="5" max="5" width="17.33203125" style="20" customWidth="1"/>
  </cols>
  <sheetData>
    <row r="1" spans="1:5">
      <c r="B1" s="15" t="s">
        <v>101</v>
      </c>
      <c r="C1" s="15" t="s">
        <v>118</v>
      </c>
    </row>
    <row r="2" spans="1:5">
      <c r="B2" s="16" t="s">
        <v>119</v>
      </c>
      <c r="C2" s="16" t="s">
        <v>120</v>
      </c>
    </row>
    <row r="3" spans="1:5">
      <c r="B3" s="16" t="s">
        <v>102</v>
      </c>
      <c r="C3" s="16"/>
    </row>
    <row r="4" spans="1:5" ht="15" thickBot="1">
      <c r="B4" s="17" t="s">
        <v>103</v>
      </c>
      <c r="C4" s="17" t="s">
        <v>199</v>
      </c>
    </row>
    <row r="8" spans="1:5" ht="27" thickBot="1">
      <c r="B8" s="2" t="s">
        <v>104</v>
      </c>
      <c r="C8" s="2" t="s">
        <v>105</v>
      </c>
      <c r="D8" s="2" t="s">
        <v>106</v>
      </c>
      <c r="E8" s="28" t="s">
        <v>107</v>
      </c>
    </row>
    <row r="9" spans="1:5">
      <c r="A9" s="77" t="s">
        <v>122</v>
      </c>
      <c r="B9" s="9" t="s">
        <v>200</v>
      </c>
      <c r="C9" s="4" t="s">
        <v>201</v>
      </c>
      <c r="D9" s="4" t="s">
        <v>108</v>
      </c>
      <c r="E9" s="12">
        <v>400</v>
      </c>
    </row>
    <row r="10" spans="1:5">
      <c r="A10" s="79"/>
      <c r="B10" s="10" t="s">
        <v>165</v>
      </c>
      <c r="C10" s="1" t="s">
        <v>166</v>
      </c>
      <c r="D10" s="1" t="s">
        <v>167</v>
      </c>
      <c r="E10" s="13">
        <v>200</v>
      </c>
    </row>
    <row r="11" spans="1:5">
      <c r="A11" s="79"/>
      <c r="B11" s="10" t="s">
        <v>202</v>
      </c>
      <c r="C11" s="1" t="s">
        <v>124</v>
      </c>
      <c r="D11" s="1" t="s">
        <v>203</v>
      </c>
      <c r="E11" s="13">
        <v>400</v>
      </c>
    </row>
    <row r="12" spans="1:5">
      <c r="A12" s="79"/>
      <c r="B12" s="10" t="s">
        <v>204</v>
      </c>
      <c r="C12" s="1" t="s">
        <v>158</v>
      </c>
      <c r="D12" s="1" t="s">
        <v>159</v>
      </c>
      <c r="E12" s="13">
        <v>400</v>
      </c>
    </row>
    <row r="13" spans="1:5">
      <c r="A13" s="79"/>
      <c r="B13" s="10" t="s">
        <v>205</v>
      </c>
      <c r="C13" s="1" t="s">
        <v>124</v>
      </c>
      <c r="D13" s="1" t="s">
        <v>206</v>
      </c>
      <c r="E13" s="13">
        <v>400</v>
      </c>
    </row>
    <row r="14" spans="1:5" ht="20.399999999999999">
      <c r="A14" s="79"/>
      <c r="B14" s="10" t="s">
        <v>207</v>
      </c>
      <c r="C14" s="1" t="s">
        <v>124</v>
      </c>
      <c r="D14" s="1" t="s">
        <v>208</v>
      </c>
      <c r="E14" s="13">
        <v>400</v>
      </c>
    </row>
    <row r="15" spans="1:5" ht="20.399999999999999">
      <c r="A15" s="79"/>
      <c r="B15" s="10" t="s">
        <v>209</v>
      </c>
      <c r="C15" s="1" t="s">
        <v>124</v>
      </c>
      <c r="D15" s="1" t="s">
        <v>210</v>
      </c>
      <c r="E15" s="13">
        <v>200</v>
      </c>
    </row>
    <row r="16" spans="1:5">
      <c r="A16" s="79"/>
      <c r="B16" s="10" t="s">
        <v>211</v>
      </c>
      <c r="C16" s="1" t="s">
        <v>212</v>
      </c>
      <c r="D16" s="1" t="s">
        <v>206</v>
      </c>
      <c r="E16" s="13">
        <v>400</v>
      </c>
    </row>
    <row r="17" spans="1:5" ht="20.399999999999999">
      <c r="A17" s="79"/>
      <c r="B17" s="10" t="s">
        <v>213</v>
      </c>
      <c r="C17" s="1" t="s">
        <v>124</v>
      </c>
      <c r="D17" s="1" t="s">
        <v>116</v>
      </c>
      <c r="E17" s="13">
        <v>400</v>
      </c>
    </row>
    <row r="18" spans="1:5">
      <c r="A18" s="79"/>
      <c r="B18" s="10" t="s">
        <v>214</v>
      </c>
      <c r="C18" s="1" t="s">
        <v>215</v>
      </c>
      <c r="D18" s="1" t="s">
        <v>206</v>
      </c>
      <c r="E18" s="13">
        <v>200</v>
      </c>
    </row>
    <row r="19" spans="1:5">
      <c r="A19" s="79"/>
      <c r="B19" s="10" t="s">
        <v>216</v>
      </c>
      <c r="C19" s="1" t="s">
        <v>217</v>
      </c>
      <c r="D19" s="1" t="s">
        <v>218</v>
      </c>
      <c r="E19" s="13">
        <v>400</v>
      </c>
    </row>
    <row r="20" spans="1:5">
      <c r="A20" s="79"/>
      <c r="B20" s="10" t="s">
        <v>219</v>
      </c>
      <c r="C20" s="1" t="s">
        <v>135</v>
      </c>
      <c r="D20" s="1" t="s">
        <v>220</v>
      </c>
      <c r="E20" s="13">
        <v>400</v>
      </c>
    </row>
    <row r="21" spans="1:5">
      <c r="A21" s="79"/>
      <c r="B21" s="10" t="s">
        <v>221</v>
      </c>
      <c r="C21" s="1" t="s">
        <v>135</v>
      </c>
      <c r="D21" s="1" t="s">
        <v>220</v>
      </c>
      <c r="E21" s="13">
        <v>400</v>
      </c>
    </row>
    <row r="22" spans="1:5">
      <c r="A22" s="79"/>
      <c r="B22" s="10" t="s">
        <v>221</v>
      </c>
      <c r="C22" s="1" t="s">
        <v>222</v>
      </c>
      <c r="D22" s="1" t="s">
        <v>223</v>
      </c>
      <c r="E22" s="13">
        <v>400</v>
      </c>
    </row>
    <row r="23" spans="1:5" ht="20.399999999999999">
      <c r="A23" s="79"/>
      <c r="B23" s="10" t="s">
        <v>224</v>
      </c>
      <c r="C23" s="1" t="s">
        <v>225</v>
      </c>
      <c r="D23" s="1" t="s">
        <v>226</v>
      </c>
      <c r="E23" s="13">
        <v>200</v>
      </c>
    </row>
    <row r="24" spans="1:5">
      <c r="A24" s="79"/>
      <c r="B24" s="10" t="s">
        <v>227</v>
      </c>
      <c r="C24" s="1" t="s">
        <v>225</v>
      </c>
      <c r="D24" s="1" t="s">
        <v>188</v>
      </c>
      <c r="E24" s="13">
        <v>200</v>
      </c>
    </row>
    <row r="25" spans="1:5">
      <c r="A25" s="79"/>
      <c r="B25" s="10" t="s">
        <v>228</v>
      </c>
      <c r="C25" s="1" t="s">
        <v>225</v>
      </c>
      <c r="D25" s="1" t="s">
        <v>229</v>
      </c>
      <c r="E25" s="13">
        <v>200</v>
      </c>
    </row>
    <row r="26" spans="1:5">
      <c r="A26" s="79"/>
      <c r="B26" s="10" t="s">
        <v>230</v>
      </c>
      <c r="C26" s="1" t="s">
        <v>225</v>
      </c>
      <c r="D26" s="1" t="s">
        <v>231</v>
      </c>
      <c r="E26" s="13">
        <v>200</v>
      </c>
    </row>
    <row r="27" spans="1:5" ht="21" thickBot="1">
      <c r="A27" s="78"/>
      <c r="B27" s="11" t="s">
        <v>232</v>
      </c>
      <c r="C27" s="7" t="s">
        <v>124</v>
      </c>
      <c r="D27" s="7" t="s">
        <v>208</v>
      </c>
      <c r="E27" s="14">
        <v>400</v>
      </c>
    </row>
    <row r="28" spans="1:5">
      <c r="A28" s="77" t="s">
        <v>168</v>
      </c>
      <c r="B28" s="9" t="s">
        <v>200</v>
      </c>
      <c r="C28" s="4" t="s">
        <v>195</v>
      </c>
      <c r="D28" s="4" t="s">
        <v>108</v>
      </c>
      <c r="E28" s="12">
        <v>40</v>
      </c>
    </row>
    <row r="29" spans="1:5">
      <c r="A29" s="79"/>
      <c r="B29" s="10" t="s">
        <v>233</v>
      </c>
      <c r="C29" s="1" t="s">
        <v>135</v>
      </c>
      <c r="D29" s="1" t="s">
        <v>231</v>
      </c>
      <c r="E29" s="13">
        <v>40</v>
      </c>
    </row>
    <row r="30" spans="1:5">
      <c r="A30" s="79"/>
      <c r="B30" s="10" t="s">
        <v>234</v>
      </c>
      <c r="C30" s="1" t="s">
        <v>138</v>
      </c>
      <c r="D30" s="1" t="s">
        <v>235</v>
      </c>
      <c r="E30" s="13">
        <v>40</v>
      </c>
    </row>
    <row r="31" spans="1:5">
      <c r="A31" s="79"/>
      <c r="B31" s="10" t="s">
        <v>176</v>
      </c>
      <c r="C31" s="1" t="s">
        <v>177</v>
      </c>
      <c r="D31" s="1" t="s">
        <v>178</v>
      </c>
      <c r="E31" s="13">
        <v>40</v>
      </c>
    </row>
    <row r="32" spans="1:5" ht="15" thickBot="1">
      <c r="A32" s="78"/>
      <c r="B32" s="11" t="s">
        <v>213</v>
      </c>
      <c r="C32" s="7" t="s">
        <v>236</v>
      </c>
      <c r="D32" s="7" t="s">
        <v>218</v>
      </c>
      <c r="E32" s="14">
        <v>40</v>
      </c>
    </row>
    <row r="33" spans="1:5">
      <c r="A33" s="77" t="s">
        <v>181</v>
      </c>
      <c r="B33" s="9" t="s">
        <v>140</v>
      </c>
      <c r="C33" s="4" t="s">
        <v>141</v>
      </c>
      <c r="D33" s="4" t="s">
        <v>237</v>
      </c>
      <c r="E33" s="12">
        <v>10</v>
      </c>
    </row>
    <row r="34" spans="1:5">
      <c r="A34" s="79"/>
      <c r="B34" s="10" t="s">
        <v>238</v>
      </c>
      <c r="C34" s="1" t="s">
        <v>138</v>
      </c>
      <c r="D34" s="1" t="s">
        <v>117</v>
      </c>
      <c r="E34" s="13">
        <v>10</v>
      </c>
    </row>
    <row r="35" spans="1:5">
      <c r="A35" s="79"/>
      <c r="B35" s="10" t="s">
        <v>234</v>
      </c>
      <c r="C35" s="1" t="s">
        <v>187</v>
      </c>
      <c r="D35" s="1" t="s">
        <v>231</v>
      </c>
      <c r="E35" s="13">
        <v>10</v>
      </c>
    </row>
    <row r="36" spans="1:5">
      <c r="A36" s="79"/>
      <c r="B36" s="10" t="s">
        <v>113</v>
      </c>
      <c r="C36" s="1" t="s">
        <v>114</v>
      </c>
      <c r="D36" s="1" t="s">
        <v>115</v>
      </c>
      <c r="E36" s="13">
        <v>10</v>
      </c>
    </row>
    <row r="37" spans="1:5" ht="15" thickBot="1">
      <c r="A37" s="78"/>
      <c r="B37" s="11" t="s">
        <v>204</v>
      </c>
      <c r="C37" s="7" t="s">
        <v>239</v>
      </c>
      <c r="D37" s="7" t="s">
        <v>188</v>
      </c>
      <c r="E37" s="14">
        <v>10</v>
      </c>
    </row>
    <row r="38" spans="1:5" ht="20.399999999999999">
      <c r="A38" s="77" t="s">
        <v>128</v>
      </c>
      <c r="B38" s="9" t="s">
        <v>240</v>
      </c>
      <c r="C38" s="4" t="s">
        <v>130</v>
      </c>
      <c r="D38" s="4" t="s">
        <v>241</v>
      </c>
      <c r="E38" s="12">
        <v>1</v>
      </c>
    </row>
    <row r="39" spans="1:5" ht="20.399999999999999">
      <c r="A39" s="79"/>
      <c r="B39" s="10" t="s">
        <v>137</v>
      </c>
      <c r="C39" s="1" t="s">
        <v>138</v>
      </c>
      <c r="D39" s="1" t="s">
        <v>139</v>
      </c>
      <c r="E39" s="13">
        <v>1</v>
      </c>
    </row>
    <row r="40" spans="1:5" ht="15" thickBot="1">
      <c r="A40" s="78"/>
      <c r="B40" s="11" t="s">
        <v>140</v>
      </c>
      <c r="C40" s="7" t="s">
        <v>141</v>
      </c>
      <c r="D40" s="7" t="s">
        <v>142</v>
      </c>
      <c r="E40" s="14">
        <v>1</v>
      </c>
    </row>
    <row r="42" spans="1:5">
      <c r="B42" s="29" t="s">
        <v>242</v>
      </c>
    </row>
  </sheetData>
  <mergeCells count="4">
    <mergeCell ref="A38:A40"/>
    <mergeCell ref="A9:A27"/>
    <mergeCell ref="A28:A32"/>
    <mergeCell ref="A33:A3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0"/>
  <sheetViews>
    <sheetView workbookViewId="0">
      <selection activeCell="E19" sqref="E19"/>
    </sheetView>
  </sheetViews>
  <sheetFormatPr defaultRowHeight="14.4"/>
  <cols>
    <col min="2" max="2" width="31.6640625" customWidth="1"/>
    <col min="3" max="3" width="32.5546875" customWidth="1"/>
    <col min="4" max="4" width="42.6640625" customWidth="1"/>
    <col min="5" max="5" width="16.33203125" style="20" customWidth="1"/>
  </cols>
  <sheetData>
    <row r="1" spans="1:5">
      <c r="B1" s="15" t="s">
        <v>101</v>
      </c>
      <c r="C1" s="15" t="s">
        <v>118</v>
      </c>
    </row>
    <row r="2" spans="1:5">
      <c r="B2" s="16" t="s">
        <v>119</v>
      </c>
      <c r="C2" s="16" t="s">
        <v>120</v>
      </c>
    </row>
    <row r="3" spans="1:5">
      <c r="B3" s="16" t="s">
        <v>102</v>
      </c>
      <c r="C3" s="16"/>
    </row>
    <row r="4" spans="1:5" ht="15" thickBot="1">
      <c r="B4" s="17" t="s">
        <v>103</v>
      </c>
      <c r="C4" s="17" t="s">
        <v>243</v>
      </c>
    </row>
    <row r="8" spans="1:5" ht="27" thickBot="1">
      <c r="B8" s="2" t="s">
        <v>104</v>
      </c>
      <c r="C8" s="2" t="s">
        <v>105</v>
      </c>
      <c r="D8" s="2" t="s">
        <v>106</v>
      </c>
      <c r="E8" s="28" t="s">
        <v>107</v>
      </c>
    </row>
    <row r="9" spans="1:5">
      <c r="A9" s="83" t="s">
        <v>181</v>
      </c>
      <c r="B9" s="9" t="s">
        <v>148</v>
      </c>
      <c r="C9" s="4" t="s">
        <v>195</v>
      </c>
      <c r="D9" s="4" t="s">
        <v>244</v>
      </c>
      <c r="E9" s="12">
        <v>10</v>
      </c>
    </row>
    <row r="10" spans="1:5" ht="20.399999999999999">
      <c r="A10" s="84"/>
      <c r="B10" s="10" t="s">
        <v>245</v>
      </c>
      <c r="C10" s="1" t="s">
        <v>124</v>
      </c>
      <c r="D10" s="1" t="s">
        <v>111</v>
      </c>
      <c r="E10" s="13">
        <v>10</v>
      </c>
    </row>
    <row r="11" spans="1:5">
      <c r="A11" s="84"/>
      <c r="B11" s="10" t="s">
        <v>204</v>
      </c>
      <c r="C11" s="1" t="s">
        <v>187</v>
      </c>
      <c r="D11" s="1" t="s">
        <v>159</v>
      </c>
      <c r="E11" s="13">
        <v>10</v>
      </c>
    </row>
    <row r="12" spans="1:5">
      <c r="A12" s="84"/>
      <c r="B12" s="10" t="s">
        <v>246</v>
      </c>
      <c r="C12" s="1" t="s">
        <v>187</v>
      </c>
      <c r="D12" s="1" t="s">
        <v>247</v>
      </c>
      <c r="E12" s="13">
        <v>10</v>
      </c>
    </row>
    <row r="13" spans="1:5">
      <c r="A13" s="84"/>
      <c r="B13" s="10" t="s">
        <v>176</v>
      </c>
      <c r="C13" s="1" t="s">
        <v>177</v>
      </c>
      <c r="D13" s="1" t="s">
        <v>178</v>
      </c>
      <c r="E13" s="13">
        <v>10</v>
      </c>
    </row>
    <row r="14" spans="1:5">
      <c r="A14" s="84"/>
      <c r="B14" s="10" t="s">
        <v>248</v>
      </c>
      <c r="C14" s="1" t="s">
        <v>138</v>
      </c>
      <c r="D14" s="1" t="s">
        <v>117</v>
      </c>
      <c r="E14" s="13">
        <v>10</v>
      </c>
    </row>
    <row r="15" spans="1:5">
      <c r="A15" s="84"/>
      <c r="B15" s="10" t="s">
        <v>113</v>
      </c>
      <c r="C15" s="1" t="s">
        <v>114</v>
      </c>
      <c r="D15" s="1" t="s">
        <v>115</v>
      </c>
      <c r="E15" s="13">
        <v>10</v>
      </c>
    </row>
    <row r="16" spans="1:5" ht="21" thickBot="1">
      <c r="A16" s="85"/>
      <c r="B16" s="11" t="s">
        <v>249</v>
      </c>
      <c r="C16" s="7" t="s">
        <v>250</v>
      </c>
      <c r="D16" s="7" t="s">
        <v>251</v>
      </c>
      <c r="E16" s="14">
        <v>10</v>
      </c>
    </row>
    <row r="17" spans="1:5" ht="22.5" customHeight="1">
      <c r="A17" s="80" t="s">
        <v>128</v>
      </c>
      <c r="B17" s="9" t="s">
        <v>245</v>
      </c>
      <c r="C17" s="4" t="s">
        <v>132</v>
      </c>
      <c r="D17" s="4" t="s">
        <v>252</v>
      </c>
      <c r="E17" s="12">
        <v>4</v>
      </c>
    </row>
    <row r="18" spans="1:5" ht="30.75" customHeight="1" thickBot="1">
      <c r="A18" s="78"/>
      <c r="B18" s="11" t="s">
        <v>140</v>
      </c>
      <c r="C18" s="7" t="s">
        <v>130</v>
      </c>
      <c r="D18" s="7" t="s">
        <v>189</v>
      </c>
      <c r="E18" s="14">
        <v>4</v>
      </c>
    </row>
    <row r="20" spans="1:5">
      <c r="B20" s="29" t="s">
        <v>242</v>
      </c>
    </row>
  </sheetData>
  <mergeCells count="2">
    <mergeCell ref="A9:A16"/>
    <mergeCell ref="A17:A18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CFC9BD-2647-4229-BF61-E79A1C5489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A10F6-408B-444B-8757-B4547D26B35F}">
  <ds:schemaRefs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718f682f-1aee-4659-8d2c-29e8773f526d"/>
    <ds:schemaRef ds:uri="http://www.w3.org/XML/1998/namespace"/>
    <ds:schemaRef ds:uri="http://schemas.microsoft.com/office/2006/documentManagement/types"/>
    <ds:schemaRef ds:uri="e119f780-fb82-45e2-9f8e-81a7b540ed3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8D4F58-DFB6-4878-A08E-1150A89E8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calculatiegegevens</vt:lpstr>
      <vt:lpstr>Ruimtestaat Almelo</vt:lpstr>
      <vt:lpstr>Ruimtestaat Deventer</vt:lpstr>
      <vt:lpstr>resultaten</vt:lpstr>
      <vt:lpstr>praktijklokaal</vt:lpstr>
      <vt:lpstr>algemene ruimten</vt:lpstr>
      <vt:lpstr>Sanitair incl naloop</vt:lpstr>
      <vt:lpstr>grootkeuken</vt:lpstr>
    </vt:vector>
  </TitlesOfParts>
  <Manager/>
  <Company>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Sanderman</dc:creator>
  <cp:keywords/>
  <dc:description/>
  <cp:lastModifiedBy>Joyce van der Heijden | InkoopMeesters</cp:lastModifiedBy>
  <cp:revision/>
  <dcterms:created xsi:type="dcterms:W3CDTF">2015-03-03T10:19:16Z</dcterms:created>
  <dcterms:modified xsi:type="dcterms:W3CDTF">2020-11-02T13:32:11Z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