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Inkoopprojecten\ICT &amp; Staf\2020-18 Papieren OV chipkaarten\13. Nota's van Inlichtingen\"/>
    </mc:Choice>
  </mc:AlternateContent>
  <xr:revisionPtr revIDLastSave="0" documentId="13_ncr:1_{FBAC1FEF-8656-4992-93DB-7F2B8B78B2ED}" xr6:coauthVersionLast="45" xr6:coauthVersionMax="45" xr10:uidLastSave="{00000000-0000-0000-0000-000000000000}"/>
  <bookViews>
    <workbookView xWindow="-120" yWindow="-120" windowWidth="29040" windowHeight="15840" tabRatio="632" xr2:uid="{00000000-000D-0000-FFFF-FFFF00000000}"/>
  </bookViews>
  <sheets>
    <sheet name="Prijzenblad" sheetId="7" r:id="rId1"/>
    <sheet name="Prijsbeoordeling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5" i="7" l="1"/>
  <c r="C13" i="7" l="1"/>
  <c r="C8" i="7"/>
  <c r="C19" i="7"/>
  <c r="E19" i="7" s="1"/>
  <c r="C14" i="7"/>
  <c r="E14" i="7" s="1"/>
  <c r="C20" i="7"/>
  <c r="E20" i="7" s="1"/>
  <c r="C7" i="1"/>
  <c r="E13" i="7" l="1"/>
  <c r="E16" i="7" s="1"/>
  <c r="F16" i="7" s="1"/>
  <c r="C25" i="7"/>
  <c r="E22" i="7"/>
  <c r="F22" i="7" s="1"/>
  <c r="F25" i="7" l="1"/>
  <c r="C9" i="1" l="1"/>
  <c r="D9" i="1" s="1"/>
</calcChain>
</file>

<file path=xl/sharedStrings.xml><?xml version="1.0" encoding="utf-8"?>
<sst xmlns="http://schemas.openxmlformats.org/spreadsheetml/2006/main" count="44" uniqueCount="31">
  <si>
    <t>Score</t>
  </si>
  <si>
    <t>Slechtste waarde / laagste score</t>
  </si>
  <si>
    <t>Beste waarde / hoogste score</t>
  </si>
  <si>
    <t>Lijnfunctie</t>
  </si>
  <si>
    <t>Omschrijving</t>
  </si>
  <si>
    <t>Eventueel omslagpunt (optioneel)</t>
  </si>
  <si>
    <t xml:space="preserve">      Lijnfunctie (lineaire functie)</t>
  </si>
  <si>
    <t>Tussen twee punten geldt de volgende formule:</t>
  </si>
  <si>
    <t>= max. te behalen punten - (hoogste prijs - inschrijfprijs) / (hoogste prijs - laagste prijs) * (max. te behalen punten - min. te behalen punten)</t>
  </si>
  <si>
    <t xml:space="preserve">  </t>
  </si>
  <si>
    <t>*Waarde</t>
  </si>
  <si>
    <t>* waarde is inschrijfprijs / 1000</t>
  </si>
  <si>
    <t>Prijzenblad papieren OV chipkaarten</t>
  </si>
  <si>
    <t>Omschrijving product</t>
  </si>
  <si>
    <t>Prijs</t>
  </si>
  <si>
    <t>Totaal</t>
  </si>
  <si>
    <t>Fictief jaarvolume</t>
  </si>
  <si>
    <t>% jaarvolume</t>
  </si>
  <si>
    <t>Beoordelingsprijs</t>
  </si>
  <si>
    <t>Geschat jaarvolume 2021</t>
  </si>
  <si>
    <t>Booklets</t>
  </si>
  <si>
    <t>Fanfolds</t>
  </si>
  <si>
    <t>LET OP: Gelieve de blauwe velden in te vullen. Uw score voor de prijs kunt u dan aflezen in het tabblad "Prijsbeoordeling".</t>
  </si>
  <si>
    <t>Score voor *waarde van leverancier</t>
  </si>
  <si>
    <t>Inschrijver is verplicht om hier inzicht in te verschaffen. Op verzoek kan GVB nog een nadere toelichting vragen.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</si>
  <si>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Inschrijver mag niet met symbolische prijzen voor de diverse onderdelen inschrijven;</t>
    </r>
  </si>
  <si>
    <t>De opgegeven prijzen moeten vanuit kostenperspectief te verantwoorden zijn;</t>
  </si>
  <si>
    <t>De geoffreerde prijzen en het eventuele prijsverschil tussen 70% en 30% van het volume moeten gebasseerd zijn op daadwerkelijk kosten;</t>
  </si>
  <si>
    <t>Voorwaarden:</t>
  </si>
  <si>
    <t>Naam vertegenwoordiging Inschrijver</t>
  </si>
  <si>
    <t>Handtekening vertegenwoordiging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</si>
</sst>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0.0%"/>
    <numFmt numFmtId="166" formatCode="_-* #,##0.00_-;_-* #,##0.00\-;_-* &quot;-&quot;??_-;_-@_-"/>
    <numFmt numFmtId="167" formatCode="_-&quot;€&quot;\ * #,##0.00_-;_-&quot;€&quot;\ * #,##0.00\-;_-&quot;€&quot;\ * &quot;-&quot;??_-;_-@_-"/>
    <numFmt numFmtId="168" formatCode="_-* #,##0_-;_-* #,##0\-;_-* &quot;-&quot;??_-;_-@_-"/>
    <numFmt numFmtId="169" formatCode="0.0"/>
    <numFmt numFmtId="170" formatCode="0_ ;[Red]\-0\ "/>
    <numFmt numFmtId="171" formatCode="_ &quot;€&quot;\ * #,##0.0000_ ;_ &quot;€&quot;\ * \-#,##0.0000_ ;_ &quot;€&quot;\ * &quot;-&quot;????_ ;_ @_ 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rgb="FFCC99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thin">
        <color theme="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medium">
        <color theme="3" tint="0.39997558519241921"/>
      </left>
      <right style="thin">
        <color rgb="FF7F7F7F"/>
      </right>
      <top style="medium">
        <color theme="3" tint="0.39997558519241921"/>
      </top>
      <bottom style="thin">
        <color rgb="FF7F7F7F"/>
      </bottom>
      <diagonal/>
    </border>
    <border>
      <left style="thin">
        <color rgb="FF7F7F7F"/>
      </left>
      <right style="medium">
        <color theme="3" tint="0.39997558519241921"/>
      </right>
      <top style="medium">
        <color theme="3" tint="0.39997558519241921"/>
      </top>
      <bottom style="thin">
        <color rgb="FF7F7F7F"/>
      </bottom>
      <diagonal/>
    </border>
    <border>
      <left style="medium">
        <color theme="3" tint="0.39997558519241921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theme="3" tint="0.39997558519241921"/>
      </right>
      <top style="thin">
        <color rgb="FF7F7F7F"/>
      </top>
      <bottom style="thin">
        <color rgb="FF7F7F7F"/>
      </bottom>
      <diagonal/>
    </border>
    <border>
      <left style="medium">
        <color theme="3" tint="0.39997558519241921"/>
      </left>
      <right style="thin">
        <color rgb="FF7F7F7F"/>
      </right>
      <top style="thin">
        <color rgb="FF7F7F7F"/>
      </top>
      <bottom style="medium">
        <color theme="3" tint="0.39997558519241921"/>
      </bottom>
      <diagonal/>
    </border>
    <border>
      <left style="thin">
        <color rgb="FF7F7F7F"/>
      </left>
      <right style="medium">
        <color theme="3" tint="0.39997558519241921"/>
      </right>
      <top style="thin">
        <color rgb="FF7F7F7F"/>
      </top>
      <bottom style="medium">
        <color theme="3" tint="0.3999755851924192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4" borderId="0" applyNumberFormat="0" applyBorder="0" applyAlignment="0" applyProtection="0"/>
    <xf numFmtId="0" fontId="5" fillId="5" borderId="0" applyNumberFormat="0" applyBorder="0" applyAlignment="0" applyProtection="0"/>
    <xf numFmtId="0" fontId="6" fillId="6" borderId="1" applyNumberFormat="0" applyAlignment="0" applyProtection="0"/>
    <xf numFmtId="0" fontId="2" fillId="7" borderId="2" applyNumberFormat="0" applyFont="0" applyAlignment="0" applyProtection="0"/>
    <xf numFmtId="0" fontId="7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7" borderId="2" applyNumberFormat="0" applyFont="0" applyAlignment="0" applyProtection="0"/>
    <xf numFmtId="0" fontId="3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4">
    <xf numFmtId="0" fontId="0" fillId="0" borderId="0" xfId="0"/>
    <xf numFmtId="168" fontId="0" fillId="2" borderId="0" xfId="1" applyNumberFormat="1" applyFont="1" applyFill="1" applyBorder="1"/>
    <xf numFmtId="0" fontId="8" fillId="2" borderId="0" xfId="0" applyFont="1" applyFill="1"/>
    <xf numFmtId="0" fontId="8" fillId="2" borderId="0" xfId="0" applyFont="1" applyFill="1" applyBorder="1"/>
    <xf numFmtId="0" fontId="9" fillId="2" borderId="0" xfId="0" applyFont="1" applyFill="1" applyBorder="1"/>
    <xf numFmtId="0" fontId="0" fillId="2" borderId="0" xfId="0" applyNumberFormat="1" applyFont="1" applyFill="1" applyBorder="1" applyAlignment="1"/>
    <xf numFmtId="0" fontId="0" fillId="2" borderId="0" xfId="0" applyFont="1" applyFill="1" applyBorder="1"/>
    <xf numFmtId="0" fontId="0" fillId="3" borderId="0" xfId="0" applyFont="1" applyFill="1"/>
    <xf numFmtId="0" fontId="0" fillId="0" borderId="0" xfId="0" applyFont="1"/>
    <xf numFmtId="0" fontId="0" fillId="2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/>
    <xf numFmtId="168" fontId="0" fillId="2" borderId="0" xfId="0" applyNumberFormat="1" applyFont="1" applyFill="1" applyBorder="1"/>
    <xf numFmtId="0" fontId="0" fillId="2" borderId="0" xfId="0" applyNumberFormat="1" applyFont="1" applyFill="1" applyAlignment="1"/>
    <xf numFmtId="0" fontId="10" fillId="2" borderId="0" xfId="0" applyNumberFormat="1" applyFont="1" applyFill="1" applyBorder="1" applyAlignment="1"/>
    <xf numFmtId="0" fontId="11" fillId="2" borderId="0" xfId="0" applyFont="1" applyFill="1" applyBorder="1"/>
    <xf numFmtId="165" fontId="11" fillId="2" borderId="0" xfId="0" applyNumberFormat="1" applyFont="1" applyFill="1"/>
    <xf numFmtId="0" fontId="9" fillId="2" borderId="0" xfId="0" applyFont="1" applyFill="1"/>
    <xf numFmtId="1" fontId="8" fillId="2" borderId="0" xfId="0" applyNumberFormat="1" applyFont="1" applyFill="1" applyBorder="1"/>
    <xf numFmtId="166" fontId="11" fillId="2" borderId="0" xfId="0" applyNumberFormat="1" applyFont="1" applyFill="1"/>
    <xf numFmtId="1" fontId="9" fillId="2" borderId="0" xfId="0" applyNumberFormat="1" applyFont="1" applyFill="1" applyBorder="1"/>
    <xf numFmtId="168" fontId="9" fillId="2" borderId="0" xfId="1" applyNumberFormat="1" applyFont="1" applyFill="1"/>
    <xf numFmtId="0" fontId="8" fillId="2" borderId="0" xfId="0" applyNumberFormat="1" applyFont="1" applyFill="1" applyAlignment="1"/>
    <xf numFmtId="0" fontId="8" fillId="2" borderId="0" xfId="0" applyFont="1" applyFill="1" applyAlignment="1">
      <alignment horizontal="left"/>
    </xf>
    <xf numFmtId="169" fontId="8" fillId="2" borderId="0" xfId="0" applyNumberFormat="1" applyFont="1" applyFill="1" applyBorder="1"/>
    <xf numFmtId="1" fontId="9" fillId="2" borderId="0" xfId="0" applyNumberFormat="1" applyFont="1" applyFill="1"/>
    <xf numFmtId="1" fontId="8" fillId="2" borderId="0" xfId="0" applyNumberFormat="1" applyFont="1" applyFill="1"/>
    <xf numFmtId="165" fontId="11" fillId="3" borderId="0" xfId="0" applyNumberFormat="1" applyFont="1" applyFill="1"/>
    <xf numFmtId="0" fontId="9" fillId="3" borderId="0" xfId="0" applyFont="1" applyFill="1"/>
    <xf numFmtId="166" fontId="11" fillId="3" borderId="0" xfId="0" applyNumberFormat="1" applyFont="1" applyFill="1"/>
    <xf numFmtId="0" fontId="8" fillId="2" borderId="0" xfId="0" applyNumberFormat="1" applyFont="1" applyFill="1" applyBorder="1" applyAlignment="1">
      <alignment horizontal="left"/>
    </xf>
    <xf numFmtId="0" fontId="7" fillId="3" borderId="0" xfId="7" applyNumberFormat="1" applyFill="1" applyBorder="1" applyAlignment="1">
      <alignment vertical="center" textRotation="90"/>
    </xf>
    <xf numFmtId="0" fontId="10" fillId="2" borderId="0" xfId="0" applyNumberFormat="1" applyFont="1" applyFill="1" applyBorder="1" applyAlignment="1">
      <alignment horizontal="center"/>
    </xf>
    <xf numFmtId="0" fontId="9" fillId="3" borderId="0" xfId="0" applyFont="1" applyFill="1" applyBorder="1"/>
    <xf numFmtId="1" fontId="9" fillId="3" borderId="0" xfId="0" applyNumberFormat="1" applyFont="1" applyFill="1"/>
    <xf numFmtId="0" fontId="0" fillId="2" borderId="3" xfId="0" applyFont="1" applyFill="1" applyBorder="1"/>
    <xf numFmtId="0" fontId="0" fillId="2" borderId="4" xfId="0" applyFont="1" applyFill="1" applyBorder="1"/>
    <xf numFmtId="0" fontId="7" fillId="8" borderId="7" xfId="7" applyNumberFormat="1" applyFont="1" applyBorder="1" applyAlignment="1">
      <alignment horizontal="center" vertical="top"/>
    </xf>
    <xf numFmtId="0" fontId="0" fillId="2" borderId="0" xfId="0" applyFill="1"/>
    <xf numFmtId="44" fontId="8" fillId="2" borderId="0" xfId="0" applyNumberFormat="1" applyFont="1" applyFill="1" applyBorder="1" applyAlignment="1">
      <alignment horizontal="left"/>
    </xf>
    <xf numFmtId="0" fontId="8" fillId="2" borderId="0" xfId="0" quotePrefix="1" applyNumberFormat="1" applyFont="1" applyFill="1" applyBorder="1" applyAlignment="1">
      <alignment horizontal="left"/>
    </xf>
    <xf numFmtId="0" fontId="12" fillId="2" borderId="0" xfId="0" applyFont="1" applyFill="1" applyBorder="1"/>
    <xf numFmtId="44" fontId="13" fillId="2" borderId="0" xfId="0" applyNumberFormat="1" applyFont="1" applyFill="1" applyBorder="1" applyAlignment="1">
      <alignment horizontal="left"/>
    </xf>
    <xf numFmtId="0" fontId="13" fillId="2" borderId="0" xfId="0" quotePrefix="1" applyNumberFormat="1" applyFont="1" applyFill="1" applyBorder="1" applyAlignment="1">
      <alignment horizontal="left"/>
    </xf>
    <xf numFmtId="169" fontId="0" fillId="9" borderId="7" xfId="8" applyNumberFormat="1" applyFont="1" applyBorder="1"/>
    <xf numFmtId="169" fontId="0" fillId="9" borderId="8" xfId="8" applyNumberFormat="1" applyFont="1" applyBorder="1"/>
    <xf numFmtId="0" fontId="5" fillId="5" borderId="6" xfId="4" applyNumberFormat="1" applyFont="1" applyBorder="1" applyAlignment="1">
      <alignment horizontal="left"/>
    </xf>
    <xf numFmtId="0" fontId="8" fillId="3" borderId="10" xfId="6" applyNumberFormat="1" applyFont="1" applyFill="1" applyBorder="1" applyAlignment="1">
      <alignment horizontal="left"/>
    </xf>
    <xf numFmtId="170" fontId="4" fillId="4" borderId="5" xfId="3" applyNumberFormat="1" applyFont="1" applyBorder="1" applyAlignment="1">
      <alignment horizontal="left"/>
    </xf>
    <xf numFmtId="0" fontId="7" fillId="8" borderId="11" xfId="7" applyNumberFormat="1" applyFont="1" applyBorder="1" applyAlignment="1">
      <alignment horizontal="center"/>
    </xf>
    <xf numFmtId="0" fontId="7" fillId="8" borderId="12" xfId="7" applyNumberFormat="1" applyFont="1" applyBorder="1" applyAlignment="1">
      <alignment horizontal="center"/>
    </xf>
    <xf numFmtId="167" fontId="14" fillId="10" borderId="9" xfId="6" applyNumberFormat="1" applyFont="1" applyFill="1" applyBorder="1" applyAlignment="1"/>
    <xf numFmtId="167" fontId="14" fillId="10" borderId="13" xfId="5" applyNumberFormat="1" applyFont="1" applyFill="1" applyBorder="1" applyAlignment="1"/>
    <xf numFmtId="169" fontId="14" fillId="10" borderId="14" xfId="5" applyNumberFormat="1" applyFont="1" applyFill="1" applyBorder="1"/>
    <xf numFmtId="167" fontId="14" fillId="10" borderId="15" xfId="5" applyNumberFormat="1" applyFont="1" applyFill="1" applyBorder="1" applyAlignment="1"/>
    <xf numFmtId="169" fontId="14" fillId="10" borderId="16" xfId="5" applyNumberFormat="1" applyFont="1" applyFill="1" applyBorder="1"/>
    <xf numFmtId="167" fontId="14" fillId="10" borderId="17" xfId="5" applyNumberFormat="1" applyFont="1" applyFill="1" applyBorder="1" applyAlignment="1"/>
    <xf numFmtId="169" fontId="14" fillId="10" borderId="18" xfId="5" applyNumberFormat="1" applyFont="1" applyFill="1" applyBorder="1"/>
    <xf numFmtId="0" fontId="15" fillId="2" borderId="0" xfId="0" applyFont="1" applyFill="1" applyBorder="1"/>
    <xf numFmtId="0" fontId="13" fillId="2" borderId="0" xfId="0" applyNumberFormat="1" applyFont="1" applyFill="1" applyBorder="1" applyAlignment="1">
      <alignment horizontal="left"/>
    </xf>
    <xf numFmtId="0" fontId="16" fillId="0" borderId="0" xfId="0" applyFont="1"/>
    <xf numFmtId="44" fontId="0" fillId="0" borderId="0" xfId="14" applyFont="1"/>
    <xf numFmtId="0" fontId="17" fillId="0" borderId="0" xfId="0" applyFont="1"/>
    <xf numFmtId="44" fontId="17" fillId="0" borderId="0" xfId="14" applyFont="1"/>
    <xf numFmtId="9" fontId="16" fillId="0" borderId="0" xfId="15" applyFont="1"/>
    <xf numFmtId="9" fontId="0" fillId="0" borderId="0" xfId="15" applyFont="1"/>
    <xf numFmtId="3" fontId="0" fillId="0" borderId="0" xfId="0" applyNumberFormat="1"/>
    <xf numFmtId="0" fontId="17" fillId="0" borderId="19" xfId="0" applyFont="1" applyBorder="1"/>
    <xf numFmtId="9" fontId="17" fillId="0" borderId="20" xfId="15" applyFont="1" applyBorder="1"/>
    <xf numFmtId="3" fontId="17" fillId="0" borderId="20" xfId="0" applyNumberFormat="1" applyFont="1" applyBorder="1"/>
    <xf numFmtId="44" fontId="17" fillId="0" borderId="20" xfId="14" applyFont="1" applyBorder="1"/>
    <xf numFmtId="0" fontId="17" fillId="0" borderId="21" xfId="0" applyFont="1" applyBorder="1"/>
    <xf numFmtId="0" fontId="0" fillId="0" borderId="22" xfId="0" applyBorder="1"/>
    <xf numFmtId="9" fontId="0" fillId="0" borderId="23" xfId="15" applyFont="1" applyBorder="1"/>
    <xf numFmtId="3" fontId="0" fillId="0" borderId="23" xfId="0" applyNumberFormat="1" applyBorder="1"/>
    <xf numFmtId="44" fontId="0" fillId="0" borderId="23" xfId="14" applyFont="1" applyBorder="1"/>
    <xf numFmtId="0" fontId="17" fillId="0" borderId="24" xfId="0" applyFont="1" applyBorder="1"/>
    <xf numFmtId="0" fontId="0" fillId="0" borderId="25" xfId="0" applyBorder="1"/>
    <xf numFmtId="9" fontId="0" fillId="0" borderId="26" xfId="15" applyFont="1" applyBorder="1"/>
    <xf numFmtId="3" fontId="0" fillId="0" borderId="26" xfId="0" applyNumberFormat="1" applyBorder="1"/>
    <xf numFmtId="44" fontId="0" fillId="0" borderId="26" xfId="14" applyFont="1" applyBorder="1"/>
    <xf numFmtId="44" fontId="17" fillId="0" borderId="27" xfId="0" applyNumberFormat="1" applyFont="1" applyBorder="1"/>
    <xf numFmtId="9" fontId="17" fillId="0" borderId="0" xfId="15" applyFont="1"/>
    <xf numFmtId="3" fontId="17" fillId="0" borderId="0" xfId="0" applyNumberFormat="1" applyFont="1"/>
    <xf numFmtId="0" fontId="0" fillId="0" borderId="23" xfId="0" applyBorder="1"/>
    <xf numFmtId="0" fontId="9" fillId="2" borderId="0" xfId="0" applyFont="1" applyFill="1" applyBorder="1" applyAlignment="1">
      <alignment horizontal="center"/>
    </xf>
    <xf numFmtId="0" fontId="7" fillId="8" borderId="6" xfId="7" applyNumberFormat="1" applyBorder="1" applyAlignment="1">
      <alignment horizontal="center" vertical="center" textRotation="90"/>
    </xf>
    <xf numFmtId="0" fontId="7" fillId="8" borderId="3" xfId="7" applyNumberFormat="1" applyBorder="1" applyAlignment="1">
      <alignment horizontal="center" vertical="center" textRotation="90"/>
    </xf>
    <xf numFmtId="0" fontId="7" fillId="8" borderId="5" xfId="7" applyNumberFormat="1" applyBorder="1" applyAlignment="1">
      <alignment horizontal="center" vertical="center" textRotation="90"/>
    </xf>
    <xf numFmtId="171" fontId="0" fillId="0" borderId="0" xfId="14" applyNumberFormat="1" applyFont="1"/>
    <xf numFmtId="171" fontId="17" fillId="0" borderId="20" xfId="14" applyNumberFormat="1" applyFont="1" applyBorder="1"/>
    <xf numFmtId="171" fontId="0" fillId="11" borderId="23" xfId="14" applyNumberFormat="1" applyFont="1" applyFill="1" applyBorder="1" applyProtection="1">
      <protection locked="0"/>
    </xf>
    <xf numFmtId="171" fontId="0" fillId="0" borderId="23" xfId="14" applyNumberFormat="1" applyFont="1" applyBorder="1"/>
    <xf numFmtId="171" fontId="0" fillId="0" borderId="26" xfId="14" applyNumberFormat="1" applyFont="1" applyBorder="1"/>
  </cellXfs>
  <cellStyles count="16">
    <cellStyle name="20% - Accent3" xfId="8" builtinId="38"/>
    <cellStyle name="Accent1" xfId="7" builtinId="29"/>
    <cellStyle name="Euro" xfId="2" xr:uid="{00000000-0005-0000-0000-000002000000}"/>
    <cellStyle name="Goed" xfId="3" builtinId="26"/>
    <cellStyle name="Invoer" xfId="5" builtinId="20"/>
    <cellStyle name="Komma" xfId="1" builtinId="3"/>
    <cellStyle name="Komma 2" xfId="11" xr:uid="{00000000-0005-0000-0000-000006000000}"/>
    <cellStyle name="Notitie" xfId="6" builtinId="10"/>
    <cellStyle name="Notitie 2" xfId="12" xr:uid="{00000000-0005-0000-0000-000008000000}"/>
    <cellStyle name="Ongeldig" xfId="4" builtinId="27"/>
    <cellStyle name="Procent" xfId="15" builtinId="5"/>
    <cellStyle name="Procent 2" xfId="10" xr:uid="{00000000-0005-0000-0000-00000A000000}"/>
    <cellStyle name="Standaard" xfId="0" builtinId="0"/>
    <cellStyle name="Standaard 2" xfId="9" xr:uid="{00000000-0005-0000-0000-00000C000000}"/>
    <cellStyle name="Standaard 3" xfId="13" xr:uid="{00000000-0005-0000-0000-00000D000000}"/>
    <cellStyle name="Valuta" xfId="14" builtinId="4"/>
  </cellStyles>
  <dxfs count="0"/>
  <tableStyles count="0" defaultTableStyle="TableStyleMedium9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Prijsbeoordeling!$C$5:$C$7</c:f>
              <c:numCache>
                <c:formatCode>_-"€"\ * #,##0.00_-;_-"€"\ * #,##0.00\-;_-"€"\ * "-"??_-;_-@_-</c:formatCode>
                <c:ptCount val="3"/>
                <c:pt idx="0">
                  <c:v>1680</c:v>
                </c:pt>
                <c:pt idx="1">
                  <c:v>500</c:v>
                </c:pt>
                <c:pt idx="2">
                  <c:v>0</c:v>
                </c:pt>
              </c:numCache>
            </c:numRef>
          </c:xVal>
          <c:yVal>
            <c:numRef>
              <c:f>Prijsbeoordeling!$D$5:$D$7</c:f>
              <c:numCache>
                <c:formatCode>0.0</c:formatCode>
                <c:ptCount val="3"/>
                <c:pt idx="0">
                  <c:v>0</c:v>
                </c:pt>
                <c:pt idx="1">
                  <c:v>595</c:v>
                </c:pt>
                <c:pt idx="2">
                  <c:v>600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F59-498B-BA76-0BA500B60760}"/>
            </c:ext>
          </c:extLst>
        </c:ser>
        <c:ser>
          <c:idx val="1"/>
          <c:order val="1"/>
          <c:marker>
            <c:symbol val="diamond"/>
            <c:size val="7"/>
          </c:marker>
          <c:xVal>
            <c:numRef>
              <c:f>Prijsbeoordeling!$C$9</c:f>
              <c:numCache>
                <c:formatCode>_-"€"\ * #,##0.00_-;_-"€"\ * #,##0.00\-;_-"€"\ * "-"??_-;_-@_-</c:formatCode>
                <c:ptCount val="1"/>
                <c:pt idx="0">
                  <c:v>0</c:v>
                </c:pt>
              </c:numCache>
            </c:numRef>
          </c:xVal>
          <c:yVal>
            <c:numRef>
              <c:f>Prijsbeoordeling!$D$9</c:f>
              <c:numCache>
                <c:formatCode>0.0</c:formatCode>
                <c:ptCount val="1"/>
                <c:pt idx="0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F59-498B-BA76-0BA500B607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706496"/>
        <c:axId val="153708416"/>
      </c:scatterChart>
      <c:valAx>
        <c:axId val="1537064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3708416"/>
        <c:crossesAt val="0"/>
        <c:crossBetween val="midCat"/>
      </c:valAx>
      <c:valAx>
        <c:axId val="1537084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3706496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1009650</xdr:colOff>
      <xdr:row>2</xdr:row>
      <xdr:rowOff>57150</xdr:rowOff>
    </xdr:from>
    <xdr:to>
      <xdr:col>9</xdr:col>
      <xdr:colOff>1000125</xdr:colOff>
      <xdr:row>16</xdr:row>
      <xdr:rowOff>152400</xdr:rowOff>
    </xdr:to>
    <xdr:graphicFrame macro="">
      <xdr:nvGraphicFramePr>
        <xdr:cNvPr id="6" name="Grafiek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10F6-05EA-4127-A78F-E16422CA1136}">
  <sheetPr>
    <pageSetUpPr fitToPage="1"/>
  </sheetPr>
  <dimension ref="A1:F34"/>
  <sheetViews>
    <sheetView tabSelected="1" workbookViewId="0">
      <selection activeCell="D14" sqref="D14"/>
    </sheetView>
  </sheetViews>
  <sheetFormatPr defaultRowHeight="15" x14ac:dyDescent="0.25"/>
  <cols>
    <col min="1" max="1" width="42.5703125" customWidth="1"/>
    <col min="2" max="2" width="13.140625" style="65" bestFit="1" customWidth="1"/>
    <col min="3" max="3" width="17.7109375" style="66" bestFit="1" customWidth="1"/>
    <col min="4" max="4" width="9.28515625" style="89" customWidth="1"/>
    <col min="5" max="5" width="16.7109375" style="61" bestFit="1" customWidth="1"/>
    <col min="6" max="6" width="32.28515625" style="62" bestFit="1" customWidth="1"/>
  </cols>
  <sheetData>
    <row r="1" spans="1:6" ht="18.75" x14ac:dyDescent="0.3">
      <c r="A1" s="60" t="s">
        <v>12</v>
      </c>
      <c r="B1" s="64"/>
    </row>
    <row r="2" spans="1:6" ht="18.75" x14ac:dyDescent="0.3">
      <c r="A2" s="60"/>
      <c r="B2" s="64"/>
    </row>
    <row r="3" spans="1:6" ht="18.75" x14ac:dyDescent="0.3">
      <c r="A3" s="60" t="s">
        <v>22</v>
      </c>
      <c r="B3" s="64"/>
    </row>
    <row r="4" spans="1:6" x14ac:dyDescent="0.25">
      <c r="A4" s="8"/>
    </row>
    <row r="5" spans="1:6" x14ac:dyDescent="0.25">
      <c r="A5" s="62" t="s">
        <v>19</v>
      </c>
    </row>
    <row r="6" spans="1:6" x14ac:dyDescent="0.25">
      <c r="A6" t="s">
        <v>21</v>
      </c>
      <c r="C6" s="66">
        <v>10000000</v>
      </c>
    </row>
    <row r="7" spans="1:6" x14ac:dyDescent="0.25">
      <c r="A7" t="s">
        <v>20</v>
      </c>
      <c r="C7" s="66">
        <v>7500000</v>
      </c>
    </row>
    <row r="8" spans="1:6" x14ac:dyDescent="0.25">
      <c r="A8" s="62" t="s">
        <v>15</v>
      </c>
      <c r="B8" s="82"/>
      <c r="C8" s="83">
        <f>SUM(C6:C7)</f>
        <v>17500000</v>
      </c>
    </row>
    <row r="10" spans="1:6" x14ac:dyDescent="0.25">
      <c r="A10" s="8"/>
    </row>
    <row r="11" spans="1:6" ht="15.75" thickBot="1" x14ac:dyDescent="0.3"/>
    <row r="12" spans="1:6" x14ac:dyDescent="0.25">
      <c r="A12" s="67" t="s">
        <v>13</v>
      </c>
      <c r="B12" s="68" t="s">
        <v>17</v>
      </c>
      <c r="C12" s="69" t="s">
        <v>16</v>
      </c>
      <c r="D12" s="90" t="s">
        <v>14</v>
      </c>
      <c r="E12" s="70" t="s">
        <v>15</v>
      </c>
      <c r="F12" s="71"/>
    </row>
    <row r="13" spans="1:6" x14ac:dyDescent="0.25">
      <c r="A13" s="84" t="s">
        <v>21</v>
      </c>
      <c r="B13" s="73">
        <v>0.7</v>
      </c>
      <c r="C13" s="74">
        <f>$C$6*B13</f>
        <v>7000000</v>
      </c>
      <c r="D13" s="91"/>
      <c r="E13" s="75">
        <f>C13*D13</f>
        <v>0</v>
      </c>
      <c r="F13" s="76"/>
    </row>
    <row r="14" spans="1:6" x14ac:dyDescent="0.25">
      <c r="A14" s="84" t="s">
        <v>20</v>
      </c>
      <c r="B14" s="73">
        <v>0.7</v>
      </c>
      <c r="C14" s="74">
        <f>$C$7*B14</f>
        <v>5250000</v>
      </c>
      <c r="D14" s="91"/>
      <c r="E14" s="75">
        <f>C14*D14</f>
        <v>0</v>
      </c>
      <c r="F14" s="76"/>
    </row>
    <row r="15" spans="1:6" x14ac:dyDescent="0.25">
      <c r="A15" s="72"/>
      <c r="B15" s="73"/>
      <c r="C15" s="74"/>
      <c r="D15" s="92"/>
      <c r="E15" s="75"/>
      <c r="F15" s="76"/>
    </row>
    <row r="16" spans="1:6" ht="15.75" thickBot="1" x14ac:dyDescent="0.3">
      <c r="A16" s="77" t="s">
        <v>15</v>
      </c>
      <c r="B16" s="78"/>
      <c r="C16" s="79"/>
      <c r="D16" s="93"/>
      <c r="E16" s="80">
        <f>SUM(E13:E15)</f>
        <v>0</v>
      </c>
      <c r="F16" s="81">
        <f>E16/$B$25*B13</f>
        <v>0</v>
      </c>
    </row>
    <row r="17" spans="1:6" ht="15.75" thickBot="1" x14ac:dyDescent="0.3"/>
    <row r="18" spans="1:6" x14ac:dyDescent="0.25">
      <c r="A18" s="67" t="s">
        <v>13</v>
      </c>
      <c r="B18" s="68" t="s">
        <v>17</v>
      </c>
      <c r="C18" s="69" t="s">
        <v>16</v>
      </c>
      <c r="D18" s="90" t="s">
        <v>14</v>
      </c>
      <c r="E18" s="70" t="s">
        <v>15</v>
      </c>
      <c r="F18" s="71"/>
    </row>
    <row r="19" spans="1:6" x14ac:dyDescent="0.25">
      <c r="A19" s="84" t="s">
        <v>21</v>
      </c>
      <c r="B19" s="73">
        <v>0.3</v>
      </c>
      <c r="C19" s="74">
        <f>$C$6*B19</f>
        <v>3000000</v>
      </c>
      <c r="D19" s="91"/>
      <c r="E19" s="75">
        <f>C19*D19</f>
        <v>0</v>
      </c>
      <c r="F19" s="76"/>
    </row>
    <row r="20" spans="1:6" x14ac:dyDescent="0.25">
      <c r="A20" s="84" t="s">
        <v>20</v>
      </c>
      <c r="B20" s="73">
        <v>0.3</v>
      </c>
      <c r="C20" s="74">
        <f>$C$7*B20</f>
        <v>2250000</v>
      </c>
      <c r="D20" s="91"/>
      <c r="E20" s="75">
        <f>C20*D20</f>
        <v>0</v>
      </c>
      <c r="F20" s="76"/>
    </row>
    <row r="21" spans="1:6" x14ac:dyDescent="0.25">
      <c r="A21" s="72"/>
      <c r="B21" s="73"/>
      <c r="C21" s="74"/>
      <c r="D21" s="92"/>
      <c r="E21" s="75"/>
      <c r="F21" s="76"/>
    </row>
    <row r="22" spans="1:6" ht="15.75" thickBot="1" x14ac:dyDescent="0.3">
      <c r="A22" s="77" t="s">
        <v>15</v>
      </c>
      <c r="B22" s="78"/>
      <c r="C22" s="79"/>
      <c r="D22" s="93"/>
      <c r="E22" s="80">
        <f>SUM(E19:E21)</f>
        <v>0</v>
      </c>
      <c r="F22" s="81">
        <f>E22/$B$25*B19</f>
        <v>0</v>
      </c>
    </row>
    <row r="25" spans="1:6" x14ac:dyDescent="0.25">
      <c r="A25" s="62" t="s">
        <v>15</v>
      </c>
      <c r="B25" s="65">
        <f>B13+B19</f>
        <v>1</v>
      </c>
      <c r="C25" s="66">
        <f>SUM(C13:C22)</f>
        <v>17500000</v>
      </c>
      <c r="E25" s="62" t="s">
        <v>18</v>
      </c>
      <c r="F25" s="63">
        <f>SUM(F11:F24)</f>
        <v>0</v>
      </c>
    </row>
    <row r="27" spans="1:6" x14ac:dyDescent="0.25">
      <c r="A27" s="62" t="s">
        <v>28</v>
      </c>
    </row>
    <row r="28" spans="1:6" x14ac:dyDescent="0.25">
      <c r="A28" t="s">
        <v>25</v>
      </c>
    </row>
    <row r="29" spans="1:6" x14ac:dyDescent="0.25">
      <c r="A29" t="s">
        <v>26</v>
      </c>
    </row>
    <row r="30" spans="1:6" x14ac:dyDescent="0.25">
      <c r="A30" t="s">
        <v>27</v>
      </c>
    </row>
    <row r="31" spans="1:6" x14ac:dyDescent="0.25">
      <c r="A31" t="s">
        <v>24</v>
      </c>
    </row>
    <row r="34" spans="1:3" x14ac:dyDescent="0.25">
      <c r="A34" s="62" t="s">
        <v>29</v>
      </c>
      <c r="B34" s="82"/>
      <c r="C34" s="62" t="s">
        <v>30</v>
      </c>
    </row>
  </sheetData>
  <sheetProtection algorithmName="SHA-512" hashValue="ePBiLyVuj2+Sq9NBN1dlyPLc+EnwTOUaQF1WouDyXQeKk2g+u5fLk7BUu02mQnaJBeZujUK3/lVDkum97KT17A==" saltValue="OyI/68tLHRNnJhD4QJ69KQ==" spinCount="100000" sheet="1" objects="1" scenarios="1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4" tint="0.79998168889431442"/>
  </sheetPr>
  <dimension ref="A1:Q66"/>
  <sheetViews>
    <sheetView topLeftCell="A4" zoomScaleNormal="100" workbookViewId="0">
      <selection activeCell="C9" sqref="C9"/>
    </sheetView>
  </sheetViews>
  <sheetFormatPr defaultColWidth="0" defaultRowHeight="15" zeroHeight="1" x14ac:dyDescent="0.25"/>
  <cols>
    <col min="1" max="1" width="2.85546875" style="13" customWidth="1"/>
    <col min="2" max="2" width="32.28515625" style="30" customWidth="1"/>
    <col min="3" max="3" width="16" style="11" customWidth="1"/>
    <col min="4" max="4" width="12.85546875" style="11" customWidth="1"/>
    <col min="5" max="5" width="24.140625" style="11" customWidth="1"/>
    <col min="6" max="7" width="14.28515625" style="11" customWidth="1"/>
    <col min="8" max="8" width="2.42578125" style="11" customWidth="1"/>
    <col min="9" max="9" width="14.28515625" style="11" customWidth="1"/>
    <col min="10" max="10" width="16.28515625" style="11" customWidth="1"/>
    <col min="11" max="11" width="2.42578125" style="11" customWidth="1"/>
    <col min="12" max="13" width="14.28515625" style="7" hidden="1" customWidth="1"/>
    <col min="14" max="17" width="9.140625" style="7" hidden="1" customWidth="1"/>
    <col min="18" max="16384" width="9.140625" style="8" hidden="1"/>
  </cols>
  <sheetData>
    <row r="1" spans="1:11" ht="15" customHeight="1" x14ac:dyDescent="0.25">
      <c r="A1" s="5"/>
      <c r="B1" s="14"/>
      <c r="C1" s="15"/>
      <c r="D1" s="15"/>
      <c r="E1" s="15"/>
      <c r="F1" s="6"/>
      <c r="G1" s="6"/>
      <c r="H1" s="6"/>
      <c r="I1" s="6"/>
      <c r="J1" s="6"/>
      <c r="K1" s="6"/>
    </row>
    <row r="2" spans="1:11" ht="15" customHeight="1" x14ac:dyDescent="0.25">
      <c r="A2" s="5"/>
      <c r="B2" s="14"/>
      <c r="C2" s="15"/>
      <c r="D2" s="15"/>
      <c r="E2" s="85" t="s">
        <v>6</v>
      </c>
      <c r="F2" s="85"/>
      <c r="G2" s="85"/>
      <c r="H2" s="85"/>
      <c r="I2" s="85"/>
      <c r="J2" s="85"/>
      <c r="K2" s="6"/>
    </row>
    <row r="3" spans="1:11" ht="15" customHeight="1" x14ac:dyDescent="0.25">
      <c r="A3" s="5"/>
      <c r="B3" s="14"/>
      <c r="C3" s="15"/>
      <c r="K3" s="6"/>
    </row>
    <row r="4" spans="1:11" ht="15.75" thickBot="1" x14ac:dyDescent="0.3">
      <c r="A4" s="32"/>
      <c r="B4" s="37" t="s">
        <v>4</v>
      </c>
      <c r="C4" s="49" t="s">
        <v>10</v>
      </c>
      <c r="D4" s="50" t="s">
        <v>0</v>
      </c>
      <c r="K4" s="9"/>
    </row>
    <row r="5" spans="1:11" ht="15" customHeight="1" x14ac:dyDescent="0.25">
      <c r="A5" s="86" t="s">
        <v>3</v>
      </c>
      <c r="B5" s="46" t="s">
        <v>1</v>
      </c>
      <c r="C5" s="52">
        <v>1680</v>
      </c>
      <c r="D5" s="53">
        <v>0</v>
      </c>
      <c r="E5" s="18"/>
      <c r="F5" s="4"/>
      <c r="G5" s="16"/>
      <c r="H5" s="19"/>
      <c r="I5" s="17"/>
      <c r="J5" s="17"/>
      <c r="K5" s="17"/>
    </row>
    <row r="6" spans="1:11" x14ac:dyDescent="0.25">
      <c r="A6" s="87"/>
      <c r="B6" s="47" t="s">
        <v>5</v>
      </c>
      <c r="C6" s="54">
        <v>500</v>
      </c>
      <c r="D6" s="55">
        <v>595</v>
      </c>
      <c r="E6" s="18"/>
      <c r="F6" s="4"/>
      <c r="G6" s="16"/>
      <c r="H6" s="19"/>
      <c r="I6" s="17"/>
      <c r="J6" s="17"/>
      <c r="K6" s="17"/>
    </row>
    <row r="7" spans="1:11" ht="15.75" thickBot="1" x14ac:dyDescent="0.3">
      <c r="A7" s="87"/>
      <c r="B7" s="48" t="s">
        <v>2</v>
      </c>
      <c r="C7" s="56">
        <f>C16</f>
        <v>0</v>
      </c>
      <c r="D7" s="57">
        <v>600</v>
      </c>
      <c r="E7" s="18"/>
      <c r="F7" s="4"/>
      <c r="G7" s="16"/>
      <c r="H7" s="19"/>
      <c r="I7" s="17"/>
      <c r="J7" s="17"/>
      <c r="K7" s="17"/>
    </row>
    <row r="8" spans="1:11" ht="15.75" thickBot="1" x14ac:dyDescent="0.3">
      <c r="A8" s="87"/>
      <c r="B8" s="35"/>
      <c r="C8" s="6"/>
      <c r="D8" s="36"/>
      <c r="E8" s="18"/>
      <c r="F8" s="4"/>
      <c r="G8" s="16"/>
      <c r="H8" s="19"/>
      <c r="I8" s="17"/>
      <c r="J8" s="17"/>
      <c r="K8" s="17"/>
    </row>
    <row r="9" spans="1:11" ht="15.75" thickBot="1" x14ac:dyDescent="0.3">
      <c r="A9" s="88"/>
      <c r="B9" s="44" t="s">
        <v>23</v>
      </c>
      <c r="C9" s="51">
        <f>Prijzenblad!F25/1000</f>
        <v>0</v>
      </c>
      <c r="D9" s="45">
        <f>IF(C9&lt;&gt;"",IF(IF(C$7&gt;=C$5,C9&gt;=C$6,C9&lt;=C$6),MIN(D$7,MAX(D$6,D$7-(C9-C$7)/((C$6-C$7)/(D$7-D$6)))),MIN(D$6,MAX(D$5,D$6-(C9-C$6)/((C$5-C$6)/(D$6-D$5))))),"")</f>
        <v>600</v>
      </c>
      <c r="E9" s="18"/>
      <c r="F9" s="4"/>
      <c r="G9" s="17"/>
      <c r="H9" s="17"/>
      <c r="I9" s="17"/>
      <c r="J9" s="17"/>
      <c r="K9" s="17"/>
    </row>
    <row r="10" spans="1:11" x14ac:dyDescent="0.25">
      <c r="E10" s="20"/>
      <c r="F10" s="4"/>
      <c r="G10" s="17"/>
      <c r="H10" s="17"/>
      <c r="I10" s="17"/>
      <c r="J10" s="17"/>
      <c r="K10" s="17"/>
    </row>
    <row r="11" spans="1:11" x14ac:dyDescent="0.25">
      <c r="A11" s="30"/>
      <c r="B11" s="59" t="s">
        <v>11</v>
      </c>
      <c r="E11" s="20"/>
      <c r="F11" s="4"/>
      <c r="G11" s="17"/>
      <c r="H11" s="17"/>
      <c r="I11" s="17"/>
      <c r="J11" s="17"/>
      <c r="K11" s="17"/>
    </row>
    <row r="12" spans="1:11" x14ac:dyDescent="0.25">
      <c r="E12" s="20"/>
      <c r="F12" s="4"/>
      <c r="G12" s="17"/>
      <c r="H12" s="17"/>
      <c r="I12" s="17"/>
      <c r="J12" s="21"/>
      <c r="K12" s="17"/>
    </row>
    <row r="13" spans="1:11" x14ac:dyDescent="0.25">
      <c r="E13" s="20"/>
      <c r="F13" s="4"/>
      <c r="G13" s="17"/>
      <c r="H13" s="17"/>
      <c r="I13" s="17"/>
      <c r="J13" s="8"/>
      <c r="K13" s="17"/>
    </row>
    <row r="14" spans="1:11" x14ac:dyDescent="0.25">
      <c r="A14" s="30"/>
      <c r="E14" s="20"/>
      <c r="F14" s="4"/>
      <c r="G14" s="17"/>
      <c r="H14" s="17"/>
      <c r="I14" s="17"/>
      <c r="J14" s="2"/>
      <c r="K14" s="2"/>
    </row>
    <row r="15" spans="1:11" ht="15" customHeight="1" x14ac:dyDescent="0.25">
      <c r="B15" s="38"/>
      <c r="C15" s="15"/>
      <c r="E15" s="18"/>
      <c r="F15" s="3"/>
      <c r="G15" s="23"/>
      <c r="H15" s="2"/>
      <c r="I15" s="2"/>
      <c r="J15" s="2"/>
      <c r="K15" s="2"/>
    </row>
    <row r="16" spans="1:11" x14ac:dyDescent="0.25">
      <c r="E16" s="24"/>
      <c r="F16" s="3"/>
      <c r="G16" s="2"/>
      <c r="H16" s="2"/>
      <c r="I16" s="2"/>
      <c r="J16" s="2"/>
      <c r="K16" s="2"/>
    </row>
    <row r="17" spans="1:11" x14ac:dyDescent="0.25">
      <c r="A17" s="5"/>
      <c r="B17" s="30" t="s">
        <v>7</v>
      </c>
      <c r="E17" s="24"/>
      <c r="F17" s="3"/>
      <c r="G17" s="2"/>
      <c r="H17" s="2"/>
      <c r="I17" s="2"/>
      <c r="J17" s="1"/>
      <c r="K17" s="6"/>
    </row>
    <row r="18" spans="1:11" x14ac:dyDescent="0.25">
      <c r="A18" s="5"/>
      <c r="B18" s="40" t="s">
        <v>8</v>
      </c>
      <c r="C18" s="15"/>
      <c r="D18" s="15"/>
      <c r="E18" s="15"/>
      <c r="F18" s="6"/>
      <c r="G18" s="6"/>
      <c r="H18" s="6"/>
      <c r="I18" s="6"/>
      <c r="J18" s="1"/>
      <c r="K18" s="6"/>
    </row>
    <row r="19" spans="1:11" x14ac:dyDescent="0.25">
      <c r="A19" s="5"/>
      <c r="B19" s="39"/>
      <c r="C19" s="15"/>
      <c r="D19" s="15"/>
      <c r="E19" s="15"/>
      <c r="F19" s="6"/>
      <c r="G19" s="6"/>
      <c r="H19" s="6"/>
      <c r="I19" s="6"/>
      <c r="J19" s="1"/>
      <c r="K19" s="6"/>
    </row>
    <row r="20" spans="1:11" ht="18" customHeight="1" x14ac:dyDescent="0.25">
      <c r="A20" s="5"/>
      <c r="B20" s="42"/>
      <c r="C20" s="15"/>
      <c r="D20" s="15"/>
      <c r="E20" s="15"/>
      <c r="F20" s="6" t="s">
        <v>9</v>
      </c>
      <c r="G20" s="6"/>
      <c r="H20" s="6"/>
      <c r="I20" s="6"/>
      <c r="J20" s="1"/>
      <c r="K20" s="6"/>
    </row>
    <row r="21" spans="1:11" ht="14.25" customHeight="1" x14ac:dyDescent="0.25">
      <c r="A21" s="5"/>
      <c r="B21" s="43"/>
      <c r="C21" s="15"/>
      <c r="D21" s="8"/>
      <c r="E21" s="41"/>
      <c r="F21" s="6"/>
      <c r="G21" s="6"/>
      <c r="H21" s="6"/>
      <c r="I21" s="6"/>
      <c r="J21" s="1"/>
      <c r="K21" s="6"/>
    </row>
    <row r="22" spans="1:11" hidden="1" x14ac:dyDescent="0.25">
      <c r="A22" s="5"/>
      <c r="B22" s="42"/>
      <c r="C22" s="15"/>
      <c r="D22" s="15"/>
      <c r="E22" s="15"/>
      <c r="F22" s="6"/>
      <c r="G22" s="6"/>
      <c r="H22" s="6"/>
      <c r="I22" s="6"/>
      <c r="J22" s="1"/>
      <c r="K22" s="6"/>
    </row>
    <row r="23" spans="1:11" hidden="1" x14ac:dyDescent="0.25">
      <c r="A23" s="5"/>
      <c r="B23" s="43"/>
      <c r="C23" s="15"/>
      <c r="D23" s="8"/>
      <c r="E23" s="41"/>
      <c r="F23" s="6"/>
      <c r="G23" s="6"/>
      <c r="H23" s="6"/>
      <c r="I23" s="6"/>
      <c r="J23" s="1"/>
      <c r="K23" s="6"/>
    </row>
    <row r="24" spans="1:11" hidden="1" x14ac:dyDescent="0.25">
      <c r="A24" s="30"/>
      <c r="B24" s="58"/>
      <c r="E24" s="8"/>
      <c r="F24" s="7"/>
      <c r="G24" s="7"/>
      <c r="H24" s="7"/>
      <c r="I24" s="7"/>
      <c r="J24" s="7"/>
      <c r="K24" s="10"/>
    </row>
    <row r="25" spans="1:11" ht="15" hidden="1" customHeight="1" x14ac:dyDescent="0.25">
      <c r="A25" s="30"/>
      <c r="B25" s="11"/>
      <c r="E25" s="18"/>
      <c r="F25" s="33"/>
      <c r="G25" s="27"/>
      <c r="H25" s="29"/>
      <c r="I25" s="28"/>
      <c r="J25" s="34"/>
      <c r="K25" s="34"/>
    </row>
    <row r="26" spans="1:11" hidden="1" x14ac:dyDescent="0.25">
      <c r="E26" s="18"/>
      <c r="F26" s="33"/>
      <c r="G26" s="27"/>
      <c r="H26" s="29"/>
      <c r="I26" s="28"/>
      <c r="J26" s="34"/>
      <c r="K26" s="34"/>
    </row>
    <row r="27" spans="1:11" hidden="1" x14ac:dyDescent="0.25">
      <c r="B27" s="15"/>
      <c r="C27" s="15"/>
      <c r="D27" s="15"/>
      <c r="E27" s="18"/>
      <c r="F27" s="4"/>
      <c r="G27" s="16"/>
      <c r="H27" s="19"/>
      <c r="I27" s="17"/>
      <c r="J27" s="25"/>
      <c r="K27" s="25"/>
    </row>
    <row r="28" spans="1:11" hidden="1" x14ac:dyDescent="0.25">
      <c r="B28" s="15"/>
      <c r="C28" s="15"/>
      <c r="D28" s="15"/>
      <c r="E28" s="24"/>
      <c r="F28" s="3"/>
      <c r="G28" s="2"/>
      <c r="H28" s="2"/>
      <c r="I28" s="2"/>
      <c r="J28" s="26"/>
      <c r="K28" s="2"/>
    </row>
    <row r="29" spans="1:11" hidden="1" x14ac:dyDescent="0.25">
      <c r="B29" s="15"/>
      <c r="C29" s="15"/>
      <c r="D29" s="15"/>
      <c r="E29" s="24"/>
      <c r="F29" s="3"/>
      <c r="G29" s="2"/>
      <c r="H29" s="2"/>
      <c r="I29" s="2"/>
      <c r="J29" s="2"/>
      <c r="K29" s="2"/>
    </row>
    <row r="30" spans="1:11" hidden="1" x14ac:dyDescent="0.25">
      <c r="A30" s="31"/>
      <c r="B30" s="15"/>
      <c r="C30" s="15"/>
      <c r="D30" s="15"/>
      <c r="E30" s="24"/>
      <c r="F30" s="3"/>
      <c r="G30" s="2"/>
      <c r="H30" s="2"/>
      <c r="I30" s="2"/>
      <c r="J30" s="2"/>
      <c r="K30" s="2"/>
    </row>
    <row r="31" spans="1:11" hidden="1" x14ac:dyDescent="0.25">
      <c r="A31" s="22"/>
      <c r="B31" s="15"/>
      <c r="C31" s="15"/>
      <c r="D31" s="15"/>
      <c r="E31" s="6"/>
      <c r="F31" s="12"/>
    </row>
    <row r="32" spans="1:11" hidden="1" x14ac:dyDescent="0.25">
      <c r="B32" s="15"/>
      <c r="C32" s="15"/>
      <c r="D32" s="15"/>
    </row>
    <row r="33" spans="2:4" hidden="1" x14ac:dyDescent="0.25">
      <c r="B33" s="15"/>
      <c r="C33" s="15"/>
      <c r="D33" s="15"/>
    </row>
    <row r="34" spans="2:4" hidden="1" x14ac:dyDescent="0.25"/>
    <row r="35" spans="2:4" hidden="1" x14ac:dyDescent="0.25"/>
    <row r="36" spans="2:4" hidden="1" x14ac:dyDescent="0.25"/>
    <row r="37" spans="2:4" hidden="1" x14ac:dyDescent="0.25"/>
    <row r="38" spans="2:4" hidden="1" x14ac:dyDescent="0.25"/>
    <row r="39" spans="2:4" hidden="1" x14ac:dyDescent="0.25"/>
    <row r="40" spans="2:4" hidden="1" x14ac:dyDescent="0.25"/>
    <row r="41" spans="2:4" hidden="1" x14ac:dyDescent="0.25"/>
    <row r="42" spans="2:4" hidden="1" x14ac:dyDescent="0.25"/>
    <row r="43" spans="2:4" hidden="1" x14ac:dyDescent="0.25"/>
    <row r="44" spans="2:4" hidden="1" x14ac:dyDescent="0.25"/>
    <row r="45" spans="2:4" hidden="1" x14ac:dyDescent="0.25"/>
    <row r="46" spans="2:4" hidden="1" x14ac:dyDescent="0.25"/>
    <row r="47" spans="2:4" hidden="1" x14ac:dyDescent="0.25"/>
    <row r="48" spans="2:4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</sheetData>
  <sheetProtection algorithmName="SHA-512" hashValue="kphEKqL+j1yUUJNiH/ExFOP/hou9MGTEWa+aU0KB3rA9+AIgzozo6CSZTXMQB+OeTBvARVKWzNC/SgOr4veGtw==" saltValue="ennnli71IucxltrY5ekMFQ==" spinCount="100000" sheet="1" objects="1" scenarios="1"/>
  <mergeCells count="2">
    <mergeCell ref="E2:J2"/>
    <mergeCell ref="A5:A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Prijsbeoordeling</vt:lpstr>
    </vt:vector>
  </TitlesOfParts>
  <Company>Significant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Fredo Schotanus</dc:creator>
  <cp:lastModifiedBy>kamp</cp:lastModifiedBy>
  <cp:lastPrinted>2020-09-17T14:18:06Z</cp:lastPrinted>
  <dcterms:created xsi:type="dcterms:W3CDTF">2010-06-17T06:50:37Z</dcterms:created>
  <dcterms:modified xsi:type="dcterms:W3CDTF">2020-10-15T10:12:34Z</dcterms:modified>
</cp:coreProperties>
</file>