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BOR\GP_PROJECTEN\AANBESTEDINGEN INKOOP\2020\Materieel Gladheidbestrijding\Nota\"/>
    </mc:Choice>
  </mc:AlternateContent>
  <bookViews>
    <workbookView xWindow="930" yWindow="4830" windowWidth="24795" windowHeight="1234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Blad1!$A$1:$K$47</definedName>
  </definedNames>
  <calcPr calcId="162913"/>
</workbook>
</file>

<file path=xl/calcChain.xml><?xml version="1.0" encoding="utf-8"?>
<calcChain xmlns="http://schemas.openxmlformats.org/spreadsheetml/2006/main">
  <c r="F27" i="1" l="1"/>
  <c r="I27" i="1"/>
  <c r="H27" i="1"/>
  <c r="E27" i="1"/>
  <c r="D27" i="1"/>
  <c r="I37" i="1" l="1"/>
  <c r="F37" i="1"/>
  <c r="I36" i="1"/>
  <c r="J21" i="1"/>
  <c r="J36" i="1" l="1"/>
  <c r="J23" i="1"/>
  <c r="J22" i="1"/>
  <c r="J20" i="1"/>
  <c r="J17" i="1"/>
  <c r="J14" i="1"/>
  <c r="J11" i="1"/>
  <c r="J8" i="1"/>
  <c r="H39" i="1" l="1"/>
  <c r="J39" i="1" s="1"/>
  <c r="F38" i="1"/>
  <c r="J38" i="1" s="1"/>
  <c r="J37" i="1"/>
  <c r="I35" i="1"/>
  <c r="F35" i="1"/>
  <c r="I34" i="1"/>
  <c r="F34" i="1"/>
  <c r="D33" i="1"/>
  <c r="J33" i="1" s="1"/>
  <c r="D32" i="1"/>
  <c r="J32" i="1" s="1"/>
  <c r="D30" i="1"/>
  <c r="D28" i="1"/>
  <c r="E31" i="1"/>
  <c r="D31" i="1"/>
  <c r="H29" i="1"/>
  <c r="D29" i="1"/>
  <c r="E30" i="1"/>
  <c r="J30" i="1" s="1"/>
  <c r="H28" i="1"/>
  <c r="I26" i="1"/>
  <c r="H26" i="1"/>
  <c r="G26" i="1"/>
  <c r="F26" i="1"/>
  <c r="E26" i="1"/>
  <c r="D26" i="1"/>
  <c r="J24" i="1"/>
  <c r="J26" i="1" l="1"/>
  <c r="J31" i="1"/>
  <c r="J29" i="1"/>
  <c r="J28" i="1"/>
  <c r="J34" i="1"/>
  <c r="J35" i="1"/>
  <c r="J43" i="1" l="1"/>
  <c r="J42" i="1"/>
  <c r="J27" i="1"/>
  <c r="J41" i="1" s="1"/>
  <c r="J45" i="1" l="1"/>
</calcChain>
</file>

<file path=xl/sharedStrings.xml><?xml version="1.0" encoding="utf-8"?>
<sst xmlns="http://schemas.openxmlformats.org/spreadsheetml/2006/main" count="80" uniqueCount="55">
  <si>
    <t xml:space="preserve">Perceel 4 - Grote strooier op slee en R&amp;O </t>
  </si>
  <si>
    <t>Perceel 5 - Grote strooier op grote aanhanger en R&amp;O</t>
  </si>
  <si>
    <t xml:space="preserve">Perceel 7 - Grote ploeg </t>
  </si>
  <si>
    <t>Perceel 3 - R&amp;O voor grote strooier op afzetpoten per jaar</t>
  </si>
  <si>
    <t>Perceel 3 - Grote strooier op afzetpoten</t>
  </si>
  <si>
    <t xml:space="preserve">Perceel 6 - Kleine strooier en R&amp;O </t>
  </si>
  <si>
    <t>Perceel 1 - Beheer applicatie, jaarlijkse vaste kosten</t>
  </si>
  <si>
    <t>Totaal</t>
  </si>
  <si>
    <t>Perceel 2 - Web applicatie strooidata, jaarlijkse vaste kosten, per strooier</t>
  </si>
  <si>
    <t>Prognose van afname in de periode van 2021 tot en met 2026.</t>
  </si>
  <si>
    <t>Perceel 4 - R&amp;O contract voor grote strooier op slee</t>
  </si>
  <si>
    <t>Perceel 5 - R&amp;O contact voor grote strooier op grote aanhanger</t>
  </si>
  <si>
    <t>Perceel 6 - R&amp;O contract voor kleine strooier</t>
  </si>
  <si>
    <t>Op basis van:</t>
  </si>
  <si>
    <t>2 stuks</t>
  </si>
  <si>
    <t>14 jaar</t>
  </si>
  <si>
    <t>3 stuks</t>
  </si>
  <si>
    <t>7 stuks</t>
  </si>
  <si>
    <t>4 stuks</t>
  </si>
  <si>
    <t>6 stuks</t>
  </si>
  <si>
    <t>Totaal materieel</t>
  </si>
  <si>
    <t>Totaal onderhoud</t>
  </si>
  <si>
    <t>Totaal applicaties</t>
  </si>
  <si>
    <t>Perceel en de omschrijving</t>
  </si>
  <si>
    <t>Naam</t>
  </si>
  <si>
    <t>Functie</t>
  </si>
  <si>
    <t>Bedrijf</t>
  </si>
  <si>
    <t>Datum</t>
  </si>
  <si>
    <t>Handtekening</t>
  </si>
  <si>
    <t>Opmerkingen :</t>
  </si>
  <si>
    <t>De oranje velden zijn formules of vaste gegevens. Deze niet overschrijven.</t>
  </si>
  <si>
    <t>Het groene veld is uw totale inschrijfsom. Dit neemt u over op uw inschrijfformulier.</t>
  </si>
  <si>
    <t>De gele velden dient de inschrijver in te vullen.</t>
  </si>
  <si>
    <t>Bedragen zijn exclusief BTW en indexatie.</t>
  </si>
  <si>
    <t>De totale prognose van afname in de periode van 2021 tot en met 2026:</t>
  </si>
  <si>
    <t>Uw ingevulde bedragen in het prijzenblad resulteert in de volgende inschrijfsom:</t>
  </si>
  <si>
    <t>Perceel 4 - R&amp;O contract per jaar voor grote strooier op slee</t>
  </si>
  <si>
    <t>Perceel 3 - R&amp;O contract per jaar voor grote strooier op afzetpoten</t>
  </si>
  <si>
    <t>Perceel 5 - R&amp;O contact per jaar voor grote strooier op grote aanhanger</t>
  </si>
  <si>
    <t>Perceel 6 - R&amp;O contract per jaar voor kleine strooier</t>
  </si>
  <si>
    <t xml:space="preserve">Perceel 9 - Kleine ploeg </t>
  </si>
  <si>
    <t>Perceel 10 - Sneeuwborstel</t>
  </si>
  <si>
    <t xml:space="preserve">Perceel 8 - Middel ploeg </t>
  </si>
  <si>
    <t>Eenheid</t>
  </si>
  <si>
    <t>jaar</t>
  </si>
  <si>
    <t>stuk</t>
  </si>
  <si>
    <t>Eenheidsprijsprijs:</t>
  </si>
  <si>
    <t>BIJLAGE 6 Prijzenblad gladheidbestrijdingsmaterieel:</t>
  </si>
  <si>
    <t>Fictieve Inschrijfsom:</t>
  </si>
  <si>
    <t xml:space="preserve">Perceel 4 - Grote strooier op slee </t>
  </si>
  <si>
    <t xml:space="preserve">Perceel 5 - Grote strooier op grote aanhanger </t>
  </si>
  <si>
    <t>Perceel 6 - Kleine strooier</t>
  </si>
  <si>
    <t>Perceel 2 - Web applicatie strooidata, vaste kosten gedurende 14 jaar, per strooier</t>
  </si>
  <si>
    <t>14 jaar na levering laatse strooier</t>
  </si>
  <si>
    <r>
      <t>behorende bij Aanbestedingsdocument 4268721 en</t>
    </r>
    <r>
      <rPr>
        <b/>
        <sz val="9"/>
        <color theme="1"/>
        <rFont val="Verdana"/>
        <family val="2"/>
      </rPr>
      <t xml:space="preserve"> bijbehorende NvI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</si>
</sst>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€&quot;* #,##0_);_(&quot;€&quot;* \(#,##0\);_(&quot;€&quot;* &quot;-&quot;_);_(@_)"/>
    <numFmt numFmtId="165" formatCode="_(&quot;€&quot;* #,##0.00_);_(&quot;€&quot;* \(#,##0.00\);_(&quot;€&quot;* &quot;-&quot;??_);_(@_)"/>
  </numFmts>
  <fonts count="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15"/>
      <color theme="1"/>
      <name val="Verdana"/>
      <family val="2"/>
    </font>
    <font>
      <b/>
      <sz val="13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2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4" fontId="0" fillId="0" borderId="0" xfId="0" applyNumberFormat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left"/>
    </xf>
    <xf numFmtId="0" fontId="7" fillId="0" borderId="0" xfId="0" applyFont="1" applyAlignment="1">
      <alignment horizontal="left" vertical="top"/>
    </xf>
    <xf numFmtId="164" fontId="0" fillId="2" borderId="15" xfId="1" applyNumberFormat="1" applyFont="1" applyFill="1" applyBorder="1" applyAlignment="1" applyProtection="1">
      <alignment horizontal="right" vertical="top"/>
      <protection locked="0"/>
    </xf>
    <xf numFmtId="164" fontId="0" fillId="2" borderId="1" xfId="1" applyNumberFormat="1" applyFont="1" applyFill="1" applyBorder="1" applyAlignment="1" applyProtection="1">
      <alignment horizontal="right" vertical="top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9" xfId="0" applyFont="1" applyFill="1" applyBorder="1" applyAlignment="1" applyProtection="1">
      <alignment horizontal="left"/>
      <protection locked="0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top"/>
    </xf>
    <xf numFmtId="164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Alignment="1" applyProtection="1">
      <alignment horizontal="left" vertical="top"/>
    </xf>
    <xf numFmtId="0" fontId="6" fillId="0" borderId="14" xfId="0" applyFont="1" applyBorder="1" applyAlignment="1" applyProtection="1">
      <alignment horizontal="left" vertical="top"/>
    </xf>
    <xf numFmtId="164" fontId="2" fillId="0" borderId="14" xfId="0" applyNumberFormat="1" applyFont="1" applyBorder="1" applyAlignment="1" applyProtection="1">
      <alignment horizontal="right" vertical="top"/>
    </xf>
    <xf numFmtId="0" fontId="0" fillId="0" borderId="15" xfId="0" applyBorder="1" applyAlignment="1" applyProtection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top"/>
    </xf>
    <xf numFmtId="0" fontId="0" fillId="0" borderId="0" xfId="0" applyFill="1" applyAlignment="1" applyProtection="1">
      <alignment horizontal="left" vertical="top"/>
    </xf>
    <xf numFmtId="0" fontId="0" fillId="0" borderId="1" xfId="0" applyBorder="1" applyAlignment="1" applyProtection="1">
      <alignment horizontal="center" vertical="top"/>
    </xf>
    <xf numFmtId="0" fontId="0" fillId="0" borderId="9" xfId="0" applyFill="1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 vertical="top"/>
    </xf>
    <xf numFmtId="0" fontId="0" fillId="3" borderId="1" xfId="0" applyFill="1" applyBorder="1" applyAlignment="1" applyProtection="1">
      <alignment horizontal="center" vertical="top"/>
    </xf>
    <xf numFmtId="0" fontId="0" fillId="3" borderId="17" xfId="0" applyFill="1" applyBorder="1" applyAlignment="1" applyProtection="1">
      <alignment horizontal="center" vertical="top"/>
    </xf>
    <xf numFmtId="0" fontId="0" fillId="0" borderId="17" xfId="0" applyBorder="1" applyAlignment="1" applyProtection="1">
      <alignment horizontal="center" vertical="top"/>
    </xf>
    <xf numFmtId="0" fontId="0" fillId="3" borderId="9" xfId="0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left" vertical="top"/>
    </xf>
    <xf numFmtId="0" fontId="0" fillId="0" borderId="1" xfId="0" applyFill="1" applyBorder="1" applyAlignment="1" applyProtection="1">
      <alignment horizontal="left" vertical="top"/>
    </xf>
    <xf numFmtId="0" fontId="0" fillId="0" borderId="1" xfId="0" applyFill="1" applyBorder="1" applyAlignment="1" applyProtection="1">
      <alignment horizontal="center" vertical="top"/>
    </xf>
    <xf numFmtId="0" fontId="0" fillId="0" borderId="9" xfId="0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0" fillId="3" borderId="21" xfId="0" applyFill="1" applyBorder="1" applyAlignment="1" applyProtection="1">
      <alignment horizontal="center" vertical="top"/>
    </xf>
    <xf numFmtId="0" fontId="0" fillId="0" borderId="5" xfId="0" applyBorder="1" applyAlignment="1" applyProtection="1">
      <alignment horizontal="center" vertical="top"/>
    </xf>
    <xf numFmtId="0" fontId="0" fillId="3" borderId="18" xfId="0" applyFill="1" applyBorder="1" applyAlignment="1" applyProtection="1">
      <alignment horizontal="center" vertical="top"/>
    </xf>
    <xf numFmtId="0" fontId="0" fillId="0" borderId="19" xfId="0" applyBorder="1" applyAlignment="1" applyProtection="1">
      <alignment horizontal="center" vertical="top"/>
    </xf>
    <xf numFmtId="0" fontId="0" fillId="0" borderId="22" xfId="0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right" vertical="top"/>
    </xf>
    <xf numFmtId="0" fontId="0" fillId="3" borderId="14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top"/>
    </xf>
    <xf numFmtId="0" fontId="6" fillId="0" borderId="22" xfId="0" applyFont="1" applyBorder="1" applyAlignment="1" applyProtection="1">
      <alignment horizontal="left" vertical="top"/>
    </xf>
    <xf numFmtId="164" fontId="7" fillId="0" borderId="20" xfId="0" applyNumberFormat="1" applyFont="1" applyBorder="1" applyAlignment="1" applyProtection="1">
      <alignment horizontal="right" vertical="top"/>
    </xf>
    <xf numFmtId="0" fontId="7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/>
    </xf>
    <xf numFmtId="164" fontId="0" fillId="0" borderId="15" xfId="0" applyNumberFormat="1" applyBorder="1" applyAlignment="1" applyProtection="1">
      <alignment horizontal="right" vertical="top"/>
    </xf>
    <xf numFmtId="164" fontId="0" fillId="3" borderId="1" xfId="0" applyNumberFormat="1" applyFill="1" applyBorder="1" applyAlignment="1" applyProtection="1">
      <alignment horizontal="center" vertical="top"/>
    </xf>
    <xf numFmtId="164" fontId="0" fillId="3" borderId="9" xfId="0" applyNumberFormat="1" applyFill="1" applyBorder="1" applyAlignment="1" applyProtection="1">
      <alignment horizontal="center" vertical="top"/>
    </xf>
    <xf numFmtId="164" fontId="0" fillId="3" borderId="16" xfId="0" applyNumberFormat="1" applyFill="1" applyBorder="1" applyAlignment="1" applyProtection="1">
      <alignment horizontal="center" vertical="top"/>
    </xf>
    <xf numFmtId="164" fontId="0" fillId="0" borderId="1" xfId="0" applyNumberFormat="1" applyBorder="1" applyAlignment="1" applyProtection="1">
      <alignment horizontal="right" vertical="top"/>
    </xf>
    <xf numFmtId="164" fontId="0" fillId="3" borderId="17" xfId="0" applyNumberFormat="1" applyFill="1" applyBorder="1" applyAlignment="1" applyProtection="1">
      <alignment horizontal="center" vertical="top"/>
    </xf>
    <xf numFmtId="164" fontId="0" fillId="0" borderId="1" xfId="0" applyNumberFormat="1" applyBorder="1" applyAlignment="1" applyProtection="1">
      <alignment horizontal="center" vertical="top"/>
    </xf>
    <xf numFmtId="164" fontId="0" fillId="0" borderId="9" xfId="0" applyNumberFormat="1" applyBorder="1" applyAlignment="1" applyProtection="1">
      <alignment horizontal="center" vertical="top"/>
    </xf>
    <xf numFmtId="164" fontId="0" fillId="0" borderId="1" xfId="0" applyNumberFormat="1" applyFill="1" applyBorder="1" applyAlignment="1" applyProtection="1">
      <alignment horizontal="center" vertical="top"/>
    </xf>
    <xf numFmtId="164" fontId="0" fillId="3" borderId="18" xfId="0" applyNumberFormat="1" applyFill="1" applyBorder="1" applyAlignment="1" applyProtection="1">
      <alignment horizontal="center" vertical="top"/>
    </xf>
    <xf numFmtId="164" fontId="0" fillId="0" borderId="0" xfId="0" applyNumberFormat="1" applyAlignment="1" applyProtection="1">
      <alignment horizontal="center" vertical="top"/>
    </xf>
    <xf numFmtId="164" fontId="0" fillId="0" borderId="0" xfId="0" applyNumberFormat="1" applyBorder="1" applyAlignment="1" applyProtection="1">
      <alignment horizontal="center" vertical="top"/>
    </xf>
    <xf numFmtId="0" fontId="6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0" fillId="0" borderId="0" xfId="0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horizontal="left"/>
    </xf>
    <xf numFmtId="0" fontId="0" fillId="3" borderId="1" xfId="0" applyFont="1" applyFill="1" applyBorder="1" applyAlignment="1" applyProtection="1">
      <alignment horizontal="left"/>
    </xf>
    <xf numFmtId="0" fontId="0" fillId="4" borderId="1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center" vertical="top"/>
    </xf>
    <xf numFmtId="0" fontId="0" fillId="0" borderId="9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1" fillId="0" borderId="21" xfId="0" applyFont="1" applyBorder="1" applyAlignment="1" applyProtection="1">
      <alignment horizontal="left"/>
    </xf>
    <xf numFmtId="0" fontId="2" fillId="0" borderId="19" xfId="0" applyFont="1" applyFill="1" applyBorder="1" applyAlignment="1" applyProtection="1">
      <alignment horizontal="left" vertical="top"/>
    </xf>
    <xf numFmtId="0" fontId="6" fillId="0" borderId="20" xfId="0" applyFont="1" applyFill="1" applyBorder="1" applyAlignment="1" applyProtection="1">
      <alignment horizontal="right" vertical="top"/>
    </xf>
    <xf numFmtId="164" fontId="6" fillId="4" borderId="14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left"/>
    </xf>
    <xf numFmtId="164" fontId="0" fillId="0" borderId="0" xfId="0" applyNumberFormat="1" applyAlignment="1" applyProtection="1">
      <alignment horizontal="left" vertical="top"/>
    </xf>
    <xf numFmtId="0" fontId="1" fillId="0" borderId="15" xfId="0" applyFont="1" applyBorder="1" applyAlignment="1" applyProtection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J26" sqref="J26"/>
    </sheetView>
  </sheetViews>
  <sheetFormatPr defaultRowHeight="11.25" x14ac:dyDescent="0.15"/>
  <cols>
    <col min="1" max="1" width="68.125" style="1" bestFit="1" customWidth="1"/>
    <col min="2" max="2" width="8.875" style="1" customWidth="1"/>
    <col min="3" max="3" width="16.625" style="3" customWidth="1"/>
    <col min="4" max="9" width="11.25" style="1" customWidth="1"/>
    <col min="10" max="10" width="13.875" style="1" customWidth="1"/>
    <col min="11" max="11" width="17.625" style="1" customWidth="1"/>
    <col min="12" max="16384" width="9" style="1"/>
  </cols>
  <sheetData>
    <row r="1" spans="1:11" ht="24.75" x14ac:dyDescent="0.15">
      <c r="A1" s="25" t="s">
        <v>47</v>
      </c>
      <c r="B1" s="25"/>
      <c r="C1" s="26"/>
      <c r="D1" s="27"/>
      <c r="E1" s="27"/>
      <c r="F1" s="27"/>
      <c r="G1" s="27"/>
      <c r="H1" s="27"/>
      <c r="I1" s="27"/>
      <c r="J1" s="28"/>
    </row>
    <row r="2" spans="1:11" ht="21" thickBot="1" x14ac:dyDescent="0.2">
      <c r="A2" t="s">
        <v>54</v>
      </c>
      <c r="B2" s="29"/>
      <c r="C2" s="26"/>
      <c r="D2" s="27"/>
      <c r="E2" s="27"/>
      <c r="F2" s="27"/>
      <c r="G2" s="27"/>
      <c r="H2" s="27"/>
      <c r="I2" s="27"/>
      <c r="J2" s="28"/>
    </row>
    <row r="3" spans="1:11" ht="13.5" thickBot="1" x14ac:dyDescent="0.2">
      <c r="A3" s="30" t="s">
        <v>23</v>
      </c>
      <c r="B3" s="31" t="s">
        <v>43</v>
      </c>
      <c r="C3" s="31" t="s">
        <v>46</v>
      </c>
      <c r="D3" s="27"/>
      <c r="E3" s="27"/>
      <c r="F3" s="27"/>
      <c r="G3" s="27"/>
      <c r="H3" s="27"/>
      <c r="I3" s="27"/>
      <c r="J3" s="28"/>
    </row>
    <row r="4" spans="1:11" x14ac:dyDescent="0.15">
      <c r="A4" s="32" t="s">
        <v>6</v>
      </c>
      <c r="B4" s="32" t="s">
        <v>44</v>
      </c>
      <c r="C4" s="17"/>
      <c r="D4" s="27"/>
      <c r="E4" s="27"/>
      <c r="F4" s="27"/>
      <c r="G4" s="27"/>
      <c r="H4" s="27"/>
      <c r="I4" s="27"/>
      <c r="J4" s="28"/>
    </row>
    <row r="5" spans="1:11" x14ac:dyDescent="0.15">
      <c r="A5" s="33" t="s">
        <v>8</v>
      </c>
      <c r="B5" s="33" t="s">
        <v>44</v>
      </c>
      <c r="C5" s="18"/>
      <c r="D5" s="27"/>
      <c r="E5" s="27"/>
      <c r="F5" s="27"/>
      <c r="G5" s="27"/>
      <c r="H5" s="27"/>
      <c r="I5" s="27"/>
      <c r="J5" s="28"/>
    </row>
    <row r="6" spans="1:11" ht="16.5" thickBot="1" x14ac:dyDescent="0.2">
      <c r="A6" s="27"/>
      <c r="B6" s="27"/>
      <c r="C6" s="26"/>
      <c r="D6" s="34" t="s">
        <v>9</v>
      </c>
      <c r="E6" s="27"/>
      <c r="F6" s="27"/>
      <c r="G6" s="27"/>
      <c r="H6" s="27"/>
      <c r="I6" s="27"/>
      <c r="J6" s="28"/>
      <c r="K6" s="35"/>
    </row>
    <row r="7" spans="1:11" x14ac:dyDescent="0.15">
      <c r="A7" s="27"/>
      <c r="B7" s="27"/>
      <c r="C7" s="26"/>
      <c r="D7" s="36">
        <v>2021</v>
      </c>
      <c r="E7" s="36">
        <v>2022</v>
      </c>
      <c r="F7" s="36">
        <v>2023</v>
      </c>
      <c r="G7" s="36">
        <v>2024</v>
      </c>
      <c r="H7" s="36">
        <v>2025</v>
      </c>
      <c r="I7" s="37">
        <v>2026</v>
      </c>
      <c r="J7" s="38" t="s">
        <v>7</v>
      </c>
      <c r="K7" s="35"/>
    </row>
    <row r="8" spans="1:11" x14ac:dyDescent="0.15">
      <c r="A8" s="33" t="s">
        <v>4</v>
      </c>
      <c r="B8" s="33" t="s">
        <v>45</v>
      </c>
      <c r="C8" s="18">
        <v>0</v>
      </c>
      <c r="D8" s="39">
        <v>1</v>
      </c>
      <c r="E8" s="36"/>
      <c r="F8" s="36"/>
      <c r="G8" s="36"/>
      <c r="H8" s="39">
        <v>1</v>
      </c>
      <c r="I8" s="37"/>
      <c r="J8" s="40">
        <f>I8+H8+G8+F8+E8+D8</f>
        <v>2</v>
      </c>
      <c r="K8" s="35"/>
    </row>
    <row r="9" spans="1:11" x14ac:dyDescent="0.15">
      <c r="A9" s="33" t="s">
        <v>37</v>
      </c>
      <c r="B9" s="33" t="s">
        <v>44</v>
      </c>
      <c r="C9" s="18">
        <v>0</v>
      </c>
      <c r="D9" s="36"/>
      <c r="E9" s="36"/>
      <c r="F9" s="36"/>
      <c r="G9" s="36"/>
      <c r="H9" s="36"/>
      <c r="I9" s="37"/>
      <c r="J9" s="41"/>
      <c r="K9" s="35"/>
    </row>
    <row r="10" spans="1:11" x14ac:dyDescent="0.15">
      <c r="A10" s="27"/>
      <c r="B10" s="27"/>
      <c r="C10" s="26"/>
      <c r="D10" s="36"/>
      <c r="E10" s="36"/>
      <c r="F10" s="36"/>
      <c r="G10" s="36"/>
      <c r="H10" s="36"/>
      <c r="I10" s="37"/>
      <c r="J10" s="41"/>
      <c r="K10" s="35"/>
    </row>
    <row r="11" spans="1:11" x14ac:dyDescent="0.15">
      <c r="A11" s="33" t="s">
        <v>49</v>
      </c>
      <c r="B11" s="33" t="s">
        <v>45</v>
      </c>
      <c r="C11" s="18">
        <v>0</v>
      </c>
      <c r="D11" s="39">
        <v>1</v>
      </c>
      <c r="E11" s="39">
        <v>2</v>
      </c>
      <c r="F11" s="36"/>
      <c r="G11" s="36"/>
      <c r="H11" s="36"/>
      <c r="I11" s="37"/>
      <c r="J11" s="40">
        <f>I11+H11+G11+F11+E11+D11</f>
        <v>3</v>
      </c>
      <c r="K11" s="35"/>
    </row>
    <row r="12" spans="1:11" x14ac:dyDescent="0.15">
      <c r="A12" s="33" t="s">
        <v>36</v>
      </c>
      <c r="B12" s="33" t="s">
        <v>44</v>
      </c>
      <c r="C12" s="18">
        <v>0</v>
      </c>
      <c r="D12" s="36"/>
      <c r="E12" s="36"/>
      <c r="F12" s="36"/>
      <c r="G12" s="36"/>
      <c r="H12" s="36"/>
      <c r="I12" s="37"/>
      <c r="J12" s="41"/>
      <c r="K12" s="35"/>
    </row>
    <row r="13" spans="1:11" x14ac:dyDescent="0.15">
      <c r="A13" s="27"/>
      <c r="B13" s="27"/>
      <c r="C13" s="26"/>
      <c r="D13" s="36"/>
      <c r="E13" s="36"/>
      <c r="F13" s="36"/>
      <c r="G13" s="36"/>
      <c r="H13" s="36"/>
      <c r="I13" s="37"/>
      <c r="J13" s="41"/>
      <c r="K13" s="35"/>
    </row>
    <row r="14" spans="1:11" x14ac:dyDescent="0.15">
      <c r="A14" s="33" t="s">
        <v>50</v>
      </c>
      <c r="B14" s="33" t="s">
        <v>45</v>
      </c>
      <c r="C14" s="18">
        <v>0</v>
      </c>
      <c r="D14" s="39">
        <v>3</v>
      </c>
      <c r="E14" s="36"/>
      <c r="F14" s="36"/>
      <c r="G14" s="36"/>
      <c r="H14" s="36"/>
      <c r="I14" s="37"/>
      <c r="J14" s="40">
        <f>I14+H14+G14+F14+E14+D14</f>
        <v>3</v>
      </c>
      <c r="K14" s="35"/>
    </row>
    <row r="15" spans="1:11" x14ac:dyDescent="0.15">
      <c r="A15" s="33" t="s">
        <v>38</v>
      </c>
      <c r="B15" s="33" t="s">
        <v>44</v>
      </c>
      <c r="C15" s="18">
        <v>0</v>
      </c>
      <c r="D15" s="36"/>
      <c r="E15" s="36"/>
      <c r="F15" s="36"/>
      <c r="G15" s="36"/>
      <c r="H15" s="36"/>
      <c r="I15" s="37"/>
      <c r="J15" s="41"/>
      <c r="K15" s="35"/>
    </row>
    <row r="16" spans="1:11" x14ac:dyDescent="0.15">
      <c r="A16" s="27"/>
      <c r="B16" s="27"/>
      <c r="C16" s="26"/>
      <c r="D16" s="36"/>
      <c r="E16" s="36"/>
      <c r="F16" s="36"/>
      <c r="G16" s="36"/>
      <c r="H16" s="36"/>
      <c r="I16" s="37"/>
      <c r="J16" s="41"/>
      <c r="K16" s="35"/>
    </row>
    <row r="17" spans="1:11" x14ac:dyDescent="0.15">
      <c r="A17" s="33" t="s">
        <v>51</v>
      </c>
      <c r="B17" s="33" t="s">
        <v>45</v>
      </c>
      <c r="C17" s="18">
        <v>0</v>
      </c>
      <c r="D17" s="36"/>
      <c r="E17" s="36"/>
      <c r="F17" s="39">
        <v>6</v>
      </c>
      <c r="G17" s="36"/>
      <c r="H17" s="36"/>
      <c r="I17" s="42">
        <v>1</v>
      </c>
      <c r="J17" s="40">
        <f>I17+H17+G17+F17+E17+D17</f>
        <v>7</v>
      </c>
      <c r="K17" s="43"/>
    </row>
    <row r="18" spans="1:11" x14ac:dyDescent="0.15">
      <c r="A18" s="33" t="s">
        <v>39</v>
      </c>
      <c r="B18" s="33" t="s">
        <v>44</v>
      </c>
      <c r="C18" s="18">
        <v>0</v>
      </c>
      <c r="D18" s="36"/>
      <c r="E18" s="36"/>
      <c r="F18" s="36"/>
      <c r="G18" s="36"/>
      <c r="H18" s="36"/>
      <c r="I18" s="37"/>
      <c r="J18" s="41"/>
      <c r="K18" s="35"/>
    </row>
    <row r="19" spans="1:11" x14ac:dyDescent="0.15">
      <c r="A19" s="27"/>
      <c r="B19" s="27"/>
      <c r="C19" s="26"/>
      <c r="D19" s="36"/>
      <c r="E19" s="36"/>
      <c r="F19" s="36"/>
      <c r="G19" s="36"/>
      <c r="H19" s="36"/>
      <c r="I19" s="37"/>
      <c r="J19" s="41"/>
      <c r="K19" s="35"/>
    </row>
    <row r="20" spans="1:11" x14ac:dyDescent="0.15">
      <c r="A20" s="44" t="s">
        <v>2</v>
      </c>
      <c r="B20" s="44" t="s">
        <v>45</v>
      </c>
      <c r="C20" s="18">
        <v>0</v>
      </c>
      <c r="D20" s="36"/>
      <c r="E20" s="36"/>
      <c r="F20" s="45"/>
      <c r="G20" s="36"/>
      <c r="H20" s="36"/>
      <c r="I20" s="42">
        <v>1</v>
      </c>
      <c r="J20" s="40">
        <f>I20+H20+G20+F20+E20+D20</f>
        <v>1</v>
      </c>
      <c r="K20" s="35"/>
    </row>
    <row r="21" spans="1:11" x14ac:dyDescent="0.15">
      <c r="A21" s="44" t="s">
        <v>42</v>
      </c>
      <c r="B21" s="44" t="s">
        <v>45</v>
      </c>
      <c r="C21" s="18">
        <v>0</v>
      </c>
      <c r="D21" s="36"/>
      <c r="E21" s="36"/>
      <c r="F21" s="39">
        <v>2</v>
      </c>
      <c r="G21" s="36"/>
      <c r="H21" s="36"/>
      <c r="I21" s="42">
        <v>1</v>
      </c>
      <c r="J21" s="40">
        <f>I21+H21+G21+F21+E21+D21</f>
        <v>3</v>
      </c>
      <c r="K21" s="35"/>
    </row>
    <row r="22" spans="1:11" x14ac:dyDescent="0.15">
      <c r="A22" s="33" t="s">
        <v>40</v>
      </c>
      <c r="B22" s="33" t="s">
        <v>45</v>
      </c>
      <c r="C22" s="18">
        <v>0</v>
      </c>
      <c r="D22" s="36"/>
      <c r="E22" s="36"/>
      <c r="F22" s="39">
        <v>4</v>
      </c>
      <c r="G22" s="36"/>
      <c r="H22" s="36"/>
      <c r="I22" s="46"/>
      <c r="J22" s="40">
        <f>I22+H22+G22+F22+E22+D22</f>
        <v>4</v>
      </c>
      <c r="K22" s="35"/>
    </row>
    <row r="23" spans="1:11" ht="12" thickBot="1" x14ac:dyDescent="0.2">
      <c r="A23" s="33" t="s">
        <v>41</v>
      </c>
      <c r="B23" s="33" t="s">
        <v>45</v>
      </c>
      <c r="C23" s="18">
        <v>0</v>
      </c>
      <c r="D23" s="47"/>
      <c r="E23" s="47"/>
      <c r="F23" s="47"/>
      <c r="G23" s="47"/>
      <c r="H23" s="48">
        <v>5</v>
      </c>
      <c r="I23" s="49"/>
      <c r="J23" s="50">
        <f>I23+H23+G23+F23+E23+D23</f>
        <v>5</v>
      </c>
      <c r="K23" s="35"/>
    </row>
    <row r="24" spans="1:11" ht="12" thickBot="1" x14ac:dyDescent="0.2">
      <c r="A24" s="27"/>
      <c r="B24" s="27"/>
      <c r="C24" s="26"/>
      <c r="D24" s="51"/>
      <c r="E24" s="52"/>
      <c r="F24" s="52"/>
      <c r="G24" s="52"/>
      <c r="H24" s="52"/>
      <c r="I24" s="53" t="s">
        <v>34</v>
      </c>
      <c r="J24" s="54">
        <f>SUM(J8:J23)</f>
        <v>28</v>
      </c>
      <c r="K24" s="35"/>
    </row>
    <row r="25" spans="1:11" s="16" customFormat="1" ht="13.5" thickBot="1" x14ac:dyDescent="0.2">
      <c r="A25" s="55" t="s">
        <v>35</v>
      </c>
      <c r="B25" s="56"/>
      <c r="C25" s="57"/>
      <c r="D25" s="58"/>
      <c r="E25" s="58"/>
      <c r="F25" s="58"/>
      <c r="G25" s="58"/>
      <c r="H25" s="58"/>
      <c r="I25" s="58"/>
      <c r="J25" s="59"/>
      <c r="K25" s="60" t="s">
        <v>13</v>
      </c>
    </row>
    <row r="26" spans="1:11" x14ac:dyDescent="0.15">
      <c r="A26" s="32" t="s">
        <v>6</v>
      </c>
      <c r="B26" s="32"/>
      <c r="C26" s="61"/>
      <c r="D26" s="62">
        <f>C4</f>
        <v>0</v>
      </c>
      <c r="E26" s="62">
        <f>C4</f>
        <v>0</v>
      </c>
      <c r="F26" s="62">
        <f>C4</f>
        <v>0</v>
      </c>
      <c r="G26" s="62">
        <f>C4</f>
        <v>0</v>
      </c>
      <c r="H26" s="62">
        <f>C4</f>
        <v>0</v>
      </c>
      <c r="I26" s="63">
        <f>C4</f>
        <v>0</v>
      </c>
      <c r="J26" s="64">
        <f>SUM(D26:I26)+(C4*13)</f>
        <v>0</v>
      </c>
      <c r="K26" s="27" t="s">
        <v>53</v>
      </c>
    </row>
    <row r="27" spans="1:11" x14ac:dyDescent="0.15">
      <c r="A27" s="33" t="s">
        <v>52</v>
      </c>
      <c r="B27" s="33"/>
      <c r="C27" s="65"/>
      <c r="D27" s="62">
        <f>C5*(D8+D11+D14)*14</f>
        <v>0</v>
      </c>
      <c r="E27" s="62">
        <f>C5*E11*14</f>
        <v>0</v>
      </c>
      <c r="F27" s="62">
        <f>C5*F17*14</f>
        <v>0</v>
      </c>
      <c r="G27" s="62"/>
      <c r="H27" s="62">
        <f>C5*H8*14</f>
        <v>0</v>
      </c>
      <c r="I27" s="63">
        <f>C5*I17*14</f>
        <v>0</v>
      </c>
      <c r="J27" s="66">
        <f t="shared" ref="J27:J39" si="0">SUM(D27:I27)</f>
        <v>0</v>
      </c>
      <c r="K27" s="27" t="s">
        <v>15</v>
      </c>
    </row>
    <row r="28" spans="1:11" x14ac:dyDescent="0.15">
      <c r="A28" s="33" t="s">
        <v>4</v>
      </c>
      <c r="B28" s="33"/>
      <c r="C28" s="65"/>
      <c r="D28" s="62">
        <f>C8*D8</f>
        <v>0</v>
      </c>
      <c r="E28" s="67"/>
      <c r="F28" s="67"/>
      <c r="G28" s="67"/>
      <c r="H28" s="62">
        <f>H8*C8</f>
        <v>0</v>
      </c>
      <c r="I28" s="68"/>
      <c r="J28" s="66">
        <f t="shared" si="0"/>
        <v>0</v>
      </c>
      <c r="K28" s="27" t="s">
        <v>14</v>
      </c>
    </row>
    <row r="29" spans="1:11" x14ac:dyDescent="0.15">
      <c r="A29" s="33" t="s">
        <v>3</v>
      </c>
      <c r="B29" s="33"/>
      <c r="C29" s="65"/>
      <c r="D29" s="62">
        <f>C9*D8*14</f>
        <v>0</v>
      </c>
      <c r="E29" s="67"/>
      <c r="F29" s="67"/>
      <c r="G29" s="67"/>
      <c r="H29" s="62">
        <f>C9*H8*14</f>
        <v>0</v>
      </c>
      <c r="I29" s="68"/>
      <c r="J29" s="66">
        <f t="shared" si="0"/>
        <v>0</v>
      </c>
      <c r="K29" s="27" t="s">
        <v>15</v>
      </c>
    </row>
    <row r="30" spans="1:11" x14ac:dyDescent="0.15">
      <c r="A30" s="33" t="s">
        <v>0</v>
      </c>
      <c r="B30" s="33"/>
      <c r="C30" s="65"/>
      <c r="D30" s="62">
        <f>C11*D11</f>
        <v>0</v>
      </c>
      <c r="E30" s="62">
        <f>E11*C11</f>
        <v>0</v>
      </c>
      <c r="F30" s="67"/>
      <c r="G30" s="67"/>
      <c r="H30" s="67"/>
      <c r="I30" s="68"/>
      <c r="J30" s="66">
        <f t="shared" si="0"/>
        <v>0</v>
      </c>
      <c r="K30" s="27" t="s">
        <v>16</v>
      </c>
    </row>
    <row r="31" spans="1:11" x14ac:dyDescent="0.15">
      <c r="A31" s="33" t="s">
        <v>10</v>
      </c>
      <c r="B31" s="33"/>
      <c r="C31" s="65"/>
      <c r="D31" s="62">
        <f>C12*D11*14</f>
        <v>0</v>
      </c>
      <c r="E31" s="62">
        <f>C12*E11*14</f>
        <v>0</v>
      </c>
      <c r="F31" s="67"/>
      <c r="G31" s="67"/>
      <c r="H31" s="67"/>
      <c r="I31" s="68"/>
      <c r="J31" s="66">
        <f t="shared" si="0"/>
        <v>0</v>
      </c>
      <c r="K31" s="27" t="s">
        <v>15</v>
      </c>
    </row>
    <row r="32" spans="1:11" x14ac:dyDescent="0.15">
      <c r="A32" s="33" t="s">
        <v>1</v>
      </c>
      <c r="B32" s="33"/>
      <c r="C32" s="65"/>
      <c r="D32" s="62">
        <f>C14*D14</f>
        <v>0</v>
      </c>
      <c r="E32" s="67"/>
      <c r="F32" s="67"/>
      <c r="G32" s="67"/>
      <c r="H32" s="67"/>
      <c r="I32" s="68"/>
      <c r="J32" s="66">
        <f t="shared" si="0"/>
        <v>0</v>
      </c>
      <c r="K32" s="27" t="s">
        <v>16</v>
      </c>
    </row>
    <row r="33" spans="1:11" x14ac:dyDescent="0.15">
      <c r="A33" s="33" t="s">
        <v>11</v>
      </c>
      <c r="B33" s="33"/>
      <c r="C33" s="65"/>
      <c r="D33" s="62">
        <f>C15*D14*14</f>
        <v>0</v>
      </c>
      <c r="E33" s="67"/>
      <c r="F33" s="67"/>
      <c r="G33" s="67"/>
      <c r="H33" s="67"/>
      <c r="I33" s="68"/>
      <c r="J33" s="66">
        <f t="shared" si="0"/>
        <v>0</v>
      </c>
      <c r="K33" s="27" t="s">
        <v>15</v>
      </c>
    </row>
    <row r="34" spans="1:11" x14ac:dyDescent="0.15">
      <c r="A34" s="33" t="s">
        <v>5</v>
      </c>
      <c r="B34" s="33"/>
      <c r="C34" s="65"/>
      <c r="D34" s="67"/>
      <c r="E34" s="67"/>
      <c r="F34" s="62">
        <f>F17*C17</f>
        <v>0</v>
      </c>
      <c r="G34" s="67"/>
      <c r="H34" s="67"/>
      <c r="I34" s="63">
        <f>I17*C17</f>
        <v>0</v>
      </c>
      <c r="J34" s="66">
        <f t="shared" si="0"/>
        <v>0</v>
      </c>
      <c r="K34" s="27" t="s">
        <v>17</v>
      </c>
    </row>
    <row r="35" spans="1:11" x14ac:dyDescent="0.15">
      <c r="A35" s="33" t="s">
        <v>12</v>
      </c>
      <c r="B35" s="33"/>
      <c r="C35" s="65"/>
      <c r="D35" s="67"/>
      <c r="E35" s="67"/>
      <c r="F35" s="62">
        <f>C18*F17*14</f>
        <v>0</v>
      </c>
      <c r="G35" s="67"/>
      <c r="H35" s="67"/>
      <c r="I35" s="63">
        <f>C18*I17*14</f>
        <v>0</v>
      </c>
      <c r="J35" s="66">
        <f t="shared" si="0"/>
        <v>0</v>
      </c>
      <c r="K35" s="27" t="s">
        <v>15</v>
      </c>
    </row>
    <row r="36" spans="1:11" x14ac:dyDescent="0.15">
      <c r="A36" s="44" t="s">
        <v>2</v>
      </c>
      <c r="B36" s="44"/>
      <c r="C36" s="65"/>
      <c r="D36" s="67"/>
      <c r="E36" s="67"/>
      <c r="F36" s="69"/>
      <c r="G36" s="67"/>
      <c r="H36" s="67"/>
      <c r="I36" s="63">
        <f>C20*I20</f>
        <v>0</v>
      </c>
      <c r="J36" s="66">
        <f t="shared" ref="J36" si="1">SUM(D36:I36)</f>
        <v>0</v>
      </c>
      <c r="K36" s="27" t="s">
        <v>18</v>
      </c>
    </row>
    <row r="37" spans="1:11" x14ac:dyDescent="0.15">
      <c r="A37" s="44" t="s">
        <v>42</v>
      </c>
      <c r="B37" s="44"/>
      <c r="C37" s="65"/>
      <c r="D37" s="67"/>
      <c r="E37" s="67"/>
      <c r="F37" s="62">
        <f>C21*F21</f>
        <v>0</v>
      </c>
      <c r="G37" s="67"/>
      <c r="H37" s="67"/>
      <c r="I37" s="63">
        <f>C21*I21</f>
        <v>0</v>
      </c>
      <c r="J37" s="66">
        <f t="shared" si="0"/>
        <v>0</v>
      </c>
      <c r="K37" s="27" t="s">
        <v>18</v>
      </c>
    </row>
    <row r="38" spans="1:11" x14ac:dyDescent="0.15">
      <c r="A38" s="33" t="s">
        <v>40</v>
      </c>
      <c r="B38" s="33"/>
      <c r="C38" s="65"/>
      <c r="D38" s="67"/>
      <c r="E38" s="67"/>
      <c r="F38" s="62">
        <f>C22*F22</f>
        <v>0</v>
      </c>
      <c r="G38" s="67"/>
      <c r="H38" s="67"/>
      <c r="I38" s="68"/>
      <c r="J38" s="66">
        <f t="shared" si="0"/>
        <v>0</v>
      </c>
      <c r="K38" s="27" t="s">
        <v>18</v>
      </c>
    </row>
    <row r="39" spans="1:11" ht="12" thickBot="1" x14ac:dyDescent="0.2">
      <c r="A39" s="33" t="s">
        <v>41</v>
      </c>
      <c r="B39" s="33"/>
      <c r="C39" s="65"/>
      <c r="D39" s="67"/>
      <c r="E39" s="67"/>
      <c r="F39" s="67"/>
      <c r="G39" s="67"/>
      <c r="H39" s="62">
        <f>C23*H23</f>
        <v>0</v>
      </c>
      <c r="I39" s="68"/>
      <c r="J39" s="70">
        <f t="shared" si="0"/>
        <v>0</v>
      </c>
      <c r="K39" s="27" t="s">
        <v>19</v>
      </c>
    </row>
    <row r="40" spans="1:11" x14ac:dyDescent="0.15">
      <c r="A40" s="27"/>
      <c r="B40" s="27"/>
      <c r="C40" s="26"/>
      <c r="D40" s="71"/>
      <c r="E40" s="71"/>
      <c r="F40" s="71"/>
      <c r="G40" s="71"/>
      <c r="H40" s="72"/>
      <c r="I40" s="72"/>
      <c r="J40" s="72"/>
      <c r="K40" s="28"/>
    </row>
    <row r="41" spans="1:11" ht="12.75" x14ac:dyDescent="0.2">
      <c r="A41" s="73" t="s">
        <v>29</v>
      </c>
      <c r="B41" s="73"/>
      <c r="C41" s="74" t="s">
        <v>24</v>
      </c>
      <c r="D41" s="19"/>
      <c r="E41" s="11"/>
      <c r="F41" s="10"/>
      <c r="G41" s="71"/>
      <c r="H41" s="72"/>
      <c r="I41" s="72"/>
      <c r="J41" s="62">
        <f>J26+J27</f>
        <v>0</v>
      </c>
      <c r="K41" s="75" t="s">
        <v>22</v>
      </c>
    </row>
    <row r="42" spans="1:11" x14ac:dyDescent="0.15">
      <c r="A42" s="76" t="s">
        <v>32</v>
      </c>
      <c r="B42" s="76"/>
      <c r="C42" s="74" t="s">
        <v>25</v>
      </c>
      <c r="D42" s="20"/>
      <c r="E42" s="12"/>
      <c r="F42" s="9"/>
      <c r="G42" s="71"/>
      <c r="H42" s="72"/>
      <c r="I42" s="72"/>
      <c r="J42" s="62">
        <f>J28+J30+J32+J34+J36+J37+J38+J39</f>
        <v>0</v>
      </c>
      <c r="K42" s="75" t="s">
        <v>20</v>
      </c>
    </row>
    <row r="43" spans="1:11" x14ac:dyDescent="0.15">
      <c r="A43" s="77" t="s">
        <v>30</v>
      </c>
      <c r="B43" s="77"/>
      <c r="C43" s="74" t="s">
        <v>26</v>
      </c>
      <c r="D43" s="21"/>
      <c r="E43" s="13"/>
      <c r="F43" s="7"/>
      <c r="G43" s="71"/>
      <c r="H43" s="72"/>
      <c r="I43" s="72"/>
      <c r="J43" s="62">
        <f>J29+J31+J33+J35</f>
        <v>0</v>
      </c>
      <c r="K43" s="75" t="s">
        <v>21</v>
      </c>
    </row>
    <row r="44" spans="1:11" ht="12" thickBot="1" x14ac:dyDescent="0.2">
      <c r="A44" s="78" t="s">
        <v>31</v>
      </c>
      <c r="B44" s="78"/>
      <c r="C44" s="74" t="s">
        <v>27</v>
      </c>
      <c r="D44" s="22"/>
      <c r="E44" s="14"/>
      <c r="F44" s="8"/>
      <c r="G44" s="71"/>
      <c r="H44" s="72"/>
      <c r="I44" s="72"/>
      <c r="J44" s="79"/>
      <c r="K44" s="2"/>
    </row>
    <row r="45" spans="1:11" ht="13.5" thickBot="1" x14ac:dyDescent="0.2">
      <c r="A45" s="80" t="s">
        <v>33</v>
      </c>
      <c r="B45" s="81"/>
      <c r="C45" s="82"/>
      <c r="D45" s="23"/>
      <c r="E45" s="15"/>
      <c r="F45" s="5"/>
      <c r="G45" s="27"/>
      <c r="H45" s="83"/>
      <c r="I45" s="84" t="s">
        <v>48</v>
      </c>
      <c r="J45" s="85">
        <f>SUM(J41:J44)</f>
        <v>0</v>
      </c>
    </row>
    <row r="46" spans="1:11" x14ac:dyDescent="0.15">
      <c r="A46" s="27"/>
      <c r="B46" s="27"/>
      <c r="C46" s="86" t="s">
        <v>28</v>
      </c>
      <c r="D46" s="24"/>
      <c r="E46" s="4"/>
      <c r="F46" s="6"/>
      <c r="G46" s="87"/>
      <c r="H46" s="87"/>
      <c r="I46" s="87"/>
      <c r="J46" s="27"/>
    </row>
    <row r="47" spans="1:11" x14ac:dyDescent="0.15">
      <c r="C47" s="88"/>
      <c r="D47" s="21"/>
      <c r="E47" s="13"/>
      <c r="F47" s="7"/>
      <c r="G47" s="87"/>
      <c r="H47" s="87"/>
      <c r="I47" s="87"/>
      <c r="J47" s="27"/>
    </row>
  </sheetData>
  <sheetProtection algorithmName="SHA-512" hashValue="6hVvioPLUULLnI76T8kWLmo6apmUCTYoDwank2NdQOENA2wLMokkXWKSgVzmuycTnD1QwitwdP1MaYO3VnEBVw==" saltValue="ZPDQz2HvEa//obzziCNbwg==" spinCount="100000" sheet="1" objects="1" scenarios="1"/>
  <protectedRanges>
    <protectedRange sqref="D41:F47" name="Bereik1"/>
  </protectedRanges>
  <pageMargins left="0.25" right="0.25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Gemeente 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Fstrik</dc:creator>
  <cp:lastModifiedBy>pvanerp</cp:lastModifiedBy>
  <cp:lastPrinted>2020-05-04T11:26:10Z</cp:lastPrinted>
  <dcterms:created xsi:type="dcterms:W3CDTF">2020-04-28T10:28:35Z</dcterms:created>
  <dcterms:modified xsi:type="dcterms:W3CDTF">2020-10-28T08:15:12Z</dcterms:modified>
</cp:coreProperties>
</file>