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INKOOP\Aanbestedingen\Aanbesteding Belastingapplicatie NIEUW (SaaS)\46. Evaluatie Gunningsfase\Beoordelingsmatrix\"/>
    </mc:Choice>
  </mc:AlternateContent>
  <xr:revisionPtr revIDLastSave="0" documentId="13_ncr:1_{820E0E09-1FCF-4F83-8B67-8D809168DD13}" xr6:coauthVersionLast="45" xr6:coauthVersionMax="45" xr10:uidLastSave="{00000000-0000-0000-0000-000000000000}"/>
  <bookViews>
    <workbookView xWindow="28680" yWindow="-120" windowWidth="29040" windowHeight="15840" tabRatio="676" activeTab="6" xr2:uid="{00000000-000D-0000-FFFF-FFFF00000000}"/>
  </bookViews>
  <sheets>
    <sheet name="Uitgangspunten" sheetId="1" r:id="rId1"/>
    <sheet name="Prijs" sheetId="117" r:id="rId2"/>
    <sheet name="Vragen" sheetId="49" r:id="rId3"/>
    <sheet name="Wensen" sheetId="118" r:id="rId4"/>
    <sheet name="Presentatie" sheetId="114" r:id="rId5"/>
    <sheet name="Eindscore" sheetId="84" r:id="rId6"/>
    <sheet name="Namen" sheetId="1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I21" i="114" l="1"/>
  <c r="AW21" i="114"/>
  <c r="AX21" i="114"/>
  <c r="AM21" i="114"/>
  <c r="AK21" i="114"/>
  <c r="AL21" i="114"/>
  <c r="Y21" i="114"/>
  <c r="M21" i="114"/>
  <c r="J63" i="84" l="1"/>
  <c r="J64" i="84"/>
  <c r="J65" i="84"/>
  <c r="F64" i="84"/>
  <c r="O6" i="49"/>
  <c r="BK7" i="114"/>
  <c r="BK8" i="114"/>
  <c r="BK9" i="114"/>
  <c r="G58" i="84" s="1"/>
  <c r="BK10" i="114"/>
  <c r="BK11" i="114"/>
  <c r="BK12" i="114"/>
  <c r="BK13" i="114"/>
  <c r="BK14" i="114"/>
  <c r="G63" i="84" s="1"/>
  <c r="BK15" i="114"/>
  <c r="G64" i="84" s="1"/>
  <c r="BK16" i="114"/>
  <c r="G65" i="84" s="1"/>
  <c r="BK17" i="114"/>
  <c r="BK18" i="114"/>
  <c r="BK19" i="114"/>
  <c r="BK20" i="114"/>
  <c r="AY7" i="114"/>
  <c r="AY8" i="114"/>
  <c r="AY9" i="114"/>
  <c r="AY10" i="114"/>
  <c r="AY11" i="114"/>
  <c r="AY12" i="114"/>
  <c r="AY13" i="114"/>
  <c r="AY14" i="114"/>
  <c r="F63" i="84" s="1"/>
  <c r="AY15" i="114"/>
  <c r="AY16" i="114"/>
  <c r="F65" i="84" s="1"/>
  <c r="AY17" i="114"/>
  <c r="AY18" i="114"/>
  <c r="AY19" i="114"/>
  <c r="AY20" i="114"/>
  <c r="AY6" i="114"/>
  <c r="AM7" i="114"/>
  <c r="AM8" i="114"/>
  <c r="AM9" i="114"/>
  <c r="AM10" i="114"/>
  <c r="AM11" i="114"/>
  <c r="AM12" i="114"/>
  <c r="AM13" i="114"/>
  <c r="AM14" i="114"/>
  <c r="E63" i="84" s="1"/>
  <c r="AM15" i="114"/>
  <c r="E64" i="84" s="1"/>
  <c r="AM16" i="114"/>
  <c r="E65" i="84" s="1"/>
  <c r="AM17" i="114"/>
  <c r="AM18" i="114"/>
  <c r="AM19" i="114"/>
  <c r="AM20" i="114"/>
  <c r="AM6" i="114"/>
  <c r="AA7" i="114"/>
  <c r="AA8" i="114"/>
  <c r="AA9" i="114"/>
  <c r="AA10" i="114"/>
  <c r="AA11" i="114"/>
  <c r="AA12" i="114"/>
  <c r="AA13" i="114"/>
  <c r="AA14" i="114"/>
  <c r="D63" i="84" s="1"/>
  <c r="AA15" i="114"/>
  <c r="D64" i="84" s="1"/>
  <c r="AA16" i="114"/>
  <c r="D65" i="84" s="1"/>
  <c r="AA17" i="114"/>
  <c r="AA18" i="114"/>
  <c r="AA19" i="114"/>
  <c r="AA20" i="114"/>
  <c r="AA6" i="114"/>
  <c r="O7" i="114"/>
  <c r="C56" i="84" s="1"/>
  <c r="O8" i="114"/>
  <c r="C57" i="84" s="1"/>
  <c r="O9" i="114"/>
  <c r="C58" i="84" s="1"/>
  <c r="O10" i="114"/>
  <c r="C59" i="84" s="1"/>
  <c r="O11" i="114"/>
  <c r="C60" i="84" s="1"/>
  <c r="O12" i="114"/>
  <c r="C61" i="84" s="1"/>
  <c r="O13" i="114"/>
  <c r="C62" i="84" s="1"/>
  <c r="O14" i="114"/>
  <c r="C63" i="84" s="1"/>
  <c r="O15" i="114"/>
  <c r="C64" i="84" s="1"/>
  <c r="O16" i="114"/>
  <c r="C65" i="84" s="1"/>
  <c r="O17" i="114"/>
  <c r="O18" i="114"/>
  <c r="O19" i="114"/>
  <c r="O20" i="114"/>
  <c r="O6" i="114"/>
  <c r="C55" i="84" s="1"/>
  <c r="BJ5" i="114"/>
  <c r="BI5" i="114"/>
  <c r="AX5" i="114"/>
  <c r="AW5" i="114"/>
  <c r="AL5" i="114"/>
  <c r="AK5" i="114"/>
  <c r="AJ5" i="114"/>
  <c r="Z5" i="114"/>
  <c r="Y5" i="114"/>
  <c r="N5" i="114"/>
  <c r="M5" i="114"/>
  <c r="BJ5" i="49"/>
  <c r="BI5" i="49"/>
  <c r="AX5" i="49"/>
  <c r="AW5" i="49"/>
  <c r="AL5" i="49"/>
  <c r="AK5" i="49"/>
  <c r="Z5" i="49"/>
  <c r="X5" i="49"/>
  <c r="Y5" i="49"/>
  <c r="W5" i="49"/>
  <c r="N5" i="49"/>
  <c r="M5" i="49"/>
  <c r="M4" i="118"/>
  <c r="M62" i="118" s="1"/>
  <c r="G27" i="84" s="1"/>
  <c r="K4" i="118"/>
  <c r="I4" i="118"/>
  <c r="G4" i="118"/>
  <c r="G62" i="118" s="1"/>
  <c r="D27" i="84" s="1"/>
  <c r="I62" i="118"/>
  <c r="E27" i="84" s="1"/>
  <c r="K62" i="118"/>
  <c r="F27" i="84" s="1"/>
  <c r="E4" i="118"/>
  <c r="E62" i="118" s="1"/>
  <c r="C27" i="84" s="1"/>
  <c r="C61" i="118"/>
  <c r="B1" i="118"/>
  <c r="B7" i="49"/>
  <c r="B8" i="49"/>
  <c r="B9" i="49"/>
  <c r="B10" i="49"/>
  <c r="B11" i="49"/>
  <c r="B6" i="49"/>
  <c r="B83" i="84"/>
  <c r="B84" i="84"/>
  <c r="B85" i="84"/>
  <c r="B63" i="84"/>
  <c r="B64" i="84"/>
  <c r="B65" i="84"/>
  <c r="B14" i="114"/>
  <c r="C14" i="114"/>
  <c r="B15" i="114"/>
  <c r="C15" i="114"/>
  <c r="B16" i="114"/>
  <c r="C16" i="114"/>
  <c r="I64" i="84" l="1"/>
  <c r="I65" i="84"/>
  <c r="I63" i="84"/>
  <c r="F83" i="84" s="1"/>
  <c r="B62" i="118"/>
  <c r="BH5" i="114"/>
  <c r="BG5" i="114"/>
  <c r="BF5" i="114"/>
  <c r="BE5" i="114"/>
  <c r="BD5" i="114"/>
  <c r="BC5" i="114"/>
  <c r="BB5" i="114"/>
  <c r="BA5" i="114"/>
  <c r="AV5" i="114"/>
  <c r="AU5" i="114"/>
  <c r="AT5" i="114"/>
  <c r="AS5" i="114"/>
  <c r="AR5" i="114"/>
  <c r="AQ5" i="114"/>
  <c r="AP5" i="114"/>
  <c r="AO5" i="114"/>
  <c r="AI5" i="114"/>
  <c r="AH5" i="114"/>
  <c r="AG5" i="114"/>
  <c r="AF5" i="114"/>
  <c r="AE5" i="114"/>
  <c r="AD5" i="114"/>
  <c r="AC5" i="114"/>
  <c r="BH5" i="49"/>
  <c r="BG5" i="49"/>
  <c r="BF5" i="49"/>
  <c r="BE5" i="49"/>
  <c r="BD5" i="49"/>
  <c r="BC5" i="49"/>
  <c r="BB5" i="49"/>
  <c r="BA5" i="49"/>
  <c r="AV5" i="49"/>
  <c r="AU5" i="49"/>
  <c r="AT5" i="49"/>
  <c r="AS5" i="49"/>
  <c r="AR5" i="49"/>
  <c r="AQ5" i="49"/>
  <c r="AP5" i="49"/>
  <c r="AO5" i="49"/>
  <c r="AJ5" i="49"/>
  <c r="AI5" i="49"/>
  <c r="AH5" i="49"/>
  <c r="AG5" i="49"/>
  <c r="AF5" i="49"/>
  <c r="AE5" i="49"/>
  <c r="AD5" i="49"/>
  <c r="AC5" i="49"/>
  <c r="J95" i="84"/>
  <c r="B89" i="84"/>
  <c r="B88" i="84"/>
  <c r="B87" i="84"/>
  <c r="B86" i="84"/>
  <c r="B82" i="84"/>
  <c r="B81" i="84"/>
  <c r="B80" i="84"/>
  <c r="B79" i="84"/>
  <c r="B78" i="84"/>
  <c r="B77" i="84"/>
  <c r="B76" i="84"/>
  <c r="B75" i="84"/>
  <c r="J69" i="84"/>
  <c r="J68" i="84"/>
  <c r="J67" i="84"/>
  <c r="J66" i="84"/>
  <c r="J62" i="84"/>
  <c r="J61" i="84"/>
  <c r="J60" i="84"/>
  <c r="J59" i="84"/>
  <c r="J58" i="84"/>
  <c r="J57" i="84"/>
  <c r="J56" i="84"/>
  <c r="J55" i="84"/>
  <c r="B69" i="84"/>
  <c r="B68" i="84"/>
  <c r="B67" i="84"/>
  <c r="B66" i="84"/>
  <c r="B62" i="84"/>
  <c r="B61" i="84"/>
  <c r="B60" i="84"/>
  <c r="B59" i="84"/>
  <c r="B58" i="84"/>
  <c r="B57" i="84"/>
  <c r="B56" i="84"/>
  <c r="B55" i="84"/>
  <c r="B40" i="84"/>
  <c r="B38" i="84"/>
  <c r="B37" i="84"/>
  <c r="B36" i="84"/>
  <c r="B35" i="84"/>
  <c r="B34" i="84"/>
  <c r="B33" i="84"/>
  <c r="BJ21" i="114"/>
  <c r="BH21" i="114"/>
  <c r="BG21" i="114"/>
  <c r="BF21" i="114"/>
  <c r="BE21" i="114"/>
  <c r="BD21" i="114"/>
  <c r="BC21" i="114"/>
  <c r="BB21" i="114"/>
  <c r="BA21" i="114"/>
  <c r="G69" i="84"/>
  <c r="G68" i="84"/>
  <c r="G67" i="84"/>
  <c r="G66" i="84"/>
  <c r="G62" i="84"/>
  <c r="G61" i="84"/>
  <c r="G60" i="84"/>
  <c r="G59" i="84"/>
  <c r="G57" i="84"/>
  <c r="G56" i="84"/>
  <c r="BK6" i="114"/>
  <c r="G55" i="84" s="1"/>
  <c r="AV21" i="114"/>
  <c r="AU21" i="114"/>
  <c r="AT21" i="114"/>
  <c r="AS21" i="114"/>
  <c r="AR21" i="114"/>
  <c r="AQ21" i="114"/>
  <c r="AP21" i="114"/>
  <c r="AO21" i="114"/>
  <c r="F69" i="84"/>
  <c r="F68" i="84"/>
  <c r="F67" i="84"/>
  <c r="F66" i="84"/>
  <c r="F62" i="84"/>
  <c r="F61" i="84"/>
  <c r="F60" i="84"/>
  <c r="F59" i="84"/>
  <c r="F58" i="84"/>
  <c r="F57" i="84"/>
  <c r="F56" i="84"/>
  <c r="F55" i="84"/>
  <c r="AJ21" i="114"/>
  <c r="AI21" i="114"/>
  <c r="AH21" i="114"/>
  <c r="AG21" i="114"/>
  <c r="AF21" i="114"/>
  <c r="AE21" i="114"/>
  <c r="AD21" i="114"/>
  <c r="AC21" i="114"/>
  <c r="E69" i="84"/>
  <c r="E68" i="84"/>
  <c r="E67" i="84"/>
  <c r="E66" i="84"/>
  <c r="E62" i="84"/>
  <c r="E61" i="84"/>
  <c r="E60" i="84"/>
  <c r="E59" i="84"/>
  <c r="E58" i="84"/>
  <c r="E57" i="84"/>
  <c r="E56" i="84"/>
  <c r="E55" i="84"/>
  <c r="Z21" i="114"/>
  <c r="X21" i="114"/>
  <c r="W21" i="114"/>
  <c r="V21" i="114"/>
  <c r="U21" i="114"/>
  <c r="T21" i="114"/>
  <c r="S21" i="114"/>
  <c r="R21" i="114"/>
  <c r="Q21" i="114"/>
  <c r="D69" i="84"/>
  <c r="D68" i="84"/>
  <c r="D67" i="84"/>
  <c r="D66" i="84"/>
  <c r="D62" i="84"/>
  <c r="D61" i="84"/>
  <c r="D60" i="84"/>
  <c r="D59" i="84"/>
  <c r="D58" i="84"/>
  <c r="D57" i="84"/>
  <c r="D56" i="84"/>
  <c r="D55" i="84"/>
  <c r="N21" i="114"/>
  <c r="L21" i="114"/>
  <c r="K21" i="114"/>
  <c r="J21" i="114"/>
  <c r="I21" i="114"/>
  <c r="H21" i="114"/>
  <c r="G21" i="114"/>
  <c r="F21" i="114"/>
  <c r="E21" i="114"/>
  <c r="C69" i="84"/>
  <c r="C68" i="84"/>
  <c r="C67" i="84"/>
  <c r="C66" i="84"/>
  <c r="B20" i="114"/>
  <c r="B19" i="114"/>
  <c r="B18" i="114"/>
  <c r="B17" i="114"/>
  <c r="B13" i="114"/>
  <c r="B12" i="114"/>
  <c r="B11" i="114"/>
  <c r="B10" i="114"/>
  <c r="B9" i="114"/>
  <c r="B8" i="114"/>
  <c r="B7" i="114"/>
  <c r="B6" i="114"/>
  <c r="C20" i="114"/>
  <c r="C19" i="114"/>
  <c r="C18" i="114"/>
  <c r="C17" i="114"/>
  <c r="C13" i="114"/>
  <c r="C12" i="114"/>
  <c r="C11" i="114"/>
  <c r="C10" i="114"/>
  <c r="C9" i="114"/>
  <c r="C8" i="114"/>
  <c r="C7" i="114"/>
  <c r="C6" i="114"/>
  <c r="C61" i="1"/>
  <c r="BK11" i="49"/>
  <c r="G25" i="84" s="1"/>
  <c r="BK10" i="49"/>
  <c r="G24" i="84" s="1"/>
  <c r="BK9" i="49"/>
  <c r="G23" i="84" s="1"/>
  <c r="BK8" i="49"/>
  <c r="G22" i="84" s="1"/>
  <c r="BK7" i="49"/>
  <c r="G21" i="84" s="1"/>
  <c r="BK6" i="49"/>
  <c r="AY11" i="49"/>
  <c r="F25" i="84" s="1"/>
  <c r="AY10" i="49"/>
  <c r="F24" i="84" s="1"/>
  <c r="AY9" i="49"/>
  <c r="F23" i="84" s="1"/>
  <c r="AY8" i="49"/>
  <c r="F22" i="84" s="1"/>
  <c r="AY7" i="49"/>
  <c r="F21" i="84" s="1"/>
  <c r="AY6" i="49"/>
  <c r="AM11" i="49"/>
  <c r="E25" i="84" s="1"/>
  <c r="AM10" i="49"/>
  <c r="E24" i="84" s="1"/>
  <c r="AM9" i="49"/>
  <c r="E23" i="84" s="1"/>
  <c r="AM8" i="49"/>
  <c r="E22" i="84" s="1"/>
  <c r="AM7" i="49"/>
  <c r="E21" i="84" s="1"/>
  <c r="AM6" i="49"/>
  <c r="B27" i="84"/>
  <c r="B25" i="84"/>
  <c r="B24" i="84"/>
  <c r="B23" i="84"/>
  <c r="B22" i="84"/>
  <c r="B21" i="84"/>
  <c r="B20" i="84"/>
  <c r="X5" i="114"/>
  <c r="W5" i="114"/>
  <c r="V5" i="114"/>
  <c r="U5" i="114"/>
  <c r="T5" i="114"/>
  <c r="S5" i="114"/>
  <c r="R5" i="114"/>
  <c r="Q5" i="114"/>
  <c r="L5" i="114"/>
  <c r="K5" i="114"/>
  <c r="J5" i="114"/>
  <c r="I5" i="114"/>
  <c r="H5" i="114"/>
  <c r="G5" i="114"/>
  <c r="F5" i="114"/>
  <c r="E5" i="114"/>
  <c r="D84" i="84" l="1"/>
  <c r="G84" i="84"/>
  <c r="F84" i="84"/>
  <c r="E84" i="84"/>
  <c r="C84" i="84"/>
  <c r="G85" i="84"/>
  <c r="F85" i="84"/>
  <c r="D85" i="84"/>
  <c r="C85" i="84"/>
  <c r="E85" i="84"/>
  <c r="C83" i="84"/>
  <c r="E83" i="84"/>
  <c r="G83" i="84"/>
  <c r="D83" i="84"/>
  <c r="E20" i="84"/>
  <c r="G20" i="84"/>
  <c r="F20" i="84"/>
  <c r="AA22" i="114"/>
  <c r="AY22" i="114"/>
  <c r="BK22" i="114"/>
  <c r="AM22" i="114"/>
  <c r="BK21" i="114"/>
  <c r="B21" i="114"/>
  <c r="O21" i="114"/>
  <c r="AY21" i="114"/>
  <c r="C70" i="84"/>
  <c r="F70" i="84"/>
  <c r="AA21" i="114"/>
  <c r="I60" i="84"/>
  <c r="D80" i="84" s="1"/>
  <c r="I62" i="84"/>
  <c r="I56" i="84"/>
  <c r="G76" i="84" s="1"/>
  <c r="I66" i="84"/>
  <c r="G86" i="84" s="1"/>
  <c r="G70" i="84"/>
  <c r="I58" i="84"/>
  <c r="E78" i="84" s="1"/>
  <c r="J70" i="84"/>
  <c r="I61" i="84"/>
  <c r="I67" i="84"/>
  <c r="E87" i="84" s="1"/>
  <c r="I57" i="84"/>
  <c r="G77" i="84" s="1"/>
  <c r="E70" i="84"/>
  <c r="I69" i="84"/>
  <c r="D70" i="84"/>
  <c r="I59" i="84"/>
  <c r="D79" i="84" s="1"/>
  <c r="I68" i="84"/>
  <c r="E88" i="84" s="1"/>
  <c r="O22" i="114"/>
  <c r="D81" i="84" l="1"/>
  <c r="C81" i="84"/>
  <c r="E82" i="84"/>
  <c r="D82" i="84"/>
  <c r="C78" i="84"/>
  <c r="E79" i="84"/>
  <c r="C79" i="84"/>
  <c r="F82" i="84"/>
  <c r="C87" i="84"/>
  <c r="G79" i="84"/>
  <c r="F86" i="84"/>
  <c r="C86" i="84"/>
  <c r="E86" i="84"/>
  <c r="F81" i="84"/>
  <c r="I55" i="84"/>
  <c r="F75" i="84" s="1"/>
  <c r="G82" i="84"/>
  <c r="D78" i="84"/>
  <c r="C82" i="84"/>
  <c r="F78" i="84"/>
  <c r="G78" i="84"/>
  <c r="G81" i="84"/>
  <c r="E80" i="84"/>
  <c r="F80" i="84"/>
  <c r="E76" i="84"/>
  <c r="G80" i="84"/>
  <c r="F79" i="84"/>
  <c r="E81" i="84"/>
  <c r="C80" i="84"/>
  <c r="C76" i="84"/>
  <c r="F87" i="84"/>
  <c r="D76" i="84"/>
  <c r="D86" i="84"/>
  <c r="F76" i="84"/>
  <c r="E77" i="84"/>
  <c r="F77" i="84"/>
  <c r="G89" i="84"/>
  <c r="C89" i="84"/>
  <c r="E89" i="84"/>
  <c r="D88" i="84"/>
  <c r="C77" i="84"/>
  <c r="D77" i="84"/>
  <c r="G87" i="84"/>
  <c r="F88" i="84"/>
  <c r="D89" i="84"/>
  <c r="F89" i="84"/>
  <c r="C88" i="84"/>
  <c r="G88" i="84"/>
  <c r="D87" i="84"/>
  <c r="E75" i="84" l="1"/>
  <c r="E90" i="84" s="1"/>
  <c r="C75" i="84"/>
  <c r="C90" i="84" s="1"/>
  <c r="D75" i="84"/>
  <c r="D90" i="84" s="1"/>
  <c r="G75" i="84"/>
  <c r="G90" i="84" s="1"/>
  <c r="F90" i="84"/>
  <c r="I90" i="84" l="1"/>
  <c r="F95" i="84" s="1"/>
  <c r="C95" i="84" l="1"/>
  <c r="E95" i="84"/>
  <c r="G95" i="84"/>
  <c r="D95" i="84"/>
  <c r="J20" i="84"/>
  <c r="V5" i="49" l="1"/>
  <c r="U5" i="49"/>
  <c r="T5" i="49"/>
  <c r="S5" i="49"/>
  <c r="R5" i="49"/>
  <c r="Q5" i="49"/>
  <c r="L5" i="49"/>
  <c r="K5" i="49"/>
  <c r="J5" i="49"/>
  <c r="I5" i="49"/>
  <c r="J11" i="84" l="1"/>
  <c r="H14" i="117"/>
  <c r="G6" i="84" s="1"/>
  <c r="G14" i="117"/>
  <c r="F6" i="84" s="1"/>
  <c r="F14" i="117"/>
  <c r="E6" i="84" s="1"/>
  <c r="E14" i="117"/>
  <c r="D6" i="84" s="1"/>
  <c r="D14" i="117"/>
  <c r="C6" i="84" s="1"/>
  <c r="B1" i="117"/>
  <c r="I6" i="84" l="1"/>
  <c r="G11" i="84" l="1"/>
  <c r="E11" i="84"/>
  <c r="C11" i="84"/>
  <c r="F11" i="84"/>
  <c r="D11" i="84"/>
  <c r="J27" i="84" l="1"/>
  <c r="J25" i="84"/>
  <c r="J24" i="84"/>
  <c r="J23" i="84"/>
  <c r="J22" i="84"/>
  <c r="J21" i="84"/>
  <c r="E5" i="49"/>
  <c r="AA11" i="49"/>
  <c r="D25" i="84" s="1"/>
  <c r="AA10" i="49"/>
  <c r="D24" i="84" s="1"/>
  <c r="AA9" i="49"/>
  <c r="D23" i="84" s="1"/>
  <c r="AA8" i="49"/>
  <c r="D22" i="84" s="1"/>
  <c r="AA7" i="49"/>
  <c r="D21" i="84" s="1"/>
  <c r="AA6" i="49"/>
  <c r="H5" i="49"/>
  <c r="G5" i="49"/>
  <c r="F5" i="49"/>
  <c r="J1" i="1"/>
  <c r="I1" i="1"/>
  <c r="H1" i="1"/>
  <c r="G1" i="1"/>
  <c r="Q4" i="114" s="1"/>
  <c r="B1" i="113"/>
  <c r="F1" i="1"/>
  <c r="F4" i="117" l="1"/>
  <c r="AC4" i="49"/>
  <c r="AC4" i="114"/>
  <c r="G4" i="117"/>
  <c r="AO4" i="114"/>
  <c r="AO4" i="49"/>
  <c r="BA4" i="114"/>
  <c r="BA4" i="49"/>
  <c r="D4" i="117"/>
  <c r="E4" i="114"/>
  <c r="E4" i="117"/>
  <c r="E28" i="84"/>
  <c r="I27" i="84"/>
  <c r="G40" i="84" s="1"/>
  <c r="F4" i="84"/>
  <c r="E4" i="49"/>
  <c r="D4" i="84"/>
  <c r="G4" i="84"/>
  <c r="H4" i="117"/>
  <c r="Q4" i="49"/>
  <c r="C4" i="84"/>
  <c r="E4" i="84"/>
  <c r="D20" i="84"/>
  <c r="G28" i="84"/>
  <c r="C40" i="84" l="1"/>
  <c r="D40" i="84"/>
  <c r="F40" i="84"/>
  <c r="E40" i="84"/>
  <c r="D28" i="84"/>
  <c r="F28" i="84"/>
  <c r="E63" i="1" l="1"/>
  <c r="J46" i="84" l="1"/>
  <c r="J103" i="84" s="1"/>
  <c r="J28" i="84"/>
  <c r="B1" i="114" l="1"/>
  <c r="B1" i="84" l="1"/>
  <c r="O11" i="49"/>
  <c r="C25" i="84" s="1"/>
  <c r="O10" i="49"/>
  <c r="C24" i="84" s="1"/>
  <c r="O9" i="49"/>
  <c r="C23" i="84" s="1"/>
  <c r="O8" i="49"/>
  <c r="C22" i="84" s="1"/>
  <c r="O7" i="49"/>
  <c r="C21" i="84" s="1"/>
  <c r="C20" i="84"/>
  <c r="I20" i="84" s="1"/>
  <c r="B1" i="49"/>
  <c r="I25" i="84" l="1"/>
  <c r="C38" i="84" s="1"/>
  <c r="I24" i="84"/>
  <c r="C37" i="84" s="1"/>
  <c r="I23" i="84"/>
  <c r="I22" i="84"/>
  <c r="I21" i="84"/>
  <c r="C34" i="84" s="1"/>
  <c r="C28" i="84"/>
  <c r="D38" i="84" l="1"/>
  <c r="F38" i="84"/>
  <c r="G38" i="84"/>
  <c r="E38" i="84"/>
  <c r="G37" i="84"/>
  <c r="D37" i="84"/>
  <c r="E37" i="84"/>
  <c r="F37" i="84"/>
  <c r="F36" i="84"/>
  <c r="E36" i="84"/>
  <c r="D36" i="84"/>
  <c r="G36" i="84"/>
  <c r="C36" i="84"/>
  <c r="D35" i="84"/>
  <c r="F35" i="84"/>
  <c r="G35" i="84"/>
  <c r="E35" i="84"/>
  <c r="C35" i="84"/>
  <c r="D34" i="84"/>
  <c r="F34" i="84"/>
  <c r="G34" i="84"/>
  <c r="E34" i="84"/>
  <c r="G33" i="84"/>
  <c r="E33" i="84"/>
  <c r="D33" i="84"/>
  <c r="F33" i="84"/>
  <c r="G41" i="84" l="1"/>
  <c r="C33" i="84"/>
  <c r="C41" i="84" l="1"/>
  <c r="F41" i="84"/>
  <c r="D41" i="84"/>
  <c r="E41" i="84"/>
  <c r="I41" i="84" l="1"/>
  <c r="G46" i="84" s="1"/>
  <c r="G103" i="84" l="1"/>
  <c r="D46" i="84"/>
  <c r="F46" i="84"/>
  <c r="C46" i="84"/>
  <c r="E46" i="84"/>
  <c r="F103" i="84" l="1"/>
  <c r="D103" i="84"/>
  <c r="E103" i="84"/>
  <c r="C103" i="84"/>
</calcChain>
</file>

<file path=xl/sharedStrings.xml><?xml version="1.0" encoding="utf-8"?>
<sst xmlns="http://schemas.openxmlformats.org/spreadsheetml/2006/main" count="313" uniqueCount="223">
  <si>
    <t>ja/nee</t>
  </si>
  <si>
    <t>Blad 1</t>
  </si>
  <si>
    <t>Bijlage</t>
  </si>
  <si>
    <t>Invultabel</t>
  </si>
  <si>
    <t>ja</t>
  </si>
  <si>
    <t>nee</t>
  </si>
  <si>
    <t>nvt</t>
  </si>
  <si>
    <t>score</t>
  </si>
  <si>
    <t>Uitgangspunten</t>
  </si>
  <si>
    <t>Max</t>
  </si>
  <si>
    <t>Totaal</t>
  </si>
  <si>
    <t xml:space="preserve">Project: </t>
  </si>
  <si>
    <t>Kwaliteit:</t>
  </si>
  <si>
    <t>Subscore</t>
  </si>
  <si>
    <t xml:space="preserve">Score </t>
  </si>
  <si>
    <t>Weging</t>
  </si>
  <si>
    <t>Nummer</t>
  </si>
  <si>
    <t>Blad 2</t>
  </si>
  <si>
    <t>Blad 4</t>
  </si>
  <si>
    <t>Blad 5</t>
  </si>
  <si>
    <t>Acceptatie uitgangspunten Biedingsleidraad</t>
  </si>
  <si>
    <t>Hoofdstuk</t>
  </si>
  <si>
    <t>11.1</t>
  </si>
  <si>
    <t>Uniform Europees Aanbestedingdocument</t>
  </si>
  <si>
    <t>Minimale eisen</t>
  </si>
  <si>
    <t>Verplicht aanleveren bij Inschrijving</t>
  </si>
  <si>
    <t>Inschrijver 1</t>
  </si>
  <si>
    <t>Inschrijver 2</t>
  </si>
  <si>
    <t>Inschrijver 3</t>
  </si>
  <si>
    <t>Inschrijver 4</t>
  </si>
  <si>
    <t>Inschrijver 5</t>
  </si>
  <si>
    <t>Acceptatie Uitvoeringsvoorwaarden, Duurzaam inkopen</t>
  </si>
  <si>
    <t>Acceptatie Uitvoeringsvoorwaarden, Circulair inkopen</t>
  </si>
  <si>
    <t>Acceptatie Uitvoeringsvoorwaarden, Sociaal maatschappelijk</t>
  </si>
  <si>
    <t>9.1</t>
  </si>
  <si>
    <t>9.2</t>
  </si>
  <si>
    <t>9.3</t>
  </si>
  <si>
    <t>9.5</t>
  </si>
  <si>
    <t>Werken conform wet- en regelgeving</t>
  </si>
  <si>
    <t>PvA</t>
  </si>
  <si>
    <t>Vraag 1</t>
  </si>
  <si>
    <t>Vraag 2</t>
  </si>
  <si>
    <t>Vraag 3</t>
  </si>
  <si>
    <t>Vraag 4</t>
  </si>
  <si>
    <t>Vraag 5</t>
  </si>
  <si>
    <t>Vraag 6</t>
  </si>
  <si>
    <t>Vraag</t>
  </si>
  <si>
    <t>Totalen</t>
  </si>
  <si>
    <t>Gemidd</t>
  </si>
  <si>
    <t>Blad 3</t>
  </si>
  <si>
    <t>Aspect</t>
  </si>
  <si>
    <t>Hoogste</t>
  </si>
  <si>
    <t>Maximale score</t>
  </si>
  <si>
    <t>Totaal score</t>
  </si>
  <si>
    <t>Naam Inschrijver</t>
  </si>
  <si>
    <t>Naam Beoordelaar</t>
  </si>
  <si>
    <t>Namen en nummers</t>
  </si>
  <si>
    <t>Zoals in Biedingsleidraad neergelegd ontvangt Inschrijver met hoogste vraagscore de maximale score per vraag:</t>
  </si>
  <si>
    <t>Zoals in Biedingsleidraad neergelegd ontvangt Inschrijver met hoogste totaalscore de maximale score op totaal:</t>
  </si>
  <si>
    <t>Totaalscore</t>
  </si>
  <si>
    <t>Eindscore</t>
  </si>
  <si>
    <t>Geschiktheidseisen</t>
  </si>
  <si>
    <t>8.4.1</t>
  </si>
  <si>
    <t>Financiële Informatie Inschrijver</t>
  </si>
  <si>
    <t>8.4.2</t>
  </si>
  <si>
    <t>Verzekering</t>
  </si>
  <si>
    <t>8.4.4</t>
  </si>
  <si>
    <t>Kamer van Koophandel</t>
  </si>
  <si>
    <t>8.5.1</t>
  </si>
  <si>
    <t>Beoordelaar 1</t>
  </si>
  <si>
    <t>Beoordelaar 2</t>
  </si>
  <si>
    <t>Beoordelaar 3</t>
  </si>
  <si>
    <t>Beoordelaar 4</t>
  </si>
  <si>
    <t>Beoordelaar 5</t>
  </si>
  <si>
    <t>Prijsformat</t>
  </si>
  <si>
    <t>Aanwezig</t>
  </si>
  <si>
    <t>Acceptatie</t>
  </si>
  <si>
    <t>Voldoen</t>
  </si>
  <si>
    <t>Kwaliteitsmanagementsysteem</t>
  </si>
  <si>
    <t>Acceptatie Algemene Inkoopvoorwaarden bij IT (GIBIT)</t>
  </si>
  <si>
    <t>Acceptatie Verwerkersovereenkomst</t>
  </si>
  <si>
    <t>Prijs</t>
  </si>
  <si>
    <t>Beoordelaar 6</t>
  </si>
  <si>
    <t>Beoordelaar 7</t>
  </si>
  <si>
    <t>Beoordelaar 8</t>
  </si>
  <si>
    <t>Omschrijving</t>
  </si>
  <si>
    <t>Vragen</t>
  </si>
  <si>
    <t>1 t/m 8</t>
  </si>
  <si>
    <t>Totaalscore Prijs, Vragen en Wensen</t>
  </si>
  <si>
    <t>Prijsstelling</t>
  </si>
  <si>
    <t>Prijzen</t>
  </si>
  <si>
    <t>Blad 6</t>
  </si>
  <si>
    <t xml:space="preserve">Aspect </t>
  </si>
  <si>
    <t>A</t>
  </si>
  <si>
    <t>B</t>
  </si>
  <si>
    <t>C</t>
  </si>
  <si>
    <t>D</t>
  </si>
  <si>
    <t>E</t>
  </si>
  <si>
    <t>F</t>
  </si>
  <si>
    <t>Aanschaf software/licenties</t>
  </si>
  <si>
    <t>Onderhoud software/licenties</t>
  </si>
  <si>
    <t>Updates/upgrades/nieuwe versies</t>
  </si>
  <si>
    <t>Opleidingen</t>
  </si>
  <si>
    <t>Dienstverlening/uren</t>
  </si>
  <si>
    <t>G</t>
  </si>
  <si>
    <t>Overige kosten</t>
  </si>
  <si>
    <t>Neergelegde prijzen</t>
  </si>
  <si>
    <t>Zoals in Biedingsleidraad neergelegd ontvangt Inschrijver met laagste Prijs de maximale score op dit onderdeel:</t>
  </si>
  <si>
    <t>Laagste</t>
  </si>
  <si>
    <t>Beoordelaar 9</t>
  </si>
  <si>
    <t>E-mailadres</t>
  </si>
  <si>
    <t>Model K-verklaring</t>
  </si>
  <si>
    <t>Referenties</t>
  </si>
  <si>
    <t>8.4.3</t>
  </si>
  <si>
    <t>Acceptatie Gemeentelijke ICT Kwaliteitsnormen</t>
  </si>
  <si>
    <t>9.4</t>
  </si>
  <si>
    <t>Acceptatie Programma van Eisen</t>
  </si>
  <si>
    <t>9.6.1</t>
  </si>
  <si>
    <t>9.6.2</t>
  </si>
  <si>
    <t>9.6.3</t>
  </si>
  <si>
    <t>9.8</t>
  </si>
  <si>
    <t>Beschikken over Gedragsverklaring Aanbesteding</t>
  </si>
  <si>
    <t>9.9</t>
  </si>
  <si>
    <t>Team</t>
  </si>
  <si>
    <t>Presentatie</t>
  </si>
  <si>
    <t>Helder antwoord</t>
  </si>
  <si>
    <t>Vertrouwen</t>
  </si>
  <si>
    <t>Voelt goed</t>
  </si>
  <si>
    <t>Casus 1</t>
  </si>
  <si>
    <t>Casus 2</t>
  </si>
  <si>
    <t>Casus 3</t>
  </si>
  <si>
    <t>Casus 4</t>
  </si>
  <si>
    <t>Casus 5</t>
  </si>
  <si>
    <t>Casus 6</t>
  </si>
  <si>
    <t>Casus 7</t>
  </si>
  <si>
    <t>Casus 8</t>
  </si>
  <si>
    <t>Bruikbaarheid</t>
  </si>
  <si>
    <t>Casus</t>
  </si>
  <si>
    <t>Score</t>
  </si>
  <si>
    <t>Controle</t>
  </si>
  <si>
    <t>Onderwerp 2</t>
  </si>
  <si>
    <t>Onderwerp 1</t>
  </si>
  <si>
    <t>Onderwerp 3</t>
  </si>
  <si>
    <t>Onderwerp 4</t>
  </si>
  <si>
    <t xml:space="preserve">Onderwerp 5 </t>
  </si>
  <si>
    <t>Onderwerp 6</t>
  </si>
  <si>
    <t xml:space="preserve">Onderwerp 7 </t>
  </si>
  <si>
    <t>Onderwerp 8</t>
  </si>
  <si>
    <t>Naam contactpersoon</t>
  </si>
  <si>
    <t>Belastingapplicatie</t>
  </si>
  <si>
    <t>Beantwoording van Vragen (maximaal .. pagina's)</t>
  </si>
  <si>
    <t>Implementatie/koppelingen en dergelijke</t>
  </si>
  <si>
    <t>Wensen</t>
  </si>
  <si>
    <t>Vraag 1 Samenwerking</t>
  </si>
  <si>
    <t>Vraag 2 Zaakgericht archiveren</t>
  </si>
  <si>
    <t>Vraag 3 Data</t>
  </si>
  <si>
    <t>Vraag 4 Gebruiksvriendelijkheid - userinterface</t>
  </si>
  <si>
    <t>Vraag 5 Implementatie - Plan van Aanpak</t>
  </si>
  <si>
    <t>Vraag 6 Meldingen/helpdesk</t>
  </si>
  <si>
    <t>Beoordelaar 10</t>
  </si>
  <si>
    <t>Casus 9</t>
  </si>
  <si>
    <t>Onderwerp 9</t>
  </si>
  <si>
    <t>Casus 10</t>
  </si>
  <si>
    <t>Onderwerp 10</t>
  </si>
  <si>
    <t>Casus 11</t>
  </si>
  <si>
    <t>Onderwerp 11</t>
  </si>
  <si>
    <t>1 t/m 15</t>
  </si>
  <si>
    <t>Beheer objecten en subjecten</t>
  </si>
  <si>
    <t>WBO S01</t>
  </si>
  <si>
    <t>WBO S02</t>
  </si>
  <si>
    <t>WBO S03</t>
  </si>
  <si>
    <t>WBO S04</t>
  </si>
  <si>
    <t>Gebruiksvriendelijkheid - userinterface</t>
  </si>
  <si>
    <t>WGU 01</t>
  </si>
  <si>
    <t>Heffen algemeen</t>
  </si>
  <si>
    <t>WHE 01</t>
  </si>
  <si>
    <t>WHE 02</t>
  </si>
  <si>
    <t>WHE 03</t>
  </si>
  <si>
    <t>WHE 04</t>
  </si>
  <si>
    <t>WHE 05</t>
  </si>
  <si>
    <t>WHE 06</t>
  </si>
  <si>
    <t>WHE 07</t>
  </si>
  <si>
    <t>Afvalstoffenheffing</t>
  </si>
  <si>
    <t>WHEA 01</t>
  </si>
  <si>
    <t>WOZ</t>
  </si>
  <si>
    <t>WHE W01</t>
  </si>
  <si>
    <t>Innen</t>
  </si>
  <si>
    <t>WIN 01</t>
  </si>
  <si>
    <t>WIN 02</t>
  </si>
  <si>
    <t>Kwijtschelding</t>
  </si>
  <si>
    <t>WINK 01</t>
  </si>
  <si>
    <t>WINK 02</t>
  </si>
  <si>
    <t>WINK 03</t>
  </si>
  <si>
    <t>Betalingsregeling</t>
  </si>
  <si>
    <t>WINB 01</t>
  </si>
  <si>
    <t>Herinnering</t>
  </si>
  <si>
    <t>WINH 01</t>
  </si>
  <si>
    <t>Hernieuwde bevelen</t>
  </si>
  <si>
    <t>WINH 02</t>
  </si>
  <si>
    <t>Beslag roerende zaken</t>
  </si>
  <si>
    <t>WINR 01</t>
  </si>
  <si>
    <t>Uitstel/opschorting</t>
  </si>
  <si>
    <t>WINU 01</t>
  </si>
  <si>
    <t>WINU 02</t>
  </si>
  <si>
    <t>MSNP Faillissementen, WSNP</t>
  </si>
  <si>
    <t>WINM 01</t>
  </si>
  <si>
    <t>WINM 02</t>
  </si>
  <si>
    <t>BI-tooling (dashboarding)</t>
  </si>
  <si>
    <t>WBI 01</t>
  </si>
  <si>
    <t>Beheer</t>
  </si>
  <si>
    <t>WBE 01</t>
  </si>
  <si>
    <t>WBE 02</t>
  </si>
  <si>
    <t>WBE 03</t>
  </si>
  <si>
    <t>WBE 04</t>
  </si>
  <si>
    <t>WBE 05</t>
  </si>
  <si>
    <t>Frontofficevoorziening</t>
  </si>
  <si>
    <t>WFO 01</t>
  </si>
  <si>
    <t>WFO 02</t>
  </si>
  <si>
    <t>WFO 03</t>
  </si>
  <si>
    <t>WFO 04</t>
  </si>
  <si>
    <t>WENSEN</t>
  </si>
  <si>
    <t xml:space="preserve">Vragen </t>
  </si>
  <si>
    <t>Blad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</si>
</sst>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0_ ;[Red]\-0.00\ "/>
  </numFmts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center"/>
    </xf>
    <xf numFmtId="2" fontId="0" fillId="0" borderId="0" xfId="0" applyNumberFormat="1" applyFont="1"/>
    <xf numFmtId="2" fontId="0" fillId="0" borderId="0" xfId="0" applyNumberFormat="1" applyFont="1" applyFill="1"/>
    <xf numFmtId="0" fontId="0" fillId="0" borderId="0" xfId="0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4" borderId="4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7" xfId="0" applyFont="1" applyFill="1" applyBorder="1"/>
    <xf numFmtId="0" fontId="2" fillId="0" borderId="0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/>
    <xf numFmtId="0" fontId="0" fillId="0" borderId="0" xfId="0" applyFont="1"/>
    <xf numFmtId="49" fontId="0" fillId="0" borderId="0" xfId="0" applyNumberFormat="1" applyFont="1" applyAlignment="1">
      <alignment horizontal="center"/>
    </xf>
    <xf numFmtId="0" fontId="5" fillId="2" borderId="0" xfId="0" applyFont="1" applyFill="1"/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7" fillId="2" borderId="0" xfId="0" applyFont="1" applyFill="1"/>
    <xf numFmtId="4" fontId="8" fillId="0" borderId="0" xfId="0" applyNumberFormat="1" applyFont="1"/>
    <xf numFmtId="0" fontId="8" fillId="0" borderId="0" xfId="0" applyFont="1"/>
    <xf numFmtId="2" fontId="4" fillId="0" borderId="0" xfId="0" applyNumberFormat="1" applyFont="1" applyFill="1"/>
    <xf numFmtId="2" fontId="6" fillId="0" borderId="0" xfId="0" applyNumberFormat="1" applyFont="1"/>
    <xf numFmtId="4" fontId="8" fillId="0" borderId="0" xfId="0" applyNumberFormat="1" applyFont="1"/>
    <xf numFmtId="0" fontId="0" fillId="4" borderId="0" xfId="0" applyFont="1" applyFill="1"/>
    <xf numFmtId="0" fontId="7" fillId="4" borderId="0" xfId="0" applyFont="1" applyFill="1"/>
    <xf numFmtId="0" fontId="5" fillId="4" borderId="0" xfId="0" applyFont="1" applyFill="1"/>
    <xf numFmtId="0" fontId="0" fillId="0" borderId="0" xfId="0"/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textRotation="90"/>
    </xf>
    <xf numFmtId="2" fontId="0" fillId="0" borderId="13" xfId="0" applyNumberFormat="1" applyFont="1" applyBorder="1"/>
    <xf numFmtId="1" fontId="0" fillId="0" borderId="0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4" fillId="0" borderId="3" xfId="0" applyFont="1" applyBorder="1"/>
    <xf numFmtId="0" fontId="0" fillId="4" borderId="6" xfId="0" applyFont="1" applyFill="1" applyBorder="1"/>
    <xf numFmtId="0" fontId="0" fillId="4" borderId="7" xfId="0" applyFont="1" applyFill="1" applyBorder="1"/>
    <xf numFmtId="2" fontId="0" fillId="0" borderId="2" xfId="0" applyNumberFormat="1" applyBorder="1"/>
    <xf numFmtId="0" fontId="1" fillId="0" borderId="15" xfId="0" applyFont="1" applyBorder="1" applyAlignment="1">
      <alignment textRotation="90"/>
    </xf>
    <xf numFmtId="0" fontId="1" fillId="0" borderId="16" xfId="0" applyFont="1" applyBorder="1" applyAlignment="1">
      <alignment textRotation="90"/>
    </xf>
    <xf numFmtId="0" fontId="1" fillId="4" borderId="1" xfId="0" applyFont="1" applyFill="1" applyBorder="1" applyAlignment="1">
      <alignment horizontal="center" textRotation="90"/>
    </xf>
    <xf numFmtId="0" fontId="1" fillId="4" borderId="3" xfId="0" applyFont="1" applyFill="1" applyBorder="1" applyAlignment="1">
      <alignment horizontal="center" textRotation="90"/>
    </xf>
    <xf numFmtId="0" fontId="4" fillId="4" borderId="3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164" fontId="0" fillId="7" borderId="10" xfId="0" applyNumberFormat="1" applyFont="1" applyFill="1" applyBorder="1" applyAlignment="1">
      <alignment horizontal="right"/>
    </xf>
    <xf numFmtId="164" fontId="0" fillId="7" borderId="21" xfId="0" applyNumberFormat="1" applyFont="1" applyFill="1" applyBorder="1" applyAlignment="1">
      <alignment horizontal="right"/>
    </xf>
    <xf numFmtId="164" fontId="0" fillId="0" borderId="0" xfId="0" applyNumberFormat="1" applyFont="1" applyAlignment="1">
      <alignment horizontal="right"/>
    </xf>
    <xf numFmtId="164" fontId="0" fillId="7" borderId="2" xfId="0" applyNumberFormat="1" applyFont="1" applyFill="1" applyBorder="1" applyAlignment="1">
      <alignment horizontal="right"/>
    </xf>
    <xf numFmtId="164" fontId="0" fillId="7" borderId="20" xfId="0" applyNumberFormat="1" applyFont="1" applyFill="1" applyBorder="1" applyAlignment="1">
      <alignment horizontal="right"/>
    </xf>
    <xf numFmtId="164" fontId="4" fillId="5" borderId="22" xfId="0" applyNumberFormat="1" applyFont="1" applyFill="1" applyBorder="1" applyAlignment="1">
      <alignment horizontal="right"/>
    </xf>
    <xf numFmtId="164" fontId="4" fillId="5" borderId="23" xfId="0" applyNumberFormat="1" applyFont="1" applyFill="1" applyBorder="1" applyAlignment="1">
      <alignment horizontal="right"/>
    </xf>
    <xf numFmtId="165" fontId="0" fillId="0" borderId="0" xfId="0" applyNumberFormat="1" applyFont="1"/>
    <xf numFmtId="0" fontId="9" fillId="0" borderId="0" xfId="0" applyFont="1"/>
    <xf numFmtId="0" fontId="1" fillId="2" borderId="3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4" borderId="3" xfId="0" applyFont="1" applyFill="1" applyBorder="1"/>
    <xf numFmtId="0" fontId="2" fillId="2" borderId="0" xfId="0" applyFont="1" applyFill="1"/>
    <xf numFmtId="0" fontId="2" fillId="4" borderId="0" xfId="0" applyFont="1" applyFill="1"/>
    <xf numFmtId="0" fontId="13" fillId="2" borderId="0" xfId="0" applyFont="1" applyFill="1"/>
    <xf numFmtId="0" fontId="13" fillId="4" borderId="0" xfId="0" applyFont="1" applyFill="1"/>
    <xf numFmtId="0" fontId="12" fillId="0" borderId="0" xfId="0" applyFont="1" applyAlignment="1">
      <alignment horizontal="center"/>
    </xf>
    <xf numFmtId="0" fontId="4" fillId="0" borderId="0" xfId="0" applyFont="1" applyFill="1"/>
    <xf numFmtId="2" fontId="4" fillId="0" borderId="13" xfId="0" applyNumberFormat="1" applyFont="1" applyFill="1" applyBorder="1"/>
    <xf numFmtId="0" fontId="4" fillId="6" borderId="13" xfId="0" applyFont="1" applyFill="1" applyBorder="1"/>
    <xf numFmtId="0" fontId="14" fillId="0" borderId="0" xfId="0" applyFont="1"/>
    <xf numFmtId="165" fontId="4" fillId="0" borderId="0" xfId="0" applyNumberFormat="1" applyFont="1"/>
    <xf numFmtId="4" fontId="8" fillId="0" borderId="0" xfId="0" applyNumberFormat="1" applyFont="1" applyFill="1"/>
    <xf numFmtId="0" fontId="11" fillId="0" borderId="0" xfId="0" applyFont="1" applyFill="1" applyBorder="1"/>
    <xf numFmtId="0" fontId="0" fillId="0" borderId="0" xfId="0" applyFill="1" applyBorder="1"/>
    <xf numFmtId="0" fontId="1" fillId="2" borderId="1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textRotation="90"/>
    </xf>
    <xf numFmtId="0" fontId="8" fillId="0" borderId="0" xfId="0" applyFont="1" applyFill="1"/>
    <xf numFmtId="0" fontId="4" fillId="4" borderId="26" xfId="0" applyFont="1" applyFill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164" fontId="0" fillId="8" borderId="10" xfId="0" applyNumberFormat="1" applyFont="1" applyFill="1" applyBorder="1" applyAlignment="1">
      <alignment vertical="center"/>
    </xf>
    <xf numFmtId="164" fontId="4" fillId="9" borderId="3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4" fillId="9" borderId="26" xfId="0" applyFont="1" applyFill="1" applyBorder="1"/>
    <xf numFmtId="4" fontId="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lef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Alignment="1">
      <alignment horizontal="right"/>
    </xf>
    <xf numFmtId="165" fontId="0" fillId="0" borderId="13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4" fontId="4" fillId="6" borderId="13" xfId="0" applyNumberFormat="1" applyFont="1" applyFill="1" applyBorder="1" applyAlignment="1">
      <alignment horizontal="right"/>
    </xf>
    <xf numFmtId="165" fontId="4" fillId="0" borderId="0" xfId="0" applyNumberFormat="1" applyFont="1" applyAlignment="1">
      <alignment horizontal="right"/>
    </xf>
    <xf numFmtId="4" fontId="4" fillId="0" borderId="28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horizontal="left"/>
    </xf>
    <xf numFmtId="164" fontId="0" fillId="0" borderId="0" xfId="0" applyNumberFormat="1" applyFont="1"/>
    <xf numFmtId="0" fontId="1" fillId="2" borderId="19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0" fillId="7" borderId="0" xfId="0" applyFont="1" applyFill="1" applyBorder="1" applyAlignment="1">
      <alignment horizontal="left"/>
    </xf>
    <xf numFmtId="4" fontId="4" fillId="7" borderId="0" xfId="0" applyNumberFormat="1" applyFont="1" applyFill="1" applyBorder="1" applyAlignment="1">
      <alignment horizontal="right"/>
    </xf>
    <xf numFmtId="0" fontId="8" fillId="7" borderId="0" xfId="0" applyFont="1" applyFill="1"/>
    <xf numFmtId="4" fontId="0" fillId="7" borderId="0" xfId="0" applyNumberFormat="1" applyFont="1" applyFill="1" applyBorder="1" applyAlignment="1"/>
    <xf numFmtId="165" fontId="4" fillId="7" borderId="0" xfId="0" applyNumberFormat="1" applyFont="1" applyFill="1"/>
    <xf numFmtId="0" fontId="0" fillId="7" borderId="0" xfId="0" applyFont="1" applyFill="1" applyAlignment="1">
      <alignment horizontal="center"/>
    </xf>
    <xf numFmtId="0" fontId="0" fillId="7" borderId="0" xfId="0" applyFont="1" applyFill="1"/>
    <xf numFmtId="165" fontId="4" fillId="7" borderId="0" xfId="0" applyNumberFormat="1" applyFont="1" applyFill="1" applyBorder="1" applyAlignment="1">
      <alignment horizontal="right"/>
    </xf>
    <xf numFmtId="165" fontId="0" fillId="7" borderId="0" xfId="0" applyNumberFormat="1" applyFont="1" applyFill="1" applyAlignment="1">
      <alignment horizontal="right"/>
    </xf>
    <xf numFmtId="165" fontId="4" fillId="7" borderId="0" xfId="0" applyNumberFormat="1" applyFont="1" applyFill="1" applyAlignment="1">
      <alignment horizontal="right"/>
    </xf>
    <xf numFmtId="0" fontId="8" fillId="7" borderId="0" xfId="0" applyFont="1" applyFill="1" applyAlignment="1">
      <alignment horizontal="right"/>
    </xf>
    <xf numFmtId="165" fontId="15" fillId="0" borderId="0" xfId="0" applyNumberFormat="1" applyFont="1"/>
    <xf numFmtId="0" fontId="16" fillId="0" borderId="0" xfId="0" applyFont="1"/>
    <xf numFmtId="0" fontId="1" fillId="4" borderId="3" xfId="0" applyFont="1" applyFill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vertical="center"/>
    </xf>
    <xf numFmtId="0" fontId="18" fillId="0" borderId="0" xfId="0" applyFont="1"/>
    <xf numFmtId="0" fontId="0" fillId="0" borderId="0" xfId="0" applyFont="1" applyAlignment="1">
      <alignment wrapText="1"/>
    </xf>
    <xf numFmtId="0" fontId="4" fillId="4" borderId="3" xfId="0" applyFont="1" applyFill="1" applyBorder="1"/>
    <xf numFmtId="2" fontId="0" fillId="7" borderId="2" xfId="0" applyNumberFormat="1" applyFont="1" applyFill="1" applyBorder="1"/>
    <xf numFmtId="0" fontId="1" fillId="4" borderId="2" xfId="0" applyFont="1" applyFill="1" applyBorder="1" applyAlignment="1">
      <alignment horizontal="center" textRotation="90"/>
    </xf>
    <xf numFmtId="0" fontId="1" fillId="4" borderId="18" xfId="0" applyFont="1" applyFill="1" applyBorder="1" applyAlignment="1">
      <alignment horizontal="center" textRotation="90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4" borderId="11" xfId="0" applyFont="1" applyFill="1" applyBorder="1" applyAlignment="1">
      <alignment horizontal="center" textRotation="90"/>
    </xf>
    <xf numFmtId="0" fontId="1" fillId="4" borderId="12" xfId="0" applyFont="1" applyFill="1" applyBorder="1" applyAlignment="1">
      <alignment horizontal="center" textRotation="90"/>
    </xf>
    <xf numFmtId="0" fontId="0" fillId="0" borderId="0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textRotation="90"/>
    </xf>
    <xf numFmtId="0" fontId="4" fillId="4" borderId="12" xfId="0" applyFont="1" applyFill="1" applyBorder="1" applyAlignment="1">
      <alignment horizontal="center" textRotation="90"/>
    </xf>
    <xf numFmtId="0" fontId="4" fillId="4" borderId="25" xfId="0" applyFont="1" applyFill="1" applyBorder="1" applyAlignment="1">
      <alignment horizontal="center" textRotation="90"/>
    </xf>
  </cellXfs>
  <cellStyles count="1">
    <cellStyle name="Standaard" xfId="0" builtinId="0"/>
  </cellStyles>
  <dxfs count="29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27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K179"/>
  <sheetViews>
    <sheetView topLeftCell="A31" zoomScaleNormal="100" workbookViewId="0">
      <pane xSplit="1" topLeftCell="B1" activePane="topRight" state="frozen"/>
      <selection pane="topRight" activeCell="C43" sqref="C43"/>
    </sheetView>
  </sheetViews>
  <sheetFormatPr defaultColWidth="9.140625" defaultRowHeight="15" x14ac:dyDescent="0.25"/>
  <cols>
    <col min="1" max="1" width="11.7109375" style="5" customWidth="1"/>
    <col min="2" max="2" width="55" style="5" customWidth="1"/>
    <col min="3" max="3" width="10.7109375" style="5" customWidth="1"/>
    <col min="4" max="5" width="10.7109375" style="7" customWidth="1"/>
    <col min="6" max="10" width="10.7109375" style="25" customWidth="1"/>
    <col min="11" max="16384" width="9.140625" style="5"/>
  </cols>
  <sheetData>
    <row r="1" spans="1:11" ht="15" customHeight="1" x14ac:dyDescent="0.25">
      <c r="A1" s="31" t="s">
        <v>11</v>
      </c>
      <c r="B1" s="31" t="s">
        <v>149</v>
      </c>
      <c r="C1" s="4"/>
      <c r="D1" s="11"/>
      <c r="E1" s="11"/>
      <c r="F1" s="135" t="str">
        <f>Namen!B6</f>
        <v>Inschrijver 1</v>
      </c>
      <c r="G1" s="135" t="str">
        <f>Namen!B7</f>
        <v>Inschrijver 2</v>
      </c>
      <c r="H1" s="135" t="str">
        <f>Namen!B8</f>
        <v>Inschrijver 3</v>
      </c>
      <c r="I1" s="135" t="str">
        <f>Namen!B9</f>
        <v>Inschrijver 4</v>
      </c>
      <c r="J1" s="135" t="str">
        <f>Namen!B10</f>
        <v>Inschrijver 5</v>
      </c>
    </row>
    <row r="2" spans="1:11" ht="15.75" customHeight="1" x14ac:dyDescent="0.25">
      <c r="A2" s="27" t="s">
        <v>1</v>
      </c>
      <c r="B2" s="27" t="s">
        <v>8</v>
      </c>
      <c r="C2" s="4"/>
      <c r="D2" s="11"/>
      <c r="E2" s="11"/>
      <c r="F2" s="135"/>
      <c r="G2" s="135"/>
      <c r="H2" s="135"/>
      <c r="I2" s="135"/>
      <c r="J2" s="135"/>
    </row>
    <row r="3" spans="1:11" ht="121.5" customHeight="1" thickBot="1" x14ac:dyDescent="0.3">
      <c r="A3" s="138"/>
      <c r="B3" s="138"/>
      <c r="C3" s="1"/>
      <c r="D3" s="2"/>
      <c r="E3" s="2"/>
      <c r="F3" s="135"/>
      <c r="G3" s="135"/>
      <c r="H3" s="135"/>
      <c r="I3" s="135"/>
      <c r="J3" s="135"/>
    </row>
    <row r="4" spans="1:11" s="7" customFormat="1" ht="15.75" customHeight="1" thickBot="1" x14ac:dyDescent="0.3">
      <c r="A4" s="48" t="s">
        <v>21</v>
      </c>
      <c r="B4" s="49" t="s">
        <v>25</v>
      </c>
      <c r="C4" s="49"/>
      <c r="D4" s="49" t="s">
        <v>75</v>
      </c>
      <c r="E4" s="50"/>
      <c r="F4" s="136"/>
      <c r="G4" s="136"/>
      <c r="H4" s="136"/>
      <c r="I4" s="136"/>
      <c r="J4" s="136"/>
    </row>
    <row r="5" spans="1:11" s="7" customFormat="1" x14ac:dyDescent="0.25">
      <c r="A5" s="41" t="s">
        <v>22</v>
      </c>
      <c r="B5" s="40" t="s">
        <v>74</v>
      </c>
      <c r="C5" s="3"/>
      <c r="D5" s="41" t="s">
        <v>0</v>
      </c>
      <c r="E5" s="41"/>
      <c r="F5" s="21"/>
      <c r="G5" s="21"/>
      <c r="H5" s="21"/>
      <c r="I5" s="21"/>
      <c r="J5" s="21"/>
    </row>
    <row r="6" spans="1:11" s="7" customFormat="1" x14ac:dyDescent="0.25">
      <c r="A6" s="41" t="s">
        <v>22</v>
      </c>
      <c r="B6" s="40" t="s">
        <v>150</v>
      </c>
      <c r="C6" s="3"/>
      <c r="D6" s="41" t="s">
        <v>0</v>
      </c>
      <c r="E6" s="41"/>
      <c r="F6" s="21"/>
      <c r="G6" s="21"/>
      <c r="H6" s="21"/>
      <c r="I6" s="21"/>
      <c r="J6" s="21"/>
      <c r="K6" s="111"/>
    </row>
    <row r="7" spans="1:11" s="7" customFormat="1" x14ac:dyDescent="0.25">
      <c r="A7" s="41" t="s">
        <v>22</v>
      </c>
      <c r="B7" s="40" t="s">
        <v>111</v>
      </c>
      <c r="C7" s="3"/>
      <c r="D7" s="41" t="s">
        <v>0</v>
      </c>
      <c r="E7" s="41"/>
      <c r="F7" s="21"/>
      <c r="G7" s="21"/>
      <c r="H7" s="21"/>
      <c r="I7" s="21"/>
      <c r="J7" s="21"/>
    </row>
    <row r="8" spans="1:11" s="7" customFormat="1" x14ac:dyDescent="0.25">
      <c r="A8" s="41" t="s">
        <v>22</v>
      </c>
      <c r="B8" s="40" t="s">
        <v>23</v>
      </c>
      <c r="C8" s="3"/>
      <c r="D8" s="41" t="s">
        <v>0</v>
      </c>
      <c r="E8" s="41"/>
      <c r="F8" s="21"/>
      <c r="G8" s="21"/>
      <c r="H8" s="21"/>
      <c r="I8" s="21"/>
      <c r="J8" s="21"/>
    </row>
    <row r="9" spans="1:11" s="7" customFormat="1" x14ac:dyDescent="0.25">
      <c r="A9" s="41"/>
      <c r="B9" s="40"/>
      <c r="C9" s="3"/>
      <c r="D9" s="41"/>
      <c r="E9" s="41"/>
      <c r="F9" s="42"/>
      <c r="G9" s="42"/>
      <c r="H9" s="42"/>
      <c r="I9" s="42"/>
      <c r="J9" s="42"/>
    </row>
    <row r="10" spans="1:11" s="7" customFormat="1" ht="15.75" thickBot="1" x14ac:dyDescent="0.3">
      <c r="A10" s="3"/>
      <c r="B10" s="3"/>
      <c r="C10" s="3"/>
      <c r="D10" s="3"/>
      <c r="E10" s="3"/>
      <c r="F10" s="42"/>
      <c r="G10" s="42"/>
      <c r="H10" s="42"/>
      <c r="I10" s="42"/>
      <c r="J10" s="42"/>
    </row>
    <row r="11" spans="1:11" s="7" customFormat="1" ht="15.75" thickBot="1" x14ac:dyDescent="0.3">
      <c r="A11" s="48" t="s">
        <v>21</v>
      </c>
      <c r="B11" s="49" t="s">
        <v>61</v>
      </c>
      <c r="C11" s="49"/>
      <c r="D11" s="49" t="s">
        <v>77</v>
      </c>
      <c r="E11" s="50"/>
    </row>
    <row r="12" spans="1:11" s="25" customFormat="1" x14ac:dyDescent="0.25">
      <c r="A12" s="7" t="s">
        <v>62</v>
      </c>
      <c r="B12" s="88" t="s">
        <v>63</v>
      </c>
      <c r="D12" s="22" t="s">
        <v>0</v>
      </c>
      <c r="E12" s="26"/>
      <c r="F12" s="21"/>
      <c r="G12" s="21"/>
      <c r="H12" s="21"/>
      <c r="I12" s="21"/>
      <c r="J12" s="21"/>
    </row>
    <row r="13" spans="1:11" s="25" customFormat="1" x14ac:dyDescent="0.25">
      <c r="A13" s="7" t="s">
        <v>64</v>
      </c>
      <c r="B13" s="88" t="s">
        <v>65</v>
      </c>
      <c r="D13" s="22" t="s">
        <v>0</v>
      </c>
      <c r="E13" s="26"/>
      <c r="F13" s="21"/>
      <c r="G13" s="21"/>
      <c r="H13" s="21"/>
      <c r="I13" s="21"/>
      <c r="J13" s="21"/>
    </row>
    <row r="14" spans="1:11" s="25" customFormat="1" x14ac:dyDescent="0.25">
      <c r="A14" s="7" t="s">
        <v>113</v>
      </c>
      <c r="B14" s="88" t="s">
        <v>112</v>
      </c>
      <c r="D14" s="22" t="s">
        <v>0</v>
      </c>
      <c r="E14" s="26"/>
      <c r="F14" s="21"/>
      <c r="G14" s="21"/>
      <c r="H14" s="21"/>
      <c r="I14" s="21"/>
      <c r="J14" s="21"/>
    </row>
    <row r="15" spans="1:11" s="25" customFormat="1" x14ac:dyDescent="0.25">
      <c r="A15" s="7" t="s">
        <v>66</v>
      </c>
      <c r="B15" s="88" t="s">
        <v>67</v>
      </c>
      <c r="D15" s="22" t="s">
        <v>0</v>
      </c>
      <c r="E15" s="26"/>
      <c r="F15" s="21"/>
      <c r="G15" s="21"/>
      <c r="H15" s="21"/>
      <c r="I15" s="21"/>
      <c r="J15" s="21"/>
    </row>
    <row r="16" spans="1:11" s="25" customFormat="1" x14ac:dyDescent="0.25">
      <c r="A16" s="7" t="s">
        <v>68</v>
      </c>
      <c r="B16" s="88" t="s">
        <v>78</v>
      </c>
      <c r="D16" s="22" t="s">
        <v>0</v>
      </c>
      <c r="E16" s="26"/>
      <c r="F16" s="21"/>
      <c r="G16" s="21"/>
      <c r="H16" s="21"/>
      <c r="I16" s="21"/>
      <c r="J16" s="21"/>
    </row>
    <row r="17" spans="1:10" s="25" customFormat="1" x14ac:dyDescent="0.25">
      <c r="A17" s="7"/>
      <c r="B17" s="88"/>
      <c r="D17" s="22"/>
      <c r="E17" s="26"/>
      <c r="F17" s="42"/>
      <c r="G17" s="42"/>
      <c r="H17" s="42"/>
      <c r="I17" s="42"/>
      <c r="J17" s="42"/>
    </row>
    <row r="18" spans="1:10" s="25" customFormat="1" ht="15.75" thickBot="1" x14ac:dyDescent="0.3">
      <c r="A18" s="7"/>
      <c r="B18" s="88"/>
      <c r="D18" s="22"/>
      <c r="E18" s="26"/>
      <c r="F18" s="42"/>
      <c r="G18" s="42"/>
      <c r="H18" s="42"/>
      <c r="I18" s="42"/>
      <c r="J18" s="42"/>
    </row>
    <row r="19" spans="1:10" s="7" customFormat="1" ht="15.75" thickBot="1" x14ac:dyDescent="0.3">
      <c r="A19" s="48" t="s">
        <v>21</v>
      </c>
      <c r="B19" s="49" t="s">
        <v>24</v>
      </c>
      <c r="C19" s="49"/>
      <c r="D19" s="49" t="s">
        <v>76</v>
      </c>
      <c r="E19" s="50"/>
    </row>
    <row r="20" spans="1:10" s="25" customFormat="1" x14ac:dyDescent="0.25">
      <c r="A20" s="7" t="s">
        <v>34</v>
      </c>
      <c r="B20" s="40" t="s">
        <v>79</v>
      </c>
      <c r="D20" s="22" t="s">
        <v>0</v>
      </c>
      <c r="E20" s="26"/>
      <c r="F20" s="21" t="s">
        <v>4</v>
      </c>
      <c r="G20" s="21" t="s">
        <v>4</v>
      </c>
      <c r="H20" s="21" t="s">
        <v>4</v>
      </c>
      <c r="I20" s="21" t="s">
        <v>4</v>
      </c>
      <c r="J20" s="21" t="s">
        <v>4</v>
      </c>
    </row>
    <row r="21" spans="1:10" s="25" customFormat="1" x14ac:dyDescent="0.25">
      <c r="A21" s="7" t="s">
        <v>35</v>
      </c>
      <c r="B21" s="88" t="s">
        <v>114</v>
      </c>
      <c r="D21" s="22" t="s">
        <v>0</v>
      </c>
      <c r="E21" s="26"/>
      <c r="F21" s="21"/>
      <c r="G21" s="21"/>
      <c r="H21" s="21"/>
      <c r="I21" s="21"/>
      <c r="J21" s="21"/>
    </row>
    <row r="22" spans="1:10" s="25" customFormat="1" x14ac:dyDescent="0.25">
      <c r="A22" s="7" t="s">
        <v>36</v>
      </c>
      <c r="B22" s="40" t="s">
        <v>20</v>
      </c>
      <c r="D22" s="22" t="s">
        <v>0</v>
      </c>
      <c r="E22" s="26"/>
      <c r="F22" s="21"/>
      <c r="G22" s="21"/>
      <c r="H22" s="21"/>
      <c r="I22" s="21"/>
      <c r="J22" s="21"/>
    </row>
    <row r="23" spans="1:10" s="25" customFormat="1" x14ac:dyDescent="0.25">
      <c r="A23" s="7" t="s">
        <v>115</v>
      </c>
      <c r="B23" s="40" t="s">
        <v>116</v>
      </c>
      <c r="D23" s="22" t="s">
        <v>0</v>
      </c>
      <c r="E23" s="26"/>
      <c r="F23" s="21"/>
      <c r="G23" s="21"/>
      <c r="H23" s="21"/>
      <c r="I23" s="21"/>
      <c r="J23" s="21"/>
    </row>
    <row r="24" spans="1:10" s="25" customFormat="1" x14ac:dyDescent="0.25">
      <c r="A24" s="7" t="s">
        <v>37</v>
      </c>
      <c r="B24" s="40" t="s">
        <v>38</v>
      </c>
      <c r="D24" s="22" t="s">
        <v>0</v>
      </c>
      <c r="E24" s="26"/>
      <c r="F24" s="21"/>
      <c r="G24" s="21"/>
      <c r="H24" s="21"/>
      <c r="I24" s="21"/>
      <c r="J24" s="21"/>
    </row>
    <row r="25" spans="1:10" s="25" customFormat="1" x14ac:dyDescent="0.25">
      <c r="A25" s="7" t="s">
        <v>117</v>
      </c>
      <c r="B25" s="40" t="s">
        <v>31</v>
      </c>
      <c r="D25" s="22" t="s">
        <v>0</v>
      </c>
      <c r="E25" s="26"/>
      <c r="F25" s="21"/>
      <c r="G25" s="21"/>
      <c r="H25" s="21"/>
      <c r="I25" s="21"/>
      <c r="J25" s="21"/>
    </row>
    <row r="26" spans="1:10" s="25" customFormat="1" x14ac:dyDescent="0.25">
      <c r="A26" s="7" t="s">
        <v>118</v>
      </c>
      <c r="B26" s="40" t="s">
        <v>32</v>
      </c>
      <c r="D26" s="22" t="s">
        <v>0</v>
      </c>
      <c r="E26" s="26"/>
      <c r="F26" s="21"/>
      <c r="G26" s="21"/>
      <c r="H26" s="21"/>
      <c r="I26" s="21"/>
      <c r="J26" s="21"/>
    </row>
    <row r="27" spans="1:10" s="25" customFormat="1" x14ac:dyDescent="0.25">
      <c r="A27" s="7" t="s">
        <v>119</v>
      </c>
      <c r="B27" s="40" t="s">
        <v>33</v>
      </c>
      <c r="D27" s="22" t="s">
        <v>0</v>
      </c>
      <c r="E27" s="26"/>
      <c r="F27" s="21"/>
      <c r="G27" s="21"/>
      <c r="H27" s="21"/>
      <c r="I27" s="21"/>
      <c r="J27" s="21"/>
    </row>
    <row r="28" spans="1:10" s="25" customFormat="1" x14ac:dyDescent="0.25">
      <c r="A28" s="7" t="s">
        <v>120</v>
      </c>
      <c r="B28" s="40" t="s">
        <v>121</v>
      </c>
      <c r="D28" s="22" t="s">
        <v>0</v>
      </c>
      <c r="E28" s="26"/>
      <c r="F28" s="21"/>
      <c r="G28" s="21"/>
      <c r="H28" s="21"/>
      <c r="I28" s="21"/>
      <c r="J28" s="21"/>
    </row>
    <row r="29" spans="1:10" s="25" customFormat="1" x14ac:dyDescent="0.25">
      <c r="A29" s="7" t="s">
        <v>122</v>
      </c>
      <c r="B29" s="40" t="s">
        <v>80</v>
      </c>
      <c r="D29" s="22" t="s">
        <v>0</v>
      </c>
      <c r="E29" s="26"/>
      <c r="F29" s="21"/>
      <c r="G29" s="21"/>
      <c r="H29" s="21"/>
      <c r="I29" s="21"/>
      <c r="J29" s="21"/>
    </row>
    <row r="30" spans="1:10" s="23" customFormat="1" ht="15" customHeight="1" thickBot="1" x14ac:dyDescent="0.3">
      <c r="A30" s="25"/>
      <c r="D30" s="7"/>
      <c r="E30" s="7"/>
      <c r="F30" s="25"/>
      <c r="G30" s="25"/>
      <c r="H30" s="25"/>
      <c r="I30" s="25"/>
      <c r="J30" s="25"/>
    </row>
    <row r="31" spans="1:10" s="23" customFormat="1" ht="15.75" thickBot="1" x14ac:dyDescent="0.3">
      <c r="A31" s="137"/>
      <c r="B31" s="137"/>
      <c r="C31" s="4"/>
      <c r="D31" s="11"/>
      <c r="E31" s="6"/>
      <c r="F31" s="25"/>
      <c r="G31" s="25"/>
      <c r="H31" s="25"/>
      <c r="I31" s="13" t="s">
        <v>3</v>
      </c>
      <c r="J31" s="14"/>
    </row>
    <row r="32" spans="1:10" s="23" customFormat="1" ht="15.75" thickBot="1" x14ac:dyDescent="0.3">
      <c r="A32" s="45" t="s">
        <v>2</v>
      </c>
      <c r="B32" s="46" t="s">
        <v>85</v>
      </c>
      <c r="C32" s="46" t="s">
        <v>13</v>
      </c>
      <c r="D32" s="46" t="s">
        <v>14</v>
      </c>
      <c r="E32" s="47" t="s">
        <v>15</v>
      </c>
      <c r="F32" s="25"/>
      <c r="G32" s="25"/>
      <c r="H32" s="25"/>
      <c r="I32" s="15"/>
      <c r="J32" s="18" t="s">
        <v>4</v>
      </c>
    </row>
    <row r="33" spans="1:10" s="25" customFormat="1" x14ac:dyDescent="0.25">
      <c r="A33" s="28" t="s">
        <v>81</v>
      </c>
      <c r="B33" s="6"/>
      <c r="E33" s="34">
        <v>35</v>
      </c>
      <c r="H33" s="9"/>
      <c r="I33" s="15"/>
      <c r="J33" s="18" t="s">
        <v>5</v>
      </c>
    </row>
    <row r="34" spans="1:10" s="25" customFormat="1" ht="15.75" thickBot="1" x14ac:dyDescent="0.3">
      <c r="A34" s="6"/>
      <c r="B34" s="6"/>
      <c r="I34" s="16"/>
      <c r="J34" s="19" t="s">
        <v>6</v>
      </c>
    </row>
    <row r="35" spans="1:10" s="24" customFormat="1" x14ac:dyDescent="0.25">
      <c r="A35" s="28" t="s">
        <v>39</v>
      </c>
      <c r="B35" s="30" t="s">
        <v>12</v>
      </c>
      <c r="C35" s="8"/>
      <c r="D35" s="35">
        <v>100</v>
      </c>
      <c r="E35" s="34">
        <v>40</v>
      </c>
      <c r="F35" s="25"/>
      <c r="G35" s="25"/>
      <c r="J35" s="12"/>
    </row>
    <row r="36" spans="1:10" s="25" customFormat="1" x14ac:dyDescent="0.25">
      <c r="A36" s="7" t="s">
        <v>40</v>
      </c>
      <c r="B36" s="130" t="s">
        <v>153</v>
      </c>
      <c r="C36" s="9">
        <v>10</v>
      </c>
      <c r="D36" s="8">
        <v>15.306122448979595</v>
      </c>
      <c r="E36" s="34"/>
      <c r="J36" s="12"/>
    </row>
    <row r="37" spans="1:10" s="25" customFormat="1" x14ac:dyDescent="0.25">
      <c r="A37" s="7" t="s">
        <v>41</v>
      </c>
      <c r="B37" s="130" t="s">
        <v>154</v>
      </c>
      <c r="C37" s="9">
        <v>10</v>
      </c>
      <c r="D37" s="8">
        <v>11.989795918367347</v>
      </c>
      <c r="E37" s="34"/>
      <c r="J37" s="12"/>
    </row>
    <row r="38" spans="1:10" x14ac:dyDescent="0.25">
      <c r="A38" s="7" t="s">
        <v>42</v>
      </c>
      <c r="B38" s="130" t="s">
        <v>155</v>
      </c>
      <c r="C38" s="9">
        <v>10</v>
      </c>
      <c r="D38" s="8">
        <v>17.602040816326532</v>
      </c>
      <c r="H38" s="17"/>
      <c r="I38" s="20"/>
      <c r="J38" s="20"/>
    </row>
    <row r="39" spans="1:10" s="25" customFormat="1" x14ac:dyDescent="0.25">
      <c r="A39" s="7" t="s">
        <v>43</v>
      </c>
      <c r="B39" s="130" t="s">
        <v>156</v>
      </c>
      <c r="C39" s="9">
        <v>10</v>
      </c>
      <c r="D39" s="8">
        <v>17.602040816326532</v>
      </c>
      <c r="E39" s="7"/>
    </row>
    <row r="40" spans="1:10" s="25" customFormat="1" x14ac:dyDescent="0.25">
      <c r="A40" s="7" t="s">
        <v>44</v>
      </c>
      <c r="B40" s="130" t="s">
        <v>157</v>
      </c>
      <c r="C40" s="9">
        <v>20</v>
      </c>
      <c r="D40" s="8">
        <v>16.581632653061227</v>
      </c>
      <c r="E40" s="7"/>
    </row>
    <row r="41" spans="1:10" s="25" customFormat="1" x14ac:dyDescent="0.25">
      <c r="A41" s="7" t="s">
        <v>45</v>
      </c>
      <c r="B41" s="130" t="s">
        <v>158</v>
      </c>
      <c r="C41" s="9">
        <v>10</v>
      </c>
      <c r="D41" s="8">
        <v>9.4387755102040813</v>
      </c>
      <c r="E41" s="7"/>
    </row>
    <row r="42" spans="1:10" s="25" customFormat="1" x14ac:dyDescent="0.25">
      <c r="A42" s="7"/>
      <c r="B42" s="130" t="s">
        <v>152</v>
      </c>
      <c r="C42" s="9">
        <v>190</v>
      </c>
      <c r="D42" s="8">
        <v>11.479591836734695</v>
      </c>
      <c r="E42" s="7"/>
    </row>
    <row r="43" spans="1:10" s="25" customFormat="1" x14ac:dyDescent="0.25">
      <c r="B43" s="129"/>
      <c r="C43" s="129"/>
      <c r="D43" s="29"/>
      <c r="E43" s="7"/>
    </row>
    <row r="44" spans="1:10" s="25" customFormat="1" x14ac:dyDescent="0.25">
      <c r="D44" s="29"/>
      <c r="E44" s="7"/>
    </row>
    <row r="45" spans="1:10" x14ac:dyDescent="0.25">
      <c r="A45" s="28" t="s">
        <v>124</v>
      </c>
      <c r="C45" s="9"/>
      <c r="D45" s="35">
        <v>100</v>
      </c>
      <c r="E45" s="34">
        <v>25</v>
      </c>
    </row>
    <row r="46" spans="1:10" s="25" customFormat="1" x14ac:dyDescent="0.25">
      <c r="A46" s="7" t="s">
        <v>128</v>
      </c>
      <c r="B46" s="25" t="s">
        <v>141</v>
      </c>
      <c r="C46" s="9">
        <v>10</v>
      </c>
      <c r="D46" s="35"/>
      <c r="E46" s="34"/>
    </row>
    <row r="47" spans="1:10" s="25" customFormat="1" x14ac:dyDescent="0.25">
      <c r="A47" s="7" t="s">
        <v>129</v>
      </c>
      <c r="B47" s="25" t="s">
        <v>140</v>
      </c>
      <c r="C47" s="9">
        <v>10</v>
      </c>
      <c r="D47" s="35"/>
      <c r="E47" s="34"/>
    </row>
    <row r="48" spans="1:10" s="25" customFormat="1" x14ac:dyDescent="0.25">
      <c r="A48" s="7" t="s">
        <v>130</v>
      </c>
      <c r="B48" s="25" t="s">
        <v>142</v>
      </c>
      <c r="C48" s="9">
        <v>10</v>
      </c>
      <c r="D48" s="35"/>
      <c r="E48" s="34"/>
    </row>
    <row r="49" spans="1:6" s="25" customFormat="1" x14ac:dyDescent="0.25">
      <c r="A49" s="7" t="s">
        <v>131</v>
      </c>
      <c r="B49" s="25" t="s">
        <v>143</v>
      </c>
      <c r="C49" s="9">
        <v>10</v>
      </c>
      <c r="D49" s="35"/>
      <c r="E49" s="34"/>
    </row>
    <row r="50" spans="1:6" s="25" customFormat="1" x14ac:dyDescent="0.25">
      <c r="A50" s="7" t="s">
        <v>132</v>
      </c>
      <c r="B50" s="25" t="s">
        <v>144</v>
      </c>
      <c r="C50" s="9">
        <v>10</v>
      </c>
      <c r="D50" s="35"/>
      <c r="E50" s="34"/>
    </row>
    <row r="51" spans="1:6" s="25" customFormat="1" x14ac:dyDescent="0.25">
      <c r="A51" s="7" t="s">
        <v>133</v>
      </c>
      <c r="B51" s="25" t="s">
        <v>145</v>
      </c>
      <c r="C51" s="9">
        <v>10</v>
      </c>
      <c r="D51" s="35"/>
      <c r="E51" s="34"/>
    </row>
    <row r="52" spans="1:6" s="25" customFormat="1" x14ac:dyDescent="0.25">
      <c r="A52" s="7" t="s">
        <v>134</v>
      </c>
      <c r="B52" s="25" t="s">
        <v>146</v>
      </c>
      <c r="C52" s="9">
        <v>10</v>
      </c>
      <c r="D52" s="35"/>
      <c r="E52" s="34"/>
    </row>
    <row r="53" spans="1:6" s="25" customFormat="1" x14ac:dyDescent="0.25">
      <c r="A53" s="7" t="s">
        <v>135</v>
      </c>
      <c r="B53" s="25" t="s">
        <v>147</v>
      </c>
      <c r="C53" s="9">
        <v>10</v>
      </c>
      <c r="D53" s="35"/>
      <c r="E53" s="34"/>
    </row>
    <row r="54" spans="1:6" s="25" customFormat="1" x14ac:dyDescent="0.25">
      <c r="A54" s="7" t="s">
        <v>160</v>
      </c>
      <c r="B54" s="25" t="s">
        <v>161</v>
      </c>
      <c r="C54" s="9">
        <v>10</v>
      </c>
      <c r="D54" s="35"/>
      <c r="E54" s="34"/>
    </row>
    <row r="55" spans="1:6" s="25" customFormat="1" x14ac:dyDescent="0.25">
      <c r="A55" s="7" t="s">
        <v>162</v>
      </c>
      <c r="B55" s="25" t="s">
        <v>163</v>
      </c>
      <c r="C55" s="9">
        <v>10</v>
      </c>
      <c r="D55" s="35"/>
      <c r="E55" s="34"/>
    </row>
    <row r="56" spans="1:6" s="25" customFormat="1" x14ac:dyDescent="0.25">
      <c r="A56" s="7" t="s">
        <v>164</v>
      </c>
      <c r="B56" s="25" t="s">
        <v>165</v>
      </c>
      <c r="C56" s="9">
        <v>10</v>
      </c>
      <c r="D56" s="35"/>
      <c r="E56" s="34"/>
    </row>
    <row r="57" spans="1:6" s="25" customFormat="1" x14ac:dyDescent="0.25">
      <c r="A57" s="28"/>
      <c r="B57" s="25" t="s">
        <v>125</v>
      </c>
      <c r="C57" s="9">
        <v>10</v>
      </c>
      <c r="D57" s="35"/>
      <c r="E57" s="34"/>
    </row>
    <row r="58" spans="1:6" s="25" customFormat="1" x14ac:dyDescent="0.25">
      <c r="A58" s="28"/>
      <c r="B58" s="25" t="s">
        <v>136</v>
      </c>
      <c r="C58" s="9">
        <v>10</v>
      </c>
      <c r="D58" s="35"/>
      <c r="E58" s="34"/>
    </row>
    <row r="59" spans="1:6" s="25" customFormat="1" x14ac:dyDescent="0.25">
      <c r="A59" s="28"/>
      <c r="B59" s="25" t="s">
        <v>126</v>
      </c>
      <c r="C59" s="9">
        <v>10</v>
      </c>
      <c r="D59" s="35"/>
      <c r="E59" s="34"/>
    </row>
    <row r="60" spans="1:6" s="25" customFormat="1" x14ac:dyDescent="0.25">
      <c r="A60" s="28"/>
      <c r="B60" s="25" t="s">
        <v>127</v>
      </c>
      <c r="C60" s="9">
        <v>10</v>
      </c>
      <c r="D60" s="35"/>
      <c r="E60" s="34"/>
    </row>
    <row r="61" spans="1:6" s="25" customFormat="1" ht="15.75" thickBot="1" x14ac:dyDescent="0.3">
      <c r="A61" s="28"/>
      <c r="C61" s="43">
        <f>SUM(C46:C60)</f>
        <v>150</v>
      </c>
      <c r="D61" s="35"/>
      <c r="E61" s="34"/>
    </row>
    <row r="62" spans="1:6" s="25" customFormat="1" ht="15.75" thickTop="1" x14ac:dyDescent="0.25">
      <c r="A62" s="6"/>
      <c r="B62" s="6"/>
      <c r="C62" s="9"/>
      <c r="D62" s="12"/>
      <c r="E62" s="12"/>
    </row>
    <row r="63" spans="1:6" s="25" customFormat="1" ht="15.75" thickBot="1" x14ac:dyDescent="0.3">
      <c r="A63" s="6"/>
      <c r="B63" s="6"/>
      <c r="C63" s="6"/>
      <c r="D63" s="81" t="s">
        <v>10</v>
      </c>
      <c r="E63" s="82">
        <f>SUM(E33:E45)</f>
        <v>100</v>
      </c>
      <c r="F63" s="12"/>
    </row>
    <row r="64" spans="1:6" s="25" customFormat="1" ht="15.75" thickTop="1" x14ac:dyDescent="0.25">
      <c r="A64" s="6"/>
      <c r="B64" s="6"/>
      <c r="C64" s="9"/>
      <c r="D64" s="12"/>
      <c r="E64" s="12"/>
    </row>
    <row r="65" spans="1:5" s="25" customFormat="1" x14ac:dyDescent="0.25">
      <c r="A65" s="6"/>
      <c r="B65" s="6"/>
    </row>
    <row r="66" spans="1:5" x14ac:dyDescent="0.25">
      <c r="A66" s="6"/>
      <c r="B66" s="6"/>
      <c r="D66" s="5"/>
      <c r="E66" s="5"/>
    </row>
    <row r="67" spans="1:5" x14ac:dyDescent="0.25">
      <c r="A67" s="6"/>
      <c r="B67" s="6"/>
      <c r="D67" s="5"/>
      <c r="E67" s="5"/>
    </row>
    <row r="68" spans="1:5" x14ac:dyDescent="0.25">
      <c r="A68" s="6"/>
      <c r="B68" s="6"/>
      <c r="D68" s="5"/>
      <c r="E68" s="5"/>
    </row>
    <row r="69" spans="1:5" x14ac:dyDescent="0.25">
      <c r="A69" s="6"/>
      <c r="B69" s="6"/>
      <c r="D69" s="5"/>
      <c r="E69" s="5"/>
    </row>
    <row r="70" spans="1:5" x14ac:dyDescent="0.25">
      <c r="A70" s="6"/>
      <c r="B70" s="10"/>
      <c r="D70" s="5"/>
      <c r="E70" s="5"/>
    </row>
    <row r="71" spans="1:5" x14ac:dyDescent="0.25">
      <c r="A71" s="23"/>
      <c r="B71" s="23"/>
      <c r="C71" s="8"/>
    </row>
    <row r="72" spans="1:5" x14ac:dyDescent="0.25">
      <c r="A72" s="23"/>
      <c r="B72" s="23"/>
      <c r="C72" s="8"/>
    </row>
    <row r="73" spans="1:5" x14ac:dyDescent="0.25">
      <c r="C73" s="8"/>
    </row>
    <row r="74" spans="1:5" x14ac:dyDescent="0.25">
      <c r="C74" s="8"/>
    </row>
    <row r="75" spans="1:5" x14ac:dyDescent="0.25">
      <c r="C75" s="8"/>
    </row>
    <row r="76" spans="1:5" x14ac:dyDescent="0.25">
      <c r="C76" s="8"/>
    </row>
    <row r="77" spans="1:5" x14ac:dyDescent="0.25">
      <c r="C77" s="8"/>
    </row>
    <row r="78" spans="1:5" x14ac:dyDescent="0.25">
      <c r="C78" s="8"/>
    </row>
    <row r="79" spans="1:5" x14ac:dyDescent="0.25">
      <c r="C79" s="8"/>
    </row>
    <row r="80" spans="1:5" x14ac:dyDescent="0.25">
      <c r="C80" s="8"/>
    </row>
    <row r="81" spans="3:3" x14ac:dyDescent="0.25">
      <c r="C81" s="8"/>
    </row>
    <row r="82" spans="3:3" x14ac:dyDescent="0.25">
      <c r="C82" s="8"/>
    </row>
    <row r="83" spans="3:3" x14ac:dyDescent="0.25">
      <c r="C83" s="8"/>
    </row>
    <row r="84" spans="3:3" x14ac:dyDescent="0.25">
      <c r="C84" s="8"/>
    </row>
    <row r="85" spans="3:3" x14ac:dyDescent="0.25">
      <c r="C85" s="8"/>
    </row>
    <row r="86" spans="3:3" x14ac:dyDescent="0.25">
      <c r="C86" s="8"/>
    </row>
    <row r="87" spans="3:3" x14ac:dyDescent="0.25">
      <c r="C87" s="8"/>
    </row>
    <row r="88" spans="3:3" x14ac:dyDescent="0.25">
      <c r="C88" s="8"/>
    </row>
    <row r="89" spans="3:3" x14ac:dyDescent="0.25">
      <c r="C89" s="8"/>
    </row>
    <row r="90" spans="3:3" x14ac:dyDescent="0.25">
      <c r="C90" s="8"/>
    </row>
    <row r="91" spans="3:3" x14ac:dyDescent="0.25">
      <c r="C91" s="8"/>
    </row>
    <row r="92" spans="3:3" x14ac:dyDescent="0.25">
      <c r="C92" s="8"/>
    </row>
    <row r="93" spans="3:3" x14ac:dyDescent="0.25">
      <c r="C93" s="8"/>
    </row>
    <row r="94" spans="3:3" x14ac:dyDescent="0.25">
      <c r="C94" s="8"/>
    </row>
    <row r="95" spans="3:3" x14ac:dyDescent="0.25">
      <c r="C95" s="8"/>
    </row>
    <row r="96" spans="3:3" x14ac:dyDescent="0.25">
      <c r="C96" s="8"/>
    </row>
    <row r="97" spans="3:3" x14ac:dyDescent="0.25">
      <c r="C97" s="8"/>
    </row>
    <row r="98" spans="3:3" x14ac:dyDescent="0.25">
      <c r="C98" s="8"/>
    </row>
    <row r="99" spans="3:3" x14ac:dyDescent="0.25">
      <c r="C99" s="8"/>
    </row>
    <row r="100" spans="3:3" x14ac:dyDescent="0.25">
      <c r="C100" s="8"/>
    </row>
    <row r="101" spans="3:3" x14ac:dyDescent="0.25">
      <c r="C101" s="8"/>
    </row>
    <row r="102" spans="3:3" x14ac:dyDescent="0.25">
      <c r="C102" s="8"/>
    </row>
    <row r="103" spans="3:3" x14ac:dyDescent="0.25">
      <c r="C103" s="8"/>
    </row>
    <row r="104" spans="3:3" x14ac:dyDescent="0.25">
      <c r="C104" s="8"/>
    </row>
    <row r="105" spans="3:3" x14ac:dyDescent="0.25">
      <c r="C105" s="8"/>
    </row>
    <row r="106" spans="3:3" x14ac:dyDescent="0.25">
      <c r="C106" s="8"/>
    </row>
    <row r="107" spans="3:3" x14ac:dyDescent="0.25">
      <c r="C107" s="8"/>
    </row>
    <row r="108" spans="3:3" x14ac:dyDescent="0.25">
      <c r="C108" s="8"/>
    </row>
    <row r="109" spans="3:3" x14ac:dyDescent="0.25">
      <c r="C109" s="8"/>
    </row>
    <row r="110" spans="3:3" x14ac:dyDescent="0.25">
      <c r="C110" s="8"/>
    </row>
    <row r="111" spans="3:3" x14ac:dyDescent="0.25">
      <c r="C111" s="8"/>
    </row>
    <row r="112" spans="3:3" x14ac:dyDescent="0.25">
      <c r="C112" s="8"/>
    </row>
    <row r="113" spans="3:3" x14ac:dyDescent="0.25">
      <c r="C113" s="8"/>
    </row>
    <row r="114" spans="3:3" x14ac:dyDescent="0.25">
      <c r="C114" s="8"/>
    </row>
    <row r="115" spans="3:3" x14ac:dyDescent="0.25">
      <c r="C115" s="8"/>
    </row>
    <row r="116" spans="3:3" x14ac:dyDescent="0.25">
      <c r="C116" s="8"/>
    </row>
    <row r="117" spans="3:3" x14ac:dyDescent="0.25">
      <c r="C117" s="8"/>
    </row>
    <row r="118" spans="3:3" x14ac:dyDescent="0.25">
      <c r="C118" s="8"/>
    </row>
    <row r="119" spans="3:3" x14ac:dyDescent="0.25">
      <c r="C119" s="8"/>
    </row>
    <row r="120" spans="3:3" x14ac:dyDescent="0.25">
      <c r="C120" s="8"/>
    </row>
    <row r="121" spans="3:3" x14ac:dyDescent="0.25">
      <c r="C121" s="8"/>
    </row>
    <row r="122" spans="3:3" x14ac:dyDescent="0.25">
      <c r="C122" s="8"/>
    </row>
    <row r="123" spans="3:3" x14ac:dyDescent="0.25">
      <c r="C123" s="8"/>
    </row>
    <row r="124" spans="3:3" x14ac:dyDescent="0.25">
      <c r="C124" s="8"/>
    </row>
    <row r="125" spans="3:3" x14ac:dyDescent="0.25">
      <c r="C125" s="8"/>
    </row>
    <row r="126" spans="3:3" x14ac:dyDescent="0.25">
      <c r="C126" s="8"/>
    </row>
    <row r="127" spans="3:3" x14ac:dyDescent="0.25">
      <c r="C127" s="8"/>
    </row>
    <row r="128" spans="3:3" x14ac:dyDescent="0.25">
      <c r="C128" s="8"/>
    </row>
    <row r="129" spans="3:3" x14ac:dyDescent="0.25">
      <c r="C129" s="8"/>
    </row>
    <row r="130" spans="3:3" x14ac:dyDescent="0.25">
      <c r="C130" s="8"/>
    </row>
    <row r="131" spans="3:3" x14ac:dyDescent="0.25">
      <c r="C131" s="8"/>
    </row>
    <row r="132" spans="3:3" x14ac:dyDescent="0.25">
      <c r="C132" s="8"/>
    </row>
    <row r="133" spans="3:3" x14ac:dyDescent="0.25">
      <c r="C133" s="8"/>
    </row>
    <row r="134" spans="3:3" x14ac:dyDescent="0.25">
      <c r="C134" s="8"/>
    </row>
    <row r="135" spans="3:3" x14ac:dyDescent="0.25">
      <c r="C135" s="8"/>
    </row>
    <row r="136" spans="3:3" x14ac:dyDescent="0.25">
      <c r="C136" s="8"/>
    </row>
    <row r="137" spans="3:3" x14ac:dyDescent="0.25">
      <c r="C137" s="8"/>
    </row>
    <row r="138" spans="3:3" x14ac:dyDescent="0.25">
      <c r="C138" s="8"/>
    </row>
    <row r="139" spans="3:3" x14ac:dyDescent="0.25">
      <c r="C139" s="8"/>
    </row>
    <row r="140" spans="3:3" x14ac:dyDescent="0.25">
      <c r="C140" s="8"/>
    </row>
    <row r="141" spans="3:3" x14ac:dyDescent="0.25">
      <c r="C141" s="8"/>
    </row>
    <row r="142" spans="3:3" x14ac:dyDescent="0.25">
      <c r="C142" s="8"/>
    </row>
    <row r="143" spans="3:3" x14ac:dyDescent="0.25">
      <c r="C143" s="8"/>
    </row>
    <row r="144" spans="3:3" x14ac:dyDescent="0.25">
      <c r="C144" s="8"/>
    </row>
    <row r="145" spans="3:3" x14ac:dyDescent="0.25">
      <c r="C145" s="8"/>
    </row>
    <row r="146" spans="3:3" x14ac:dyDescent="0.25">
      <c r="C146" s="8"/>
    </row>
    <row r="147" spans="3:3" x14ac:dyDescent="0.25">
      <c r="C147" s="8"/>
    </row>
    <row r="148" spans="3:3" x14ac:dyDescent="0.25">
      <c r="C148" s="8"/>
    </row>
    <row r="149" spans="3:3" x14ac:dyDescent="0.25">
      <c r="C149" s="8"/>
    </row>
    <row r="150" spans="3:3" x14ac:dyDescent="0.25">
      <c r="C150" s="8"/>
    </row>
    <row r="151" spans="3:3" x14ac:dyDescent="0.25">
      <c r="C151" s="8"/>
    </row>
    <row r="152" spans="3:3" x14ac:dyDescent="0.25">
      <c r="C152" s="8"/>
    </row>
    <row r="153" spans="3:3" x14ac:dyDescent="0.25">
      <c r="C153" s="8"/>
    </row>
    <row r="154" spans="3:3" x14ac:dyDescent="0.25">
      <c r="C154" s="8"/>
    </row>
    <row r="155" spans="3:3" x14ac:dyDescent="0.25">
      <c r="C155" s="8"/>
    </row>
    <row r="156" spans="3:3" x14ac:dyDescent="0.25">
      <c r="C156" s="8"/>
    </row>
    <row r="157" spans="3:3" x14ac:dyDescent="0.25">
      <c r="C157" s="8"/>
    </row>
    <row r="158" spans="3:3" x14ac:dyDescent="0.25">
      <c r="C158" s="8"/>
    </row>
    <row r="159" spans="3:3" x14ac:dyDescent="0.25">
      <c r="C159" s="8"/>
    </row>
    <row r="160" spans="3:3" x14ac:dyDescent="0.25">
      <c r="C160" s="8"/>
    </row>
    <row r="161" spans="3:3" x14ac:dyDescent="0.25">
      <c r="C161" s="8"/>
    </row>
    <row r="162" spans="3:3" x14ac:dyDescent="0.25">
      <c r="C162" s="8"/>
    </row>
    <row r="163" spans="3:3" x14ac:dyDescent="0.25">
      <c r="C163" s="8"/>
    </row>
    <row r="164" spans="3:3" x14ac:dyDescent="0.25">
      <c r="C164" s="8"/>
    </row>
    <row r="165" spans="3:3" x14ac:dyDescent="0.25">
      <c r="C165" s="8"/>
    </row>
    <row r="166" spans="3:3" x14ac:dyDescent="0.25">
      <c r="C166" s="8"/>
    </row>
    <row r="167" spans="3:3" x14ac:dyDescent="0.25">
      <c r="C167" s="8"/>
    </row>
    <row r="168" spans="3:3" x14ac:dyDescent="0.25">
      <c r="C168" s="8"/>
    </row>
    <row r="169" spans="3:3" x14ac:dyDescent="0.25">
      <c r="C169" s="8"/>
    </row>
    <row r="170" spans="3:3" x14ac:dyDescent="0.25">
      <c r="C170" s="8"/>
    </row>
    <row r="171" spans="3:3" x14ac:dyDescent="0.25">
      <c r="C171" s="8"/>
    </row>
    <row r="172" spans="3:3" x14ac:dyDescent="0.25">
      <c r="C172" s="8"/>
    </row>
    <row r="173" spans="3:3" x14ac:dyDescent="0.25">
      <c r="C173" s="8"/>
    </row>
    <row r="174" spans="3:3" x14ac:dyDescent="0.25">
      <c r="C174" s="8"/>
    </row>
    <row r="175" spans="3:3" x14ac:dyDescent="0.25">
      <c r="C175" s="8"/>
    </row>
    <row r="176" spans="3:3" x14ac:dyDescent="0.25">
      <c r="C176" s="8"/>
    </row>
    <row r="177" spans="3:3" x14ac:dyDescent="0.25">
      <c r="C177" s="8"/>
    </row>
    <row r="178" spans="3:3" x14ac:dyDescent="0.25">
      <c r="C178" s="8"/>
    </row>
    <row r="179" spans="3:3" x14ac:dyDescent="0.25">
      <c r="C179" s="8"/>
    </row>
  </sheetData>
  <mergeCells count="7">
    <mergeCell ref="J1:J4"/>
    <mergeCell ref="A31:B31"/>
    <mergeCell ref="A3:B3"/>
    <mergeCell ref="F1:F4"/>
    <mergeCell ref="G1:G4"/>
    <mergeCell ref="I1:I4"/>
    <mergeCell ref="H1:H4"/>
  </mergeCells>
  <phoneticPr fontId="3" type="noConversion"/>
  <conditionalFormatting sqref="G10:J10">
    <cfRule type="containsText" dxfId="28" priority="96" operator="containsText" text="nee">
      <formula>NOT(ISERROR(SEARCH("nee",G10)))</formula>
    </cfRule>
    <cfRule type="containsText" dxfId="27" priority="97" operator="containsText" text="ja">
      <formula>NOT(ISERROR(SEARCH("ja",G10)))</formula>
    </cfRule>
  </conditionalFormatting>
  <conditionalFormatting sqref="F5 F7:F8">
    <cfRule type="containsText" dxfId="26" priority="89" operator="containsText" text="nee">
      <formula>NOT(ISERROR(SEARCH("nee",F5)))</formula>
    </cfRule>
    <cfRule type="containsText" dxfId="25" priority="90" operator="containsText" text="ja">
      <formula>NOT(ISERROR(SEARCH("ja",F5)))</formula>
    </cfRule>
  </conditionalFormatting>
  <conditionalFormatting sqref="G9:J9">
    <cfRule type="containsText" dxfId="24" priority="85" operator="containsText" text="nee">
      <formula>NOT(ISERROR(SEARCH("nee",G9)))</formula>
    </cfRule>
    <cfRule type="containsText" dxfId="23" priority="86" operator="containsText" text="ja">
      <formula>NOT(ISERROR(SEARCH("ja",G9)))</formula>
    </cfRule>
  </conditionalFormatting>
  <conditionalFormatting sqref="G18:J18">
    <cfRule type="containsText" dxfId="22" priority="83" operator="containsText" text="nee">
      <formula>NOT(ISERROR(SEARCH("nee",G18)))</formula>
    </cfRule>
    <cfRule type="containsText" dxfId="21" priority="84" operator="containsText" text="ja">
      <formula>NOT(ISERROR(SEARCH("ja",G18)))</formula>
    </cfRule>
  </conditionalFormatting>
  <conditionalFormatting sqref="G17:J17">
    <cfRule type="containsText" dxfId="20" priority="81" operator="containsText" text="nee">
      <formula>NOT(ISERROR(SEARCH("nee",G17)))</formula>
    </cfRule>
    <cfRule type="containsText" dxfId="19" priority="82" operator="containsText" text="ja">
      <formula>NOT(ISERROR(SEARCH("ja",G17)))</formula>
    </cfRule>
  </conditionalFormatting>
  <conditionalFormatting sqref="F12:J16">
    <cfRule type="containsText" dxfId="18" priority="43" operator="containsText" text="nee">
      <formula>NOT(ISERROR(SEARCH("nee",F12)))</formula>
    </cfRule>
    <cfRule type="containsText" dxfId="17" priority="44" operator="containsText" text="ja">
      <formula>NOT(ISERROR(SEARCH("ja",F12)))</formula>
    </cfRule>
  </conditionalFormatting>
  <conditionalFormatting sqref="G12:G16">
    <cfRule type="containsText" dxfId="16" priority="39" operator="containsText" text="nee">
      <formula>NOT(ISERROR(SEARCH("nee",G12)))</formula>
    </cfRule>
    <cfRule type="containsText" dxfId="15" priority="40" operator="containsText" text="ja">
      <formula>NOT(ISERROR(SEARCH("ja",G12)))</formula>
    </cfRule>
  </conditionalFormatting>
  <conditionalFormatting sqref="H12:H16">
    <cfRule type="containsText" dxfId="14" priority="34" operator="containsText" text="nvt">
      <formula>NOT(ISERROR(SEARCH("nvt",H12)))</formula>
    </cfRule>
  </conditionalFormatting>
  <conditionalFormatting sqref="H12:H16">
    <cfRule type="containsText" dxfId="13" priority="35" operator="containsText" text="nee">
      <formula>NOT(ISERROR(SEARCH("nee",H12)))</formula>
    </cfRule>
    <cfRule type="containsText" dxfId="12" priority="36" operator="containsText" text="ja">
      <formula>NOT(ISERROR(SEARCH("ja",H12)))</formula>
    </cfRule>
  </conditionalFormatting>
  <conditionalFormatting sqref="I12:J16">
    <cfRule type="containsText" dxfId="11" priority="20" operator="containsText" text="nee">
      <formula>NOT(ISERROR(SEARCH("nee",I12)))</formula>
    </cfRule>
    <cfRule type="containsText" dxfId="10" priority="21" operator="containsText" text="ja">
      <formula>NOT(ISERROR(SEARCH("ja",I12)))</formula>
    </cfRule>
  </conditionalFormatting>
  <conditionalFormatting sqref="F6">
    <cfRule type="containsText" dxfId="9" priority="12" operator="containsText" text="nee">
      <formula>NOT(ISERROR(SEARCH("nee",F6)))</formula>
    </cfRule>
    <cfRule type="containsText" dxfId="8" priority="13" operator="containsText" text="ja">
      <formula>NOT(ISERROR(SEARCH("ja",F6)))</formula>
    </cfRule>
  </conditionalFormatting>
  <conditionalFormatting sqref="F20:J29">
    <cfRule type="containsText" dxfId="7" priority="7" operator="containsText" text="nee">
      <formula>NOT(ISERROR(SEARCH("nee",F20)))</formula>
    </cfRule>
    <cfRule type="containsText" dxfId="6" priority="8" operator="containsText" text="ja">
      <formula>NOT(ISERROR(SEARCH("ja",F20)))</formula>
    </cfRule>
  </conditionalFormatting>
  <conditionalFormatting sqref="G5:H8">
    <cfRule type="containsText" dxfId="5" priority="5" operator="containsText" text="nee">
      <formula>NOT(ISERROR(SEARCH("nee",G5)))</formula>
    </cfRule>
    <cfRule type="containsText" dxfId="4" priority="6" operator="containsText" text="ja">
      <formula>NOT(ISERROR(SEARCH("ja",G5)))</formula>
    </cfRule>
  </conditionalFormatting>
  <conditionalFormatting sqref="I5:I8">
    <cfRule type="containsText" dxfId="3" priority="3" operator="containsText" text="nee">
      <formula>NOT(ISERROR(SEARCH("nee",I5)))</formula>
    </cfRule>
    <cfRule type="containsText" dxfId="2" priority="4" operator="containsText" text="ja">
      <formula>NOT(ISERROR(SEARCH("ja",I5)))</formula>
    </cfRule>
  </conditionalFormatting>
  <conditionalFormatting sqref="J5:J8">
    <cfRule type="containsText" dxfId="1" priority="1" operator="containsText" text="nee">
      <formula>NOT(ISERROR(SEARCH("nee",J5)))</formula>
    </cfRule>
    <cfRule type="containsText" dxfId="0" priority="2" operator="containsText" text="ja">
      <formula>NOT(ISERROR(SEARCH("ja",J5)))</formula>
    </cfRule>
  </conditionalFormatting>
  <dataValidations count="2">
    <dataValidation type="list" allowBlank="1" showInputMessage="1" showErrorMessage="1" sqref="F9:J9 F17:J17" xr:uid="{00000000-0002-0000-0000-000000000000}">
      <formula1>$D$64:$D$66</formula1>
    </dataValidation>
    <dataValidation type="list" allowBlank="1" showInputMessage="1" showErrorMessage="1" sqref="F12:J16 F20:J29 F5:J8" xr:uid="{00000000-0002-0000-0000-000001000000}">
      <formula1>$J$31:$J$34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I27" sqref="I27"/>
    </sheetView>
  </sheetViews>
  <sheetFormatPr defaultColWidth="8.85546875" defaultRowHeight="15" x14ac:dyDescent="0.25"/>
  <cols>
    <col min="1" max="1" width="11.7109375" style="25" customWidth="1"/>
    <col min="2" max="2" width="10.5703125" style="25" customWidth="1"/>
    <col min="3" max="3" width="52.85546875" style="25" customWidth="1"/>
    <col min="4" max="9" width="13.7109375" style="25" customWidth="1"/>
    <col min="10" max="10" width="12.140625" style="25" bestFit="1" customWidth="1"/>
    <col min="11" max="16384" width="8.85546875" style="25"/>
  </cols>
  <sheetData>
    <row r="1" spans="1:10" ht="15.75" customHeight="1" x14ac:dyDescent="0.25">
      <c r="A1" s="31" t="s">
        <v>11</v>
      </c>
      <c r="B1" s="38" t="str">
        <f>Uitgangspunten!B1</f>
        <v>Belastingapplicatie</v>
      </c>
      <c r="C1" s="37"/>
    </row>
    <row r="2" spans="1:10" ht="15.75" customHeight="1" x14ac:dyDescent="0.25">
      <c r="A2" s="27" t="s">
        <v>17</v>
      </c>
      <c r="B2" s="39" t="s">
        <v>90</v>
      </c>
      <c r="C2" s="37"/>
    </row>
    <row r="3" spans="1:10" ht="15.75" thickBot="1" x14ac:dyDescent="0.3"/>
    <row r="4" spans="1:10" ht="15.75" customHeight="1" thickBot="1" x14ac:dyDescent="0.3">
      <c r="A4" s="60" t="s">
        <v>92</v>
      </c>
      <c r="B4" s="142" t="s">
        <v>85</v>
      </c>
      <c r="C4" s="143"/>
      <c r="D4" s="139" t="str">
        <f>Uitgangspunten!F1</f>
        <v>Inschrijver 1</v>
      </c>
      <c r="E4" s="139" t="str">
        <f>Uitgangspunten!G1</f>
        <v>Inschrijver 2</v>
      </c>
      <c r="F4" s="139" t="str">
        <f>Uitgangspunten!H1</f>
        <v>Inschrijver 3</v>
      </c>
      <c r="G4" s="139" t="str">
        <f>Uitgangspunten!I1</f>
        <v>Inschrijver 4</v>
      </c>
      <c r="H4" s="139" t="str">
        <f>Uitgangspunten!J1</f>
        <v>Inschrijver 5</v>
      </c>
    </row>
    <row r="5" spans="1:10" ht="90" customHeight="1" thickBot="1" x14ac:dyDescent="0.3">
      <c r="D5" s="140"/>
      <c r="E5" s="140"/>
      <c r="F5" s="140"/>
      <c r="G5" s="140"/>
      <c r="H5" s="140"/>
    </row>
    <row r="6" spans="1:10" ht="15" customHeight="1" x14ac:dyDescent="0.25">
      <c r="A6" s="44" t="s">
        <v>93</v>
      </c>
      <c r="B6" s="144" t="s">
        <v>99</v>
      </c>
      <c r="C6" s="144"/>
      <c r="D6" s="95"/>
      <c r="E6" s="95"/>
      <c r="F6" s="95"/>
      <c r="G6" s="95"/>
      <c r="H6" s="95"/>
    </row>
    <row r="7" spans="1:10" ht="15" customHeight="1" x14ac:dyDescent="0.25">
      <c r="A7" s="44" t="s">
        <v>94</v>
      </c>
      <c r="B7" s="144" t="s">
        <v>100</v>
      </c>
      <c r="C7" s="144"/>
      <c r="D7" s="95"/>
      <c r="E7" s="95"/>
      <c r="F7" s="95"/>
      <c r="G7" s="95"/>
      <c r="H7" s="95"/>
    </row>
    <row r="8" spans="1:10" ht="15" customHeight="1" x14ac:dyDescent="0.25">
      <c r="A8" s="44" t="s">
        <v>95</v>
      </c>
      <c r="B8" s="141" t="s">
        <v>101</v>
      </c>
      <c r="C8" s="141"/>
      <c r="D8" s="95"/>
      <c r="E8" s="95"/>
      <c r="F8" s="95"/>
      <c r="G8" s="95"/>
      <c r="H8" s="95"/>
    </row>
    <row r="9" spans="1:10" x14ac:dyDescent="0.25">
      <c r="A9" s="44" t="s">
        <v>96</v>
      </c>
      <c r="B9" s="141" t="s">
        <v>102</v>
      </c>
      <c r="C9" s="141"/>
      <c r="D9" s="95"/>
      <c r="E9" s="95"/>
      <c r="F9" s="95"/>
      <c r="G9" s="95"/>
      <c r="H9" s="95"/>
    </row>
    <row r="10" spans="1:10" x14ac:dyDescent="0.25">
      <c r="A10" s="44" t="s">
        <v>97</v>
      </c>
      <c r="B10" s="141" t="s">
        <v>151</v>
      </c>
      <c r="C10" s="141"/>
      <c r="D10" s="95"/>
      <c r="E10" s="95"/>
      <c r="F10" s="95"/>
      <c r="G10" s="95"/>
      <c r="H10" s="95"/>
    </row>
    <row r="11" spans="1:10" ht="15" customHeight="1" x14ac:dyDescent="0.25">
      <c r="A11" s="44" t="s">
        <v>98</v>
      </c>
      <c r="B11" s="141" t="s">
        <v>103</v>
      </c>
      <c r="C11" s="141"/>
      <c r="D11" s="95"/>
      <c r="E11" s="95"/>
      <c r="F11" s="95"/>
      <c r="G11" s="95"/>
      <c r="H11" s="95"/>
    </row>
    <row r="12" spans="1:10" ht="15" customHeight="1" x14ac:dyDescent="0.25">
      <c r="A12" s="44" t="s">
        <v>104</v>
      </c>
      <c r="B12" s="141" t="s">
        <v>105</v>
      </c>
      <c r="C12" s="141"/>
      <c r="D12" s="95"/>
      <c r="E12" s="95"/>
      <c r="F12" s="95"/>
      <c r="G12" s="95"/>
      <c r="H12" s="95"/>
    </row>
    <row r="13" spans="1:10" ht="15" customHeight="1" thickBot="1" x14ac:dyDescent="0.3">
      <c r="A13" s="44"/>
      <c r="B13" s="97"/>
    </row>
    <row r="14" spans="1:10" ht="15.75" thickBot="1" x14ac:dyDescent="0.3">
      <c r="C14" s="98"/>
      <c r="D14" s="96">
        <f>SUM(D6:D12)</f>
        <v>0</v>
      </c>
      <c r="E14" s="96">
        <f t="shared" ref="E14:H14" si="0">SUM(E6:E12)</f>
        <v>0</v>
      </c>
      <c r="F14" s="96">
        <f t="shared" si="0"/>
        <v>0</v>
      </c>
      <c r="G14" s="96">
        <f t="shared" si="0"/>
        <v>0</v>
      </c>
      <c r="H14" s="96">
        <f t="shared" si="0"/>
        <v>0</v>
      </c>
      <c r="J14" s="112"/>
    </row>
    <row r="21" ht="15" customHeight="1" x14ac:dyDescent="0.25"/>
    <row r="24" ht="15" customHeight="1" x14ac:dyDescent="0.25"/>
    <row r="37" ht="15" customHeight="1" x14ac:dyDescent="0.25"/>
  </sheetData>
  <mergeCells count="13">
    <mergeCell ref="F4:F5"/>
    <mergeCell ref="G4:G5"/>
    <mergeCell ref="H4:H5"/>
    <mergeCell ref="B12:C12"/>
    <mergeCell ref="B4:C4"/>
    <mergeCell ref="B6:C6"/>
    <mergeCell ref="D4:D5"/>
    <mergeCell ref="E4:E5"/>
    <mergeCell ref="B7:C7"/>
    <mergeCell ref="B8:C8"/>
    <mergeCell ref="B9:C9"/>
    <mergeCell ref="B10:C10"/>
    <mergeCell ref="B11:C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1"/>
  <sheetViews>
    <sheetView zoomScaleNormal="100" workbookViewId="0">
      <pane xSplit="3" ySplit="3" topLeftCell="AP4" activePane="bottomRight" state="frozen"/>
      <selection pane="topRight" activeCell="D1" sqref="D1"/>
      <selection pane="bottomLeft" activeCell="A5" sqref="A5"/>
      <selection pane="bottomRight" activeCell="BA12" sqref="BA12"/>
    </sheetView>
  </sheetViews>
  <sheetFormatPr defaultColWidth="8.85546875" defaultRowHeight="15" x14ac:dyDescent="0.25"/>
  <cols>
    <col min="1" max="1" width="11.7109375" style="25" customWidth="1"/>
    <col min="2" max="2" width="10.5703125" style="25" customWidth="1"/>
    <col min="3" max="3" width="53.85546875" style="25" customWidth="1"/>
    <col min="4" max="4" width="3.7109375" style="7" customWidth="1"/>
    <col min="5" max="15" width="8.7109375" style="25" customWidth="1"/>
    <col min="16" max="16" width="3.7109375" style="7" customWidth="1"/>
    <col min="17" max="27" width="8.7109375" style="25" customWidth="1"/>
    <col min="28" max="28" width="3.7109375" style="7" customWidth="1"/>
    <col min="29" max="39" width="8.7109375" style="25" customWidth="1"/>
    <col min="40" max="40" width="3.7109375" style="7" customWidth="1"/>
    <col min="41" max="51" width="8.7109375" style="25" customWidth="1"/>
    <col min="52" max="52" width="3.7109375" style="7" customWidth="1"/>
    <col min="53" max="63" width="8.7109375" style="25" customWidth="1"/>
    <col min="64" max="16384" width="8.85546875" style="25"/>
  </cols>
  <sheetData>
    <row r="1" spans="1:63" ht="15.75" customHeight="1" x14ac:dyDescent="0.25">
      <c r="A1" s="31" t="s">
        <v>11</v>
      </c>
      <c r="B1" s="38" t="str">
        <f>Uitgangspunten!B1</f>
        <v>Belastingapplicatie</v>
      </c>
      <c r="C1" s="37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</row>
    <row r="2" spans="1:63" ht="15.75" x14ac:dyDescent="0.25">
      <c r="A2" s="27" t="s">
        <v>49</v>
      </c>
      <c r="B2" s="39" t="s">
        <v>221</v>
      </c>
      <c r="C2" s="3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</row>
    <row r="3" spans="1:63" ht="15.75" thickBot="1" x14ac:dyDescent="0.3"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</row>
    <row r="4" spans="1:63" ht="15.75" thickBot="1" x14ac:dyDescent="0.3">
      <c r="A4" s="60" t="s">
        <v>16</v>
      </c>
      <c r="B4" s="60" t="s">
        <v>9</v>
      </c>
      <c r="C4" s="60" t="s">
        <v>85</v>
      </c>
      <c r="E4" s="145" t="str">
        <f>Uitgangspunten!F1</f>
        <v>Inschrijver 1</v>
      </c>
      <c r="F4" s="146"/>
      <c r="G4" s="146"/>
      <c r="H4" s="146"/>
      <c r="I4" s="146"/>
      <c r="J4" s="146"/>
      <c r="K4" s="146"/>
      <c r="L4" s="146"/>
      <c r="M4" s="146"/>
      <c r="N4" s="146"/>
      <c r="O4" s="147"/>
      <c r="Q4" s="145" t="str">
        <f>Uitgangspunten!G1</f>
        <v>Inschrijver 2</v>
      </c>
      <c r="R4" s="146"/>
      <c r="S4" s="146"/>
      <c r="T4" s="146"/>
      <c r="U4" s="146"/>
      <c r="V4" s="146"/>
      <c r="W4" s="146"/>
      <c r="X4" s="146"/>
      <c r="Y4" s="146"/>
      <c r="Z4" s="146"/>
      <c r="AA4" s="147"/>
      <c r="AC4" s="145" t="str">
        <f>Uitgangspunten!H1</f>
        <v>Inschrijver 3</v>
      </c>
      <c r="AD4" s="146"/>
      <c r="AE4" s="146"/>
      <c r="AF4" s="146"/>
      <c r="AG4" s="146"/>
      <c r="AH4" s="146"/>
      <c r="AI4" s="146"/>
      <c r="AJ4" s="146"/>
      <c r="AK4" s="146"/>
      <c r="AL4" s="146"/>
      <c r="AM4" s="147"/>
      <c r="AO4" s="145" t="str">
        <f>Uitgangspunten!I1</f>
        <v>Inschrijver 4</v>
      </c>
      <c r="AP4" s="146"/>
      <c r="AQ4" s="146"/>
      <c r="AR4" s="146"/>
      <c r="AS4" s="146"/>
      <c r="AT4" s="146"/>
      <c r="AU4" s="146"/>
      <c r="AV4" s="146"/>
      <c r="AW4" s="146"/>
      <c r="AX4" s="146"/>
      <c r="AY4" s="147"/>
      <c r="BA4" s="145" t="str">
        <f>Uitgangspunten!J1</f>
        <v>Inschrijver 5</v>
      </c>
      <c r="BB4" s="146"/>
      <c r="BC4" s="146"/>
      <c r="BD4" s="146"/>
      <c r="BE4" s="146"/>
      <c r="BF4" s="146"/>
      <c r="BG4" s="146"/>
      <c r="BH4" s="146"/>
      <c r="BI4" s="146"/>
      <c r="BJ4" s="146"/>
      <c r="BK4" s="147"/>
    </row>
    <row r="5" spans="1:63" ht="95.1" customHeight="1" thickBot="1" x14ac:dyDescent="0.3">
      <c r="E5" s="58" t="str">
        <f>Namen!B15</f>
        <v>Beoordelaar 1</v>
      </c>
      <c r="F5" s="58" t="str">
        <f>Namen!B16</f>
        <v>Beoordelaar 2</v>
      </c>
      <c r="G5" s="58" t="str">
        <f>Namen!B17</f>
        <v>Beoordelaar 3</v>
      </c>
      <c r="H5" s="58" t="str">
        <f>Namen!B18</f>
        <v>Beoordelaar 4</v>
      </c>
      <c r="I5" s="58" t="str">
        <f>Namen!B19</f>
        <v>Beoordelaar 5</v>
      </c>
      <c r="J5" s="58" t="str">
        <f>Namen!B20</f>
        <v>Beoordelaar 6</v>
      </c>
      <c r="K5" s="58" t="str">
        <f>Namen!B21</f>
        <v>Beoordelaar 7</v>
      </c>
      <c r="L5" s="58" t="str">
        <f>Namen!B22</f>
        <v>Beoordelaar 8</v>
      </c>
      <c r="M5" s="58" t="str">
        <f>Namen!B23</f>
        <v>Beoordelaar 9</v>
      </c>
      <c r="N5" s="58" t="str">
        <f>Namen!B24</f>
        <v>Beoordelaar 10</v>
      </c>
      <c r="O5" s="59" t="s">
        <v>48</v>
      </c>
      <c r="Q5" s="58" t="str">
        <f>Namen!B15</f>
        <v>Beoordelaar 1</v>
      </c>
      <c r="R5" s="58" t="str">
        <f>Namen!B16</f>
        <v>Beoordelaar 2</v>
      </c>
      <c r="S5" s="58" t="str">
        <f>Namen!B17</f>
        <v>Beoordelaar 3</v>
      </c>
      <c r="T5" s="58" t="str">
        <f>Namen!B18</f>
        <v>Beoordelaar 4</v>
      </c>
      <c r="U5" s="58" t="str">
        <f>Namen!B19</f>
        <v>Beoordelaar 5</v>
      </c>
      <c r="V5" s="58" t="str">
        <f>Namen!B20</f>
        <v>Beoordelaar 6</v>
      </c>
      <c r="W5" s="58" t="str">
        <f>Namen!B21</f>
        <v>Beoordelaar 7</v>
      </c>
      <c r="X5" s="58" t="str">
        <f>Namen!B22</f>
        <v>Beoordelaar 8</v>
      </c>
      <c r="Y5" s="58" t="str">
        <f>Namen!B23</f>
        <v>Beoordelaar 9</v>
      </c>
      <c r="Z5" s="58" t="str">
        <f>Namen!B24</f>
        <v>Beoordelaar 10</v>
      </c>
      <c r="AA5" s="59" t="s">
        <v>48</v>
      </c>
      <c r="AC5" s="58" t="str">
        <f>Namen!B15</f>
        <v>Beoordelaar 1</v>
      </c>
      <c r="AD5" s="58" t="str">
        <f>Namen!B16</f>
        <v>Beoordelaar 2</v>
      </c>
      <c r="AE5" s="58" t="str">
        <f>Namen!B17</f>
        <v>Beoordelaar 3</v>
      </c>
      <c r="AF5" s="58" t="str">
        <f>Namen!B18</f>
        <v>Beoordelaar 4</v>
      </c>
      <c r="AG5" s="58" t="str">
        <f>Namen!B19</f>
        <v>Beoordelaar 5</v>
      </c>
      <c r="AH5" s="58" t="str">
        <f>Namen!B20</f>
        <v>Beoordelaar 6</v>
      </c>
      <c r="AI5" s="58" t="str">
        <f>Namen!B21</f>
        <v>Beoordelaar 7</v>
      </c>
      <c r="AJ5" s="58" t="str">
        <f>Namen!B22</f>
        <v>Beoordelaar 8</v>
      </c>
      <c r="AK5" s="58" t="str">
        <f>Namen!B23</f>
        <v>Beoordelaar 9</v>
      </c>
      <c r="AL5" s="58" t="str">
        <f>Namen!B24</f>
        <v>Beoordelaar 10</v>
      </c>
      <c r="AM5" s="59" t="s">
        <v>48</v>
      </c>
      <c r="AO5" s="58" t="str">
        <f>Namen!B15</f>
        <v>Beoordelaar 1</v>
      </c>
      <c r="AP5" s="58" t="str">
        <f>Namen!B16</f>
        <v>Beoordelaar 2</v>
      </c>
      <c r="AQ5" s="58" t="str">
        <f>Namen!B17</f>
        <v>Beoordelaar 3</v>
      </c>
      <c r="AR5" s="58" t="str">
        <f>Namen!B18</f>
        <v>Beoordelaar 4</v>
      </c>
      <c r="AS5" s="58" t="str">
        <f>Namen!B19</f>
        <v>Beoordelaar 5</v>
      </c>
      <c r="AT5" s="58" t="str">
        <f>Namen!B20</f>
        <v>Beoordelaar 6</v>
      </c>
      <c r="AU5" s="58" t="str">
        <f>Namen!B21</f>
        <v>Beoordelaar 7</v>
      </c>
      <c r="AV5" s="58" t="str">
        <f>Namen!B22</f>
        <v>Beoordelaar 8</v>
      </c>
      <c r="AW5" s="58" t="str">
        <f>Namen!B23</f>
        <v>Beoordelaar 9</v>
      </c>
      <c r="AX5" s="58" t="str">
        <f>Namen!B24</f>
        <v>Beoordelaar 10</v>
      </c>
      <c r="AY5" s="59" t="s">
        <v>48</v>
      </c>
      <c r="BA5" s="58" t="str">
        <f>Namen!B15</f>
        <v>Beoordelaar 1</v>
      </c>
      <c r="BB5" s="58" t="str">
        <f>Namen!B16</f>
        <v>Beoordelaar 2</v>
      </c>
      <c r="BC5" s="58" t="str">
        <f>Namen!B17</f>
        <v>Beoordelaar 3</v>
      </c>
      <c r="BD5" s="58" t="str">
        <f>Namen!B18</f>
        <v>Beoordelaar 4</v>
      </c>
      <c r="BE5" s="58" t="str">
        <f>Namen!B19</f>
        <v>Beoordelaar 5</v>
      </c>
      <c r="BF5" s="58" t="str">
        <f>Namen!B20</f>
        <v>Beoordelaar 6</v>
      </c>
      <c r="BG5" s="58" t="str">
        <f>Namen!B21</f>
        <v>Beoordelaar 7</v>
      </c>
      <c r="BH5" s="58" t="str">
        <f>Namen!B22</f>
        <v>Beoordelaar 8</v>
      </c>
      <c r="BI5" s="58" t="str">
        <f>Namen!B23</f>
        <v>Beoordelaar 9</v>
      </c>
      <c r="BJ5" s="58" t="str">
        <f>Namen!B24</f>
        <v>Beoordelaar 10</v>
      </c>
      <c r="BK5" s="59" t="s">
        <v>48</v>
      </c>
    </row>
    <row r="6" spans="1:63" ht="15" customHeight="1" x14ac:dyDescent="0.25">
      <c r="A6" s="44">
        <v>1</v>
      </c>
      <c r="B6" s="61">
        <f>Uitgangspunten!C36</f>
        <v>10</v>
      </c>
      <c r="C6" s="130" t="s">
        <v>153</v>
      </c>
      <c r="D6" s="65"/>
      <c r="E6" s="63">
        <v>0</v>
      </c>
      <c r="F6" s="63"/>
      <c r="G6" s="63"/>
      <c r="H6" s="63"/>
      <c r="I6" s="63"/>
      <c r="J6" s="63"/>
      <c r="K6" s="63"/>
      <c r="L6" s="63"/>
      <c r="M6" s="64"/>
      <c r="N6" s="64"/>
      <c r="O6" s="68">
        <f t="shared" ref="O6:O11" si="0">AVERAGE(E6:N6)</f>
        <v>0</v>
      </c>
      <c r="P6" s="65"/>
      <c r="Q6" s="63">
        <v>0</v>
      </c>
      <c r="R6" s="63"/>
      <c r="S6" s="63"/>
      <c r="T6" s="63"/>
      <c r="U6" s="63"/>
      <c r="V6" s="63"/>
      <c r="W6" s="63"/>
      <c r="X6" s="63"/>
      <c r="Y6" s="63"/>
      <c r="Z6" s="64"/>
      <c r="AA6" s="68">
        <f t="shared" ref="AA6:AA11" si="1">AVERAGE(Q6:Z6)</f>
        <v>0</v>
      </c>
      <c r="AB6" s="65"/>
      <c r="AC6" s="63">
        <v>0</v>
      </c>
      <c r="AD6" s="63"/>
      <c r="AE6" s="63"/>
      <c r="AF6" s="63"/>
      <c r="AG6" s="63"/>
      <c r="AH6" s="63"/>
      <c r="AI6" s="63"/>
      <c r="AJ6" s="63"/>
      <c r="AK6" s="64"/>
      <c r="AL6" s="64"/>
      <c r="AM6" s="68">
        <f t="shared" ref="AM6:AM11" si="2">AVERAGE(AC6:AL6)</f>
        <v>0</v>
      </c>
      <c r="AN6" s="65"/>
      <c r="AO6" s="63">
        <v>0</v>
      </c>
      <c r="AP6" s="63"/>
      <c r="AQ6" s="63"/>
      <c r="AR6" s="63"/>
      <c r="AS6" s="63"/>
      <c r="AT6" s="63"/>
      <c r="AU6" s="63"/>
      <c r="AV6" s="63"/>
      <c r="AW6" s="64"/>
      <c r="AX6" s="64"/>
      <c r="AY6" s="68">
        <f t="shared" ref="AY6:AY11" si="3">AVERAGE(AO6:AX6)</f>
        <v>0</v>
      </c>
      <c r="AZ6" s="65"/>
      <c r="BA6" s="63">
        <v>0</v>
      </c>
      <c r="BB6" s="63"/>
      <c r="BC6" s="63"/>
      <c r="BD6" s="63"/>
      <c r="BE6" s="63"/>
      <c r="BF6" s="63"/>
      <c r="BG6" s="63"/>
      <c r="BH6" s="63"/>
      <c r="BI6" s="64"/>
      <c r="BJ6" s="64"/>
      <c r="BK6" s="68">
        <f t="shared" ref="BK6:BK11" si="4">AVERAGE(BA6:BJ6)</f>
        <v>0</v>
      </c>
    </row>
    <row r="7" spans="1:63" ht="15" customHeight="1" x14ac:dyDescent="0.25">
      <c r="A7" s="44">
        <v>2</v>
      </c>
      <c r="B7" s="61">
        <f>Uitgangspunten!C37</f>
        <v>10</v>
      </c>
      <c r="C7" s="130" t="s">
        <v>154</v>
      </c>
      <c r="D7" s="65"/>
      <c r="E7" s="63">
        <v>0</v>
      </c>
      <c r="F7" s="66"/>
      <c r="G7" s="66"/>
      <c r="H7" s="66"/>
      <c r="I7" s="66"/>
      <c r="J7" s="66"/>
      <c r="K7" s="66"/>
      <c r="L7" s="66"/>
      <c r="M7" s="67"/>
      <c r="N7" s="67"/>
      <c r="O7" s="69">
        <f t="shared" si="0"/>
        <v>0</v>
      </c>
      <c r="P7" s="65"/>
      <c r="Q7" s="66">
        <v>0</v>
      </c>
      <c r="R7" s="66"/>
      <c r="S7" s="66"/>
      <c r="T7" s="66"/>
      <c r="U7" s="66"/>
      <c r="V7" s="66"/>
      <c r="W7" s="66"/>
      <c r="X7" s="66"/>
      <c r="Y7" s="66"/>
      <c r="Z7" s="67"/>
      <c r="AA7" s="69">
        <f t="shared" si="1"/>
        <v>0</v>
      </c>
      <c r="AB7" s="65"/>
      <c r="AC7" s="66">
        <v>0</v>
      </c>
      <c r="AD7" s="66"/>
      <c r="AE7" s="66"/>
      <c r="AF7" s="66"/>
      <c r="AG7" s="66"/>
      <c r="AH7" s="66"/>
      <c r="AI7" s="66"/>
      <c r="AJ7" s="66"/>
      <c r="AK7" s="67"/>
      <c r="AL7" s="67"/>
      <c r="AM7" s="69">
        <f t="shared" si="2"/>
        <v>0</v>
      </c>
      <c r="AN7" s="65"/>
      <c r="AO7" s="66">
        <v>0</v>
      </c>
      <c r="AP7" s="66"/>
      <c r="AQ7" s="66"/>
      <c r="AR7" s="66"/>
      <c r="AS7" s="66"/>
      <c r="AT7" s="66"/>
      <c r="AU7" s="66"/>
      <c r="AV7" s="66"/>
      <c r="AW7" s="67"/>
      <c r="AX7" s="67"/>
      <c r="AY7" s="69">
        <f t="shared" si="3"/>
        <v>0</v>
      </c>
      <c r="AZ7" s="65"/>
      <c r="BA7" s="66">
        <v>0</v>
      </c>
      <c r="BB7" s="66"/>
      <c r="BC7" s="66"/>
      <c r="BD7" s="66"/>
      <c r="BE7" s="66"/>
      <c r="BF7" s="66"/>
      <c r="BG7" s="66"/>
      <c r="BH7" s="66"/>
      <c r="BI7" s="67"/>
      <c r="BJ7" s="67"/>
      <c r="BK7" s="69">
        <f t="shared" si="4"/>
        <v>0</v>
      </c>
    </row>
    <row r="8" spans="1:63" ht="15" customHeight="1" x14ac:dyDescent="0.25">
      <c r="A8" s="44">
        <v>3</v>
      </c>
      <c r="B8" s="61">
        <f>Uitgangspunten!C38</f>
        <v>10</v>
      </c>
      <c r="C8" s="130" t="s">
        <v>155</v>
      </c>
      <c r="D8" s="65"/>
      <c r="E8" s="63">
        <v>0</v>
      </c>
      <c r="F8" s="66"/>
      <c r="G8" s="66"/>
      <c r="H8" s="66"/>
      <c r="I8" s="66"/>
      <c r="J8" s="66"/>
      <c r="K8" s="66"/>
      <c r="L8" s="66"/>
      <c r="M8" s="67"/>
      <c r="N8" s="67"/>
      <c r="O8" s="69">
        <f t="shared" si="0"/>
        <v>0</v>
      </c>
      <c r="P8" s="65"/>
      <c r="Q8" s="66">
        <v>0</v>
      </c>
      <c r="R8" s="66"/>
      <c r="S8" s="66"/>
      <c r="T8" s="66"/>
      <c r="U8" s="66"/>
      <c r="V8" s="66"/>
      <c r="W8" s="66"/>
      <c r="X8" s="66"/>
      <c r="Y8" s="66"/>
      <c r="Z8" s="67"/>
      <c r="AA8" s="69">
        <f t="shared" si="1"/>
        <v>0</v>
      </c>
      <c r="AB8" s="65"/>
      <c r="AC8" s="66">
        <v>0</v>
      </c>
      <c r="AD8" s="66"/>
      <c r="AE8" s="66"/>
      <c r="AF8" s="66"/>
      <c r="AG8" s="66"/>
      <c r="AH8" s="66"/>
      <c r="AI8" s="66"/>
      <c r="AJ8" s="66"/>
      <c r="AK8" s="67"/>
      <c r="AL8" s="67"/>
      <c r="AM8" s="69">
        <f t="shared" si="2"/>
        <v>0</v>
      </c>
      <c r="AN8" s="65"/>
      <c r="AO8" s="66">
        <v>0</v>
      </c>
      <c r="AP8" s="66"/>
      <c r="AQ8" s="66"/>
      <c r="AR8" s="66"/>
      <c r="AS8" s="66"/>
      <c r="AT8" s="66"/>
      <c r="AU8" s="66"/>
      <c r="AV8" s="66"/>
      <c r="AW8" s="67"/>
      <c r="AX8" s="67"/>
      <c r="AY8" s="69">
        <f t="shared" si="3"/>
        <v>0</v>
      </c>
      <c r="AZ8" s="65"/>
      <c r="BA8" s="66">
        <v>0</v>
      </c>
      <c r="BB8" s="66"/>
      <c r="BC8" s="66"/>
      <c r="BD8" s="66"/>
      <c r="BE8" s="66"/>
      <c r="BF8" s="66"/>
      <c r="BG8" s="66"/>
      <c r="BH8" s="66"/>
      <c r="BI8" s="67"/>
      <c r="BJ8" s="67"/>
      <c r="BK8" s="69">
        <f t="shared" si="4"/>
        <v>0</v>
      </c>
    </row>
    <row r="9" spans="1:63" ht="15" customHeight="1" x14ac:dyDescent="0.25">
      <c r="A9" s="44">
        <v>4</v>
      </c>
      <c r="B9" s="61">
        <f>Uitgangspunten!C39</f>
        <v>10</v>
      </c>
      <c r="C9" s="130" t="s">
        <v>156</v>
      </c>
      <c r="D9" s="65"/>
      <c r="E9" s="63">
        <v>0</v>
      </c>
      <c r="F9" s="66"/>
      <c r="G9" s="66"/>
      <c r="H9" s="66"/>
      <c r="I9" s="66"/>
      <c r="J9" s="66"/>
      <c r="K9" s="66"/>
      <c r="L9" s="66"/>
      <c r="M9" s="67"/>
      <c r="N9" s="67"/>
      <c r="O9" s="69">
        <f t="shared" si="0"/>
        <v>0</v>
      </c>
      <c r="P9" s="65"/>
      <c r="Q9" s="66">
        <v>0</v>
      </c>
      <c r="R9" s="66"/>
      <c r="S9" s="66"/>
      <c r="T9" s="66"/>
      <c r="U9" s="66"/>
      <c r="V9" s="66"/>
      <c r="W9" s="66"/>
      <c r="X9" s="66"/>
      <c r="Y9" s="66"/>
      <c r="Z9" s="67"/>
      <c r="AA9" s="69">
        <f t="shared" si="1"/>
        <v>0</v>
      </c>
      <c r="AB9" s="65"/>
      <c r="AC9" s="66">
        <v>0</v>
      </c>
      <c r="AD9" s="66"/>
      <c r="AE9" s="66"/>
      <c r="AF9" s="66"/>
      <c r="AG9" s="66"/>
      <c r="AH9" s="66"/>
      <c r="AI9" s="66"/>
      <c r="AJ9" s="66"/>
      <c r="AK9" s="67"/>
      <c r="AL9" s="67"/>
      <c r="AM9" s="69">
        <f t="shared" si="2"/>
        <v>0</v>
      </c>
      <c r="AN9" s="65"/>
      <c r="AO9" s="66">
        <v>0</v>
      </c>
      <c r="AP9" s="66"/>
      <c r="AQ9" s="66"/>
      <c r="AR9" s="66"/>
      <c r="AS9" s="66"/>
      <c r="AT9" s="66"/>
      <c r="AU9" s="66"/>
      <c r="AV9" s="66"/>
      <c r="AW9" s="67"/>
      <c r="AX9" s="67"/>
      <c r="AY9" s="69">
        <f t="shared" si="3"/>
        <v>0</v>
      </c>
      <c r="AZ9" s="65"/>
      <c r="BA9" s="66">
        <v>0</v>
      </c>
      <c r="BB9" s="66"/>
      <c r="BC9" s="66"/>
      <c r="BD9" s="66"/>
      <c r="BE9" s="66"/>
      <c r="BF9" s="66"/>
      <c r="BG9" s="66"/>
      <c r="BH9" s="66"/>
      <c r="BI9" s="67"/>
      <c r="BJ9" s="67"/>
      <c r="BK9" s="69">
        <f t="shared" si="4"/>
        <v>0</v>
      </c>
    </row>
    <row r="10" spans="1:63" ht="15" customHeight="1" x14ac:dyDescent="0.25">
      <c r="A10" s="44">
        <v>5</v>
      </c>
      <c r="B10" s="61">
        <f>Uitgangspunten!C40</f>
        <v>20</v>
      </c>
      <c r="C10" s="130" t="s">
        <v>157</v>
      </c>
      <c r="D10" s="65"/>
      <c r="E10" s="63">
        <v>0</v>
      </c>
      <c r="F10" s="66"/>
      <c r="G10" s="66"/>
      <c r="H10" s="66"/>
      <c r="I10" s="66"/>
      <c r="J10" s="66"/>
      <c r="K10" s="66"/>
      <c r="L10" s="66"/>
      <c r="M10" s="67"/>
      <c r="N10" s="67"/>
      <c r="O10" s="69">
        <f t="shared" si="0"/>
        <v>0</v>
      </c>
      <c r="P10" s="65"/>
      <c r="Q10" s="66">
        <v>0</v>
      </c>
      <c r="R10" s="66"/>
      <c r="S10" s="66"/>
      <c r="T10" s="66"/>
      <c r="U10" s="66"/>
      <c r="V10" s="66"/>
      <c r="W10" s="66"/>
      <c r="X10" s="66"/>
      <c r="Y10" s="66"/>
      <c r="Z10" s="67"/>
      <c r="AA10" s="69">
        <f t="shared" si="1"/>
        <v>0</v>
      </c>
      <c r="AB10" s="65"/>
      <c r="AC10" s="66">
        <v>0</v>
      </c>
      <c r="AD10" s="66"/>
      <c r="AE10" s="66"/>
      <c r="AF10" s="66"/>
      <c r="AG10" s="66"/>
      <c r="AH10" s="66"/>
      <c r="AI10" s="66"/>
      <c r="AJ10" s="66"/>
      <c r="AK10" s="67"/>
      <c r="AL10" s="67"/>
      <c r="AM10" s="69">
        <f t="shared" si="2"/>
        <v>0</v>
      </c>
      <c r="AN10" s="65"/>
      <c r="AO10" s="66">
        <v>0</v>
      </c>
      <c r="AP10" s="66"/>
      <c r="AQ10" s="66"/>
      <c r="AR10" s="66"/>
      <c r="AS10" s="66"/>
      <c r="AT10" s="66"/>
      <c r="AU10" s="66"/>
      <c r="AV10" s="66"/>
      <c r="AW10" s="67"/>
      <c r="AX10" s="67"/>
      <c r="AY10" s="69">
        <f t="shared" si="3"/>
        <v>0</v>
      </c>
      <c r="AZ10" s="65"/>
      <c r="BA10" s="66">
        <v>0</v>
      </c>
      <c r="BB10" s="66"/>
      <c r="BC10" s="66"/>
      <c r="BD10" s="66"/>
      <c r="BE10" s="66"/>
      <c r="BF10" s="66"/>
      <c r="BG10" s="66"/>
      <c r="BH10" s="66"/>
      <c r="BI10" s="67"/>
      <c r="BJ10" s="67"/>
      <c r="BK10" s="69">
        <f t="shared" si="4"/>
        <v>0</v>
      </c>
    </row>
    <row r="11" spans="1:63" ht="15" customHeight="1" x14ac:dyDescent="0.25">
      <c r="A11" s="44">
        <v>6</v>
      </c>
      <c r="B11" s="61">
        <f>Uitgangspunten!C41</f>
        <v>10</v>
      </c>
      <c r="C11" s="130" t="s">
        <v>158</v>
      </c>
      <c r="D11" s="65"/>
      <c r="E11" s="63">
        <v>0</v>
      </c>
      <c r="F11" s="66"/>
      <c r="G11" s="66"/>
      <c r="H11" s="66"/>
      <c r="I11" s="66"/>
      <c r="J11" s="66"/>
      <c r="K11" s="66"/>
      <c r="L11" s="66"/>
      <c r="M11" s="67"/>
      <c r="N11" s="67"/>
      <c r="O11" s="69">
        <f t="shared" si="0"/>
        <v>0</v>
      </c>
      <c r="P11" s="65"/>
      <c r="Q11" s="66">
        <v>0</v>
      </c>
      <c r="R11" s="66"/>
      <c r="S11" s="66"/>
      <c r="T11" s="66"/>
      <c r="U11" s="66"/>
      <c r="V11" s="66"/>
      <c r="W11" s="66"/>
      <c r="X11" s="66"/>
      <c r="Y11" s="66"/>
      <c r="Z11" s="67"/>
      <c r="AA11" s="69">
        <f t="shared" si="1"/>
        <v>0</v>
      </c>
      <c r="AB11" s="65"/>
      <c r="AC11" s="66">
        <v>0</v>
      </c>
      <c r="AD11" s="66"/>
      <c r="AE11" s="66"/>
      <c r="AF11" s="66"/>
      <c r="AG11" s="66"/>
      <c r="AH11" s="66"/>
      <c r="AI11" s="66"/>
      <c r="AJ11" s="66"/>
      <c r="AK11" s="67"/>
      <c r="AL11" s="67"/>
      <c r="AM11" s="69">
        <f t="shared" si="2"/>
        <v>0</v>
      </c>
      <c r="AN11" s="65"/>
      <c r="AO11" s="66">
        <v>0</v>
      </c>
      <c r="AP11" s="66"/>
      <c r="AQ11" s="66"/>
      <c r="AR11" s="66"/>
      <c r="AS11" s="66"/>
      <c r="AT11" s="66"/>
      <c r="AU11" s="66"/>
      <c r="AV11" s="66"/>
      <c r="AW11" s="67"/>
      <c r="AX11" s="67"/>
      <c r="AY11" s="69">
        <f t="shared" si="3"/>
        <v>0</v>
      </c>
      <c r="AZ11" s="65"/>
      <c r="BA11" s="66">
        <v>0</v>
      </c>
      <c r="BB11" s="66"/>
      <c r="BC11" s="66"/>
      <c r="BD11" s="66"/>
      <c r="BE11" s="66"/>
      <c r="BF11" s="66"/>
      <c r="BG11" s="66"/>
      <c r="BH11" s="66"/>
      <c r="BI11" s="67"/>
      <c r="BJ11" s="67"/>
      <c r="BK11" s="69">
        <f t="shared" si="4"/>
        <v>0</v>
      </c>
    </row>
    <row r="12" spans="1:63" customFormat="1" ht="15" customHeight="1" x14ac:dyDescent="0.25">
      <c r="C12" s="130"/>
      <c r="M12" s="40"/>
      <c r="X12" s="40"/>
      <c r="AK12" s="40"/>
      <c r="AW12" s="40"/>
      <c r="BI12" s="40"/>
    </row>
    <row r="13" spans="1:63" ht="15.75" thickBot="1" x14ac:dyDescent="0.3">
      <c r="P13" s="25"/>
      <c r="Q13" s="7"/>
      <c r="AB13" s="25"/>
      <c r="AC13" s="7"/>
      <c r="AN13" s="25"/>
      <c r="AO13" s="7"/>
      <c r="AZ13" s="25"/>
      <c r="BA13" s="7"/>
    </row>
    <row r="14" spans="1:63" x14ac:dyDescent="0.25">
      <c r="F14" s="13" t="s">
        <v>3</v>
      </c>
      <c r="G14" s="14"/>
      <c r="P14" s="25"/>
      <c r="AB14" s="25"/>
      <c r="AN14" s="25"/>
      <c r="AZ14" s="25"/>
    </row>
    <row r="15" spans="1:63" x14ac:dyDescent="0.25">
      <c r="F15" s="15"/>
      <c r="G15" s="18">
        <v>0</v>
      </c>
      <c r="P15" s="25"/>
      <c r="AB15" s="25"/>
      <c r="AN15" s="25"/>
      <c r="AZ15" s="25"/>
    </row>
    <row r="16" spans="1:63" x14ac:dyDescent="0.25">
      <c r="F16" s="15"/>
      <c r="G16" s="18">
        <v>1</v>
      </c>
      <c r="P16" s="25"/>
      <c r="AB16" s="25"/>
      <c r="AN16" s="25"/>
      <c r="AZ16" s="25"/>
    </row>
    <row r="17" spans="6:52" x14ac:dyDescent="0.25">
      <c r="F17" s="53"/>
      <c r="G17" s="18">
        <v>3</v>
      </c>
      <c r="P17" s="25"/>
      <c r="AB17" s="25"/>
      <c r="AN17" s="25"/>
      <c r="AZ17" s="25"/>
    </row>
    <row r="18" spans="6:52" x14ac:dyDescent="0.25">
      <c r="F18" s="53"/>
      <c r="G18" s="18">
        <v>5</v>
      </c>
      <c r="P18" s="25"/>
      <c r="AB18" s="25"/>
      <c r="AN18" s="25"/>
      <c r="AZ18" s="25"/>
    </row>
    <row r="19" spans="6:52" x14ac:dyDescent="0.25">
      <c r="F19" s="53"/>
      <c r="G19" s="18">
        <v>7</v>
      </c>
      <c r="P19" s="25"/>
      <c r="AB19" s="25"/>
      <c r="AN19" s="25"/>
      <c r="AZ19" s="25"/>
    </row>
    <row r="20" spans="6:52" ht="15.75" thickBot="1" x14ac:dyDescent="0.3">
      <c r="F20" s="54"/>
      <c r="G20" s="19">
        <v>10</v>
      </c>
      <c r="P20" s="25"/>
      <c r="AB20" s="25"/>
      <c r="AN20" s="25"/>
      <c r="AZ20" s="25"/>
    </row>
    <row r="21" spans="6:52" x14ac:dyDescent="0.25">
      <c r="P21" s="25"/>
      <c r="AB21" s="25"/>
      <c r="AN21" s="25"/>
      <c r="AZ21" s="25"/>
    </row>
  </sheetData>
  <mergeCells count="5">
    <mergeCell ref="AC4:AM4"/>
    <mergeCell ref="AO4:AY4"/>
    <mergeCell ref="BA4:BK4"/>
    <mergeCell ref="E4:O4"/>
    <mergeCell ref="Q4:AA4"/>
  </mergeCells>
  <phoneticPr fontId="17" type="noConversion"/>
  <dataValidations count="1">
    <dataValidation type="list" allowBlank="1" showInputMessage="1" showErrorMessage="1" sqref="Q6:Z12 E6:N12 AC6:AL12 AO6:AX12 BA6:BJ12" xr:uid="{00000000-0002-0000-0200-000000000000}">
      <formula1>$G$14:$G$20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2072-15E5-429E-91EE-6D815356137C}">
  <dimension ref="A1:M91"/>
  <sheetViews>
    <sheetView workbookViewId="0">
      <selection activeCell="R12" sqref="R12"/>
    </sheetView>
  </sheetViews>
  <sheetFormatPr defaultColWidth="8.85546875" defaultRowHeight="15" x14ac:dyDescent="0.25"/>
  <cols>
    <col min="1" max="1" width="11.7109375" style="25" customWidth="1"/>
    <col min="2" max="2" width="10.5703125" style="25" customWidth="1"/>
    <col min="3" max="3" width="53.85546875" style="25" customWidth="1"/>
    <col min="4" max="4" width="3.7109375" style="7" customWidth="1"/>
    <col min="5" max="5" width="11.7109375" style="25" bestFit="1" customWidth="1"/>
    <col min="6" max="6" width="3" style="25" customWidth="1"/>
    <col min="7" max="7" width="11.7109375" style="25" bestFit="1" customWidth="1"/>
    <col min="8" max="8" width="3" style="25" customWidth="1"/>
    <col min="9" max="9" width="11.7109375" style="25" bestFit="1" customWidth="1"/>
    <col min="10" max="10" width="3" style="25" customWidth="1"/>
    <col min="11" max="11" width="11.7109375" style="25" bestFit="1" customWidth="1"/>
    <col min="12" max="12" width="3" style="25" customWidth="1"/>
    <col min="13" max="13" width="11.7109375" style="25" bestFit="1" customWidth="1"/>
    <col min="14" max="14" width="3" style="25" customWidth="1"/>
    <col min="15" max="16384" width="8.85546875" style="25"/>
  </cols>
  <sheetData>
    <row r="1" spans="1:13" ht="15.75" customHeight="1" x14ac:dyDescent="0.25">
      <c r="A1" s="31" t="s">
        <v>11</v>
      </c>
      <c r="B1" s="38" t="str">
        <f>Uitgangspunten!B1</f>
        <v>Belastingapplicatie</v>
      </c>
      <c r="C1" s="37"/>
    </row>
    <row r="2" spans="1:13" ht="15.75" x14ac:dyDescent="0.25">
      <c r="A2" s="27" t="s">
        <v>18</v>
      </c>
      <c r="B2" s="39" t="s">
        <v>152</v>
      </c>
      <c r="C2" s="37"/>
    </row>
    <row r="3" spans="1:13" ht="15.75" thickBot="1" x14ac:dyDescent="0.3"/>
    <row r="4" spans="1:13" ht="15.75" thickBot="1" x14ac:dyDescent="0.3">
      <c r="A4" s="60" t="s">
        <v>16</v>
      </c>
      <c r="B4" s="60" t="s">
        <v>9</v>
      </c>
      <c r="C4" s="60" t="s">
        <v>85</v>
      </c>
      <c r="E4" s="133" t="str">
        <f>Uitgangspunten!F1</f>
        <v>Inschrijver 1</v>
      </c>
      <c r="G4" s="133" t="str">
        <f>Uitgangspunten!G1</f>
        <v>Inschrijver 2</v>
      </c>
      <c r="I4" s="133" t="str">
        <f>Uitgangspunten!H1</f>
        <v>Inschrijver 3</v>
      </c>
      <c r="K4" s="133" t="str">
        <f>Uitgangspunten!I1</f>
        <v>Inschrijver 4</v>
      </c>
      <c r="M4" s="133" t="str">
        <f>Uitgangspunten!J1</f>
        <v>Inschrijver 5</v>
      </c>
    </row>
    <row r="5" spans="1:13" ht="15" customHeight="1" x14ac:dyDescent="0.25">
      <c r="C5" s="28" t="s">
        <v>220</v>
      </c>
    </row>
    <row r="6" spans="1:13" ht="15" customHeight="1" x14ac:dyDescent="0.25">
      <c r="C6" s="30" t="s">
        <v>167</v>
      </c>
      <c r="E6" s="8"/>
      <c r="G6" s="8"/>
      <c r="I6" s="8"/>
      <c r="K6" s="8"/>
      <c r="M6" s="8"/>
    </row>
    <row r="7" spans="1:13" ht="15" customHeight="1" x14ac:dyDescent="0.25">
      <c r="B7" s="61">
        <v>5</v>
      </c>
      <c r="C7" s="25" t="s">
        <v>168</v>
      </c>
      <c r="E7" s="134"/>
      <c r="G7" s="134"/>
      <c r="I7" s="134"/>
      <c r="K7" s="134"/>
      <c r="M7" s="134"/>
    </row>
    <row r="8" spans="1:13" ht="15" customHeight="1" x14ac:dyDescent="0.25">
      <c r="B8" s="61">
        <v>5</v>
      </c>
      <c r="C8" s="25" t="s">
        <v>169</v>
      </c>
      <c r="E8" s="134"/>
      <c r="G8" s="134"/>
      <c r="I8" s="134"/>
      <c r="K8" s="134"/>
      <c r="M8" s="134"/>
    </row>
    <row r="9" spans="1:13" ht="15" customHeight="1" x14ac:dyDescent="0.25">
      <c r="B9" s="61">
        <v>5</v>
      </c>
      <c r="C9" s="25" t="s">
        <v>170</v>
      </c>
      <c r="E9" s="134"/>
      <c r="G9" s="134"/>
      <c r="I9" s="134"/>
      <c r="K9" s="134"/>
      <c r="M9" s="134"/>
    </row>
    <row r="10" spans="1:13" ht="15" customHeight="1" x14ac:dyDescent="0.25">
      <c r="B10" s="61">
        <v>5</v>
      </c>
      <c r="C10" s="25" t="s">
        <v>171</v>
      </c>
      <c r="E10" s="134"/>
      <c r="G10" s="134"/>
      <c r="I10" s="134"/>
      <c r="K10" s="134"/>
      <c r="M10" s="134"/>
    </row>
    <row r="11" spans="1:13" ht="15" customHeight="1" x14ac:dyDescent="0.25">
      <c r="C11" s="131" t="s">
        <v>172</v>
      </c>
    </row>
    <row r="12" spans="1:13" ht="15" customHeight="1" x14ac:dyDescent="0.25">
      <c r="B12" s="61">
        <v>5</v>
      </c>
      <c r="C12" s="25" t="s">
        <v>173</v>
      </c>
      <c r="E12" s="134"/>
      <c r="G12" s="134"/>
      <c r="I12" s="134"/>
      <c r="K12" s="134"/>
      <c r="M12" s="134"/>
    </row>
    <row r="13" spans="1:13" ht="15" customHeight="1" x14ac:dyDescent="0.25">
      <c r="C13" s="30" t="s">
        <v>174</v>
      </c>
    </row>
    <row r="14" spans="1:13" ht="15" customHeight="1" x14ac:dyDescent="0.25">
      <c r="B14" s="61">
        <v>5</v>
      </c>
      <c r="C14" s="25" t="s">
        <v>175</v>
      </c>
      <c r="E14" s="134"/>
      <c r="G14" s="134"/>
      <c r="I14" s="134"/>
      <c r="K14" s="134"/>
      <c r="M14" s="134"/>
    </row>
    <row r="15" spans="1:13" x14ac:dyDescent="0.25">
      <c r="B15" s="61">
        <v>5</v>
      </c>
      <c r="C15" s="25" t="s">
        <v>176</v>
      </c>
      <c r="E15" s="134"/>
      <c r="G15" s="134"/>
      <c r="I15" s="134"/>
      <c r="K15" s="134"/>
      <c r="M15" s="134"/>
    </row>
    <row r="16" spans="1:13" x14ac:dyDescent="0.25">
      <c r="B16" s="61">
        <v>5</v>
      </c>
      <c r="C16" s="25" t="s">
        <v>177</v>
      </c>
      <c r="E16" s="134"/>
      <c r="G16" s="134"/>
      <c r="I16" s="134"/>
      <c r="K16" s="134"/>
      <c r="M16" s="134"/>
    </row>
    <row r="17" spans="2:13" ht="15" customHeight="1" x14ac:dyDescent="0.25">
      <c r="B17" s="61">
        <v>5</v>
      </c>
      <c r="C17" s="25" t="s">
        <v>178</v>
      </c>
      <c r="E17" s="134"/>
      <c r="G17" s="134"/>
      <c r="I17" s="134"/>
      <c r="K17" s="134"/>
      <c r="M17" s="134"/>
    </row>
    <row r="18" spans="2:13" x14ac:dyDescent="0.25">
      <c r="B18" s="61">
        <v>5</v>
      </c>
      <c r="C18" s="25" t="s">
        <v>179</v>
      </c>
      <c r="E18" s="134"/>
      <c r="G18" s="134"/>
      <c r="I18" s="134"/>
      <c r="K18" s="134"/>
      <c r="M18" s="134"/>
    </row>
    <row r="19" spans="2:13" x14ac:dyDescent="0.25">
      <c r="B19" s="61">
        <v>5</v>
      </c>
      <c r="C19" s="25" t="s">
        <v>180</v>
      </c>
      <c r="E19" s="134"/>
      <c r="G19" s="134"/>
      <c r="I19" s="134"/>
      <c r="K19" s="134"/>
      <c r="M19" s="134"/>
    </row>
    <row r="20" spans="2:13" x14ac:dyDescent="0.25">
      <c r="B20" s="61">
        <v>5</v>
      </c>
      <c r="C20" s="25" t="s">
        <v>181</v>
      </c>
      <c r="E20" s="134"/>
      <c r="G20" s="134"/>
      <c r="I20" s="134"/>
      <c r="K20" s="134"/>
      <c r="M20" s="134"/>
    </row>
    <row r="21" spans="2:13" x14ac:dyDescent="0.25">
      <c r="C21" s="30" t="s">
        <v>182</v>
      </c>
    </row>
    <row r="22" spans="2:13" x14ac:dyDescent="0.25">
      <c r="B22" s="61">
        <v>5</v>
      </c>
      <c r="C22" s="25" t="s">
        <v>183</v>
      </c>
      <c r="E22" s="134"/>
      <c r="G22" s="134"/>
      <c r="I22" s="134"/>
      <c r="K22" s="134"/>
      <c r="M22" s="134"/>
    </row>
    <row r="23" spans="2:13" x14ac:dyDescent="0.25">
      <c r="C23" s="30" t="s">
        <v>184</v>
      </c>
    </row>
    <row r="24" spans="2:13" x14ac:dyDescent="0.25">
      <c r="B24" s="61">
        <v>5</v>
      </c>
      <c r="C24" s="25" t="s">
        <v>185</v>
      </c>
      <c r="E24" s="134"/>
      <c r="G24" s="134"/>
      <c r="I24" s="134"/>
      <c r="K24" s="134"/>
      <c r="M24" s="134"/>
    </row>
    <row r="25" spans="2:13" x14ac:dyDescent="0.25">
      <c r="B25" s="61"/>
      <c r="C25" s="30" t="s">
        <v>186</v>
      </c>
    </row>
    <row r="26" spans="2:13" x14ac:dyDescent="0.25">
      <c r="B26" s="61">
        <v>5</v>
      </c>
      <c r="C26" s="132" t="s">
        <v>187</v>
      </c>
      <c r="E26" s="134"/>
      <c r="G26" s="134"/>
      <c r="I26" s="134"/>
      <c r="K26" s="134"/>
      <c r="M26" s="134"/>
    </row>
    <row r="27" spans="2:13" x14ac:dyDescent="0.25">
      <c r="B27" s="61">
        <v>5</v>
      </c>
      <c r="C27" s="132" t="s">
        <v>188</v>
      </c>
      <c r="E27" s="134"/>
      <c r="G27" s="134"/>
      <c r="I27" s="134"/>
      <c r="K27" s="134"/>
      <c r="M27" s="134"/>
    </row>
    <row r="28" spans="2:13" ht="15" customHeight="1" x14ac:dyDescent="0.25">
      <c r="B28" s="61"/>
      <c r="C28" s="30" t="s">
        <v>189</v>
      </c>
      <c r="D28" s="25"/>
    </row>
    <row r="29" spans="2:13" x14ac:dyDescent="0.25">
      <c r="B29" s="61">
        <v>5</v>
      </c>
      <c r="C29" s="25" t="s">
        <v>190</v>
      </c>
      <c r="E29" s="134"/>
      <c r="G29" s="134"/>
      <c r="I29" s="134"/>
      <c r="K29" s="134"/>
      <c r="M29" s="134"/>
    </row>
    <row r="30" spans="2:13" x14ac:dyDescent="0.25">
      <c r="B30" s="61">
        <v>5</v>
      </c>
      <c r="C30" s="25" t="s">
        <v>191</v>
      </c>
      <c r="E30" s="134"/>
      <c r="G30" s="134"/>
      <c r="I30" s="134"/>
      <c r="K30" s="134"/>
      <c r="M30" s="134"/>
    </row>
    <row r="31" spans="2:13" ht="15" customHeight="1" x14ac:dyDescent="0.25">
      <c r="B31" s="61">
        <v>5</v>
      </c>
      <c r="C31" s="25" t="s">
        <v>192</v>
      </c>
      <c r="E31" s="134"/>
      <c r="G31" s="134"/>
      <c r="I31" s="134"/>
      <c r="K31" s="134"/>
      <c r="M31" s="134"/>
    </row>
    <row r="32" spans="2:13" x14ac:dyDescent="0.25">
      <c r="B32" s="61"/>
      <c r="C32" s="30" t="s">
        <v>193</v>
      </c>
      <c r="D32" s="25"/>
    </row>
    <row r="33" spans="2:13" x14ac:dyDescent="0.25">
      <c r="B33" s="61">
        <v>5</v>
      </c>
      <c r="C33" s="25" t="s">
        <v>194</v>
      </c>
      <c r="E33" s="134"/>
      <c r="G33" s="134"/>
      <c r="I33" s="134"/>
      <c r="K33" s="134"/>
      <c r="M33" s="134"/>
    </row>
    <row r="34" spans="2:13" x14ac:dyDescent="0.25">
      <c r="B34" s="61"/>
      <c r="C34" s="30" t="s">
        <v>195</v>
      </c>
      <c r="D34" s="25"/>
    </row>
    <row r="35" spans="2:13" x14ac:dyDescent="0.25">
      <c r="B35" s="61">
        <v>5</v>
      </c>
      <c r="C35" s="25" t="s">
        <v>196</v>
      </c>
      <c r="E35" s="134"/>
      <c r="G35" s="134"/>
      <c r="I35" s="134"/>
      <c r="K35" s="134"/>
      <c r="M35" s="134"/>
    </row>
    <row r="36" spans="2:13" x14ac:dyDescent="0.25">
      <c r="B36" s="61"/>
      <c r="C36" s="30" t="s">
        <v>197</v>
      </c>
      <c r="D36" s="25"/>
    </row>
    <row r="37" spans="2:13" x14ac:dyDescent="0.25">
      <c r="B37" s="61">
        <v>5</v>
      </c>
      <c r="C37" s="25" t="s">
        <v>196</v>
      </c>
      <c r="E37" s="134"/>
      <c r="G37" s="134"/>
      <c r="I37" s="134"/>
      <c r="K37" s="134"/>
      <c r="M37" s="134"/>
    </row>
    <row r="38" spans="2:13" x14ac:dyDescent="0.25">
      <c r="B38" s="61">
        <v>5</v>
      </c>
      <c r="C38" s="25" t="s">
        <v>198</v>
      </c>
      <c r="E38" s="134"/>
      <c r="G38" s="134"/>
      <c r="I38" s="134"/>
      <c r="K38" s="134"/>
      <c r="M38" s="134"/>
    </row>
    <row r="39" spans="2:13" x14ac:dyDescent="0.25">
      <c r="B39" s="61"/>
      <c r="C39" s="30" t="s">
        <v>199</v>
      </c>
      <c r="D39" s="25"/>
    </row>
    <row r="40" spans="2:13" x14ac:dyDescent="0.25">
      <c r="B40" s="61">
        <v>5</v>
      </c>
      <c r="C40" s="25" t="s">
        <v>200</v>
      </c>
      <c r="E40" s="134"/>
      <c r="G40" s="134"/>
      <c r="I40" s="134"/>
      <c r="K40" s="134"/>
      <c r="M40" s="134"/>
    </row>
    <row r="41" spans="2:13" x14ac:dyDescent="0.25">
      <c r="B41" s="61"/>
      <c r="C41" s="30" t="s">
        <v>201</v>
      </c>
      <c r="D41" s="25"/>
    </row>
    <row r="42" spans="2:13" x14ac:dyDescent="0.25">
      <c r="B42" s="61">
        <v>5</v>
      </c>
      <c r="C42" s="25" t="s">
        <v>202</v>
      </c>
      <c r="E42" s="134"/>
      <c r="G42" s="134"/>
      <c r="I42" s="134"/>
      <c r="K42" s="134"/>
      <c r="M42" s="134"/>
    </row>
    <row r="43" spans="2:13" x14ac:dyDescent="0.25">
      <c r="B43" s="61">
        <v>5</v>
      </c>
      <c r="C43" s="25" t="s">
        <v>203</v>
      </c>
      <c r="E43" s="134"/>
      <c r="G43" s="134"/>
      <c r="I43" s="134"/>
      <c r="K43" s="134"/>
      <c r="M43" s="134"/>
    </row>
    <row r="44" spans="2:13" ht="15" customHeight="1" x14ac:dyDescent="0.25">
      <c r="B44" s="61"/>
      <c r="C44" s="131" t="s">
        <v>204</v>
      </c>
      <c r="D44" s="25"/>
    </row>
    <row r="45" spans="2:13" x14ac:dyDescent="0.25">
      <c r="B45" s="61">
        <v>5</v>
      </c>
      <c r="C45" s="25" t="s">
        <v>205</v>
      </c>
      <c r="E45" s="134"/>
      <c r="G45" s="134"/>
      <c r="I45" s="134"/>
      <c r="K45" s="134"/>
      <c r="M45" s="134"/>
    </row>
    <row r="46" spans="2:13" x14ac:dyDescent="0.25">
      <c r="B46" s="61">
        <v>5</v>
      </c>
      <c r="C46" s="25" t="s">
        <v>206</v>
      </c>
      <c r="E46" s="134"/>
      <c r="G46" s="134"/>
      <c r="I46" s="134"/>
      <c r="K46" s="134"/>
      <c r="M46" s="134"/>
    </row>
    <row r="47" spans="2:13" x14ac:dyDescent="0.25">
      <c r="B47" s="61"/>
      <c r="C47" s="30" t="s">
        <v>207</v>
      </c>
      <c r="D47" s="25"/>
    </row>
    <row r="48" spans="2:13" x14ac:dyDescent="0.25">
      <c r="B48" s="61">
        <v>5</v>
      </c>
      <c r="C48" s="25" t="s">
        <v>208</v>
      </c>
      <c r="E48" s="134"/>
      <c r="G48" s="134"/>
      <c r="I48" s="134"/>
      <c r="K48" s="134"/>
      <c r="M48" s="134"/>
    </row>
    <row r="49" spans="1:13" x14ac:dyDescent="0.25">
      <c r="B49" s="61"/>
      <c r="C49" s="30" t="s">
        <v>209</v>
      </c>
    </row>
    <row r="50" spans="1:13" x14ac:dyDescent="0.25">
      <c r="B50" s="61">
        <v>5</v>
      </c>
      <c r="C50" s="25" t="s">
        <v>210</v>
      </c>
      <c r="E50" s="134"/>
      <c r="G50" s="134"/>
      <c r="I50" s="134"/>
      <c r="K50" s="134"/>
      <c r="M50" s="134"/>
    </row>
    <row r="51" spans="1:13" x14ac:dyDescent="0.25">
      <c r="B51" s="61">
        <v>5</v>
      </c>
      <c r="C51" s="25" t="s">
        <v>211</v>
      </c>
      <c r="E51" s="134"/>
      <c r="G51" s="134"/>
      <c r="I51" s="134"/>
      <c r="K51" s="134"/>
      <c r="M51" s="134"/>
    </row>
    <row r="52" spans="1:13" x14ac:dyDescent="0.25">
      <c r="B52" s="61">
        <v>5</v>
      </c>
      <c r="C52" s="25" t="s">
        <v>212</v>
      </c>
      <c r="E52" s="134"/>
      <c r="G52" s="134"/>
      <c r="I52" s="134"/>
      <c r="K52" s="134"/>
      <c r="M52" s="134"/>
    </row>
    <row r="53" spans="1:13" x14ac:dyDescent="0.25">
      <c r="B53" s="61">
        <v>5</v>
      </c>
      <c r="C53" s="25" t="s">
        <v>213</v>
      </c>
      <c r="E53" s="134"/>
      <c r="G53" s="134"/>
      <c r="I53" s="134"/>
      <c r="K53" s="134"/>
      <c r="M53" s="134"/>
    </row>
    <row r="54" spans="1:13" x14ac:dyDescent="0.25">
      <c r="B54" s="61">
        <v>5</v>
      </c>
      <c r="C54" s="25" t="s">
        <v>214</v>
      </c>
      <c r="E54" s="134"/>
      <c r="G54" s="134"/>
      <c r="I54" s="134"/>
      <c r="K54" s="134"/>
      <c r="M54" s="134"/>
    </row>
    <row r="55" spans="1:13" x14ac:dyDescent="0.25">
      <c r="B55" s="61"/>
      <c r="C55" s="30" t="s">
        <v>215</v>
      </c>
      <c r="D55" s="25"/>
    </row>
    <row r="56" spans="1:13" x14ac:dyDescent="0.25">
      <c r="B56" s="61">
        <v>5</v>
      </c>
      <c r="C56" s="25" t="s">
        <v>216</v>
      </c>
      <c r="E56" s="134"/>
      <c r="G56" s="134"/>
      <c r="I56" s="134"/>
      <c r="K56" s="134"/>
      <c r="M56" s="134"/>
    </row>
    <row r="57" spans="1:13" x14ac:dyDescent="0.25">
      <c r="B57" s="61">
        <v>5</v>
      </c>
      <c r="C57" s="25" t="s">
        <v>217</v>
      </c>
      <c r="E57" s="134"/>
      <c r="G57" s="134"/>
      <c r="I57" s="134"/>
      <c r="K57" s="134"/>
      <c r="M57" s="134"/>
    </row>
    <row r="58" spans="1:13" x14ac:dyDescent="0.25">
      <c r="B58" s="61">
        <v>5</v>
      </c>
      <c r="C58" s="25" t="s">
        <v>218</v>
      </c>
      <c r="E58" s="134"/>
      <c r="G58" s="134"/>
      <c r="I58" s="134"/>
      <c r="K58" s="134"/>
      <c r="M58" s="134"/>
    </row>
    <row r="59" spans="1:13" x14ac:dyDescent="0.25">
      <c r="B59" s="61">
        <v>5</v>
      </c>
      <c r="C59" s="25" t="s">
        <v>219</v>
      </c>
      <c r="E59" s="134"/>
      <c r="G59" s="134"/>
      <c r="I59" s="134"/>
      <c r="K59" s="134"/>
      <c r="M59" s="134"/>
    </row>
    <row r="60" spans="1:13" x14ac:dyDescent="0.25">
      <c r="E60" s="8"/>
      <c r="G60" s="8"/>
      <c r="I60" s="8"/>
      <c r="K60" s="8"/>
      <c r="M60" s="8"/>
    </row>
    <row r="61" spans="1:13" ht="15" customHeight="1" thickBot="1" x14ac:dyDescent="0.3">
      <c r="A61" s="44">
        <v>7</v>
      </c>
      <c r="B61" s="61"/>
      <c r="C61" s="129" t="str">
        <f>+Uitgangspunten!B42</f>
        <v>Wensen</v>
      </c>
      <c r="D61" s="65"/>
      <c r="E61" s="8"/>
      <c r="G61" s="8"/>
      <c r="I61" s="8"/>
      <c r="K61" s="8"/>
      <c r="M61" s="8"/>
    </row>
    <row r="62" spans="1:13" s="40" customFormat="1" ht="15.75" thickBot="1" x14ac:dyDescent="0.3">
      <c r="A62" s="52" t="s">
        <v>47</v>
      </c>
      <c r="B62" s="62">
        <f>SUM(B5:B61)</f>
        <v>190</v>
      </c>
      <c r="E62" s="55">
        <f>SUM(E4:E59)</f>
        <v>0</v>
      </c>
      <c r="G62" s="55">
        <f>SUM(G4:G59)</f>
        <v>0</v>
      </c>
      <c r="I62" s="55">
        <f>SUM(I4:I59)</f>
        <v>0</v>
      </c>
      <c r="K62" s="55">
        <f>SUM(K4:K59)</f>
        <v>0</v>
      </c>
      <c r="M62" s="55">
        <f t="shared" ref="M62" si="0">SUM(M4:M59)</f>
        <v>0</v>
      </c>
    </row>
    <row r="63" spans="1:13" x14ac:dyDescent="0.25">
      <c r="E63" s="8"/>
      <c r="G63" s="8"/>
      <c r="I63" s="8"/>
      <c r="K63" s="8"/>
      <c r="M63" s="8"/>
    </row>
    <row r="64" spans="1:13" x14ac:dyDescent="0.25">
      <c r="E64" s="8"/>
      <c r="G64" s="8"/>
      <c r="I64" s="8"/>
      <c r="K64" s="8"/>
      <c r="M64" s="8"/>
    </row>
    <row r="65" spans="5:13" x14ac:dyDescent="0.25">
      <c r="E65" s="8"/>
      <c r="G65" s="8"/>
      <c r="I65" s="8"/>
      <c r="K65" s="8"/>
      <c r="M65" s="8"/>
    </row>
    <row r="66" spans="5:13" x14ac:dyDescent="0.25">
      <c r="E66" s="8"/>
      <c r="G66" s="8"/>
      <c r="I66" s="8"/>
      <c r="K66" s="8"/>
      <c r="M66" s="8"/>
    </row>
    <row r="67" spans="5:13" x14ac:dyDescent="0.25">
      <c r="E67" s="8"/>
      <c r="G67" s="8"/>
      <c r="I67" s="8"/>
      <c r="K67" s="8"/>
      <c r="M67" s="8"/>
    </row>
    <row r="68" spans="5:13" x14ac:dyDescent="0.25">
      <c r="E68" s="8"/>
      <c r="G68" s="8"/>
      <c r="I68" s="8"/>
      <c r="K68" s="8"/>
      <c r="M68" s="8"/>
    </row>
    <row r="69" spans="5:13" x14ac:dyDescent="0.25">
      <c r="E69" s="8"/>
      <c r="G69" s="8"/>
      <c r="I69" s="8"/>
      <c r="K69" s="8"/>
      <c r="M69" s="8"/>
    </row>
    <row r="70" spans="5:13" x14ac:dyDescent="0.25">
      <c r="E70" s="8"/>
      <c r="G70" s="8"/>
      <c r="I70" s="8"/>
      <c r="K70" s="8"/>
      <c r="M70" s="8"/>
    </row>
    <row r="71" spans="5:13" x14ac:dyDescent="0.25">
      <c r="E71" s="8"/>
      <c r="G71" s="8"/>
      <c r="I71" s="8"/>
      <c r="K71" s="8"/>
      <c r="M71" s="8"/>
    </row>
    <row r="72" spans="5:13" x14ac:dyDescent="0.25">
      <c r="E72" s="8"/>
      <c r="G72" s="8"/>
      <c r="I72" s="8"/>
      <c r="K72" s="8"/>
      <c r="M72" s="8"/>
    </row>
    <row r="73" spans="5:13" x14ac:dyDescent="0.25">
      <c r="E73" s="8"/>
      <c r="G73" s="8"/>
      <c r="I73" s="8"/>
      <c r="K73" s="8"/>
      <c r="M73" s="8"/>
    </row>
    <row r="74" spans="5:13" x14ac:dyDescent="0.25">
      <c r="E74" s="8"/>
      <c r="G74" s="8"/>
      <c r="I74" s="8"/>
      <c r="K74" s="8"/>
      <c r="M74" s="8"/>
    </row>
    <row r="75" spans="5:13" x14ac:dyDescent="0.25">
      <c r="E75" s="8"/>
      <c r="G75" s="8"/>
      <c r="I75" s="8"/>
      <c r="K75" s="8"/>
      <c r="M75" s="8"/>
    </row>
    <row r="76" spans="5:13" x14ac:dyDescent="0.25">
      <c r="E76" s="8"/>
      <c r="G76" s="8"/>
      <c r="I76" s="8"/>
      <c r="K76" s="8"/>
      <c r="M76" s="8"/>
    </row>
    <row r="77" spans="5:13" x14ac:dyDescent="0.25">
      <c r="E77" s="8"/>
      <c r="G77" s="8"/>
      <c r="I77" s="8"/>
      <c r="K77" s="8"/>
      <c r="M77" s="8"/>
    </row>
    <row r="78" spans="5:13" x14ac:dyDescent="0.25">
      <c r="E78" s="8"/>
      <c r="G78" s="8"/>
      <c r="I78" s="8"/>
      <c r="K78" s="8"/>
      <c r="M78" s="8"/>
    </row>
    <row r="79" spans="5:13" x14ac:dyDescent="0.25">
      <c r="E79" s="8"/>
      <c r="G79" s="8"/>
      <c r="I79" s="8"/>
      <c r="K79" s="8"/>
      <c r="M79" s="8"/>
    </row>
    <row r="80" spans="5:13" x14ac:dyDescent="0.25">
      <c r="E80" s="8"/>
      <c r="G80" s="8"/>
      <c r="I80" s="8"/>
      <c r="K80" s="8"/>
      <c r="M80" s="8"/>
    </row>
    <row r="81" spans="5:13" x14ac:dyDescent="0.25">
      <c r="E81" s="8"/>
      <c r="G81" s="8"/>
      <c r="I81" s="8"/>
      <c r="K81" s="8"/>
      <c r="M81" s="8"/>
    </row>
    <row r="82" spans="5:13" x14ac:dyDescent="0.25">
      <c r="E82" s="8"/>
      <c r="G82" s="8"/>
      <c r="I82" s="8"/>
      <c r="K82" s="8"/>
      <c r="M82" s="8"/>
    </row>
    <row r="83" spans="5:13" x14ac:dyDescent="0.25">
      <c r="E83" s="8"/>
      <c r="G83" s="8"/>
      <c r="I83" s="8"/>
      <c r="K83" s="8"/>
      <c r="M83" s="8"/>
    </row>
    <row r="84" spans="5:13" x14ac:dyDescent="0.25">
      <c r="E84" s="8"/>
      <c r="G84" s="8"/>
      <c r="I84" s="8"/>
      <c r="K84" s="8"/>
      <c r="M84" s="8"/>
    </row>
    <row r="85" spans="5:13" x14ac:dyDescent="0.25">
      <c r="E85" s="8"/>
      <c r="G85" s="8"/>
      <c r="I85" s="8"/>
      <c r="K85" s="8"/>
      <c r="M85" s="8"/>
    </row>
    <row r="86" spans="5:13" x14ac:dyDescent="0.25">
      <c r="E86" s="8"/>
      <c r="G86" s="8"/>
      <c r="I86" s="8"/>
      <c r="K86" s="8"/>
      <c r="M86" s="8"/>
    </row>
    <row r="87" spans="5:13" x14ac:dyDescent="0.25">
      <c r="E87" s="8"/>
      <c r="G87" s="8"/>
      <c r="I87" s="8"/>
      <c r="K87" s="8"/>
      <c r="M87" s="8"/>
    </row>
    <row r="88" spans="5:13" x14ac:dyDescent="0.25">
      <c r="E88" s="8"/>
      <c r="G88" s="8"/>
      <c r="I88" s="8"/>
      <c r="K88" s="8"/>
      <c r="M88" s="8"/>
    </row>
    <row r="89" spans="5:13" x14ac:dyDescent="0.25">
      <c r="E89" s="8"/>
      <c r="G89" s="8"/>
      <c r="I89" s="8"/>
      <c r="K89" s="8"/>
      <c r="M89" s="8"/>
    </row>
    <row r="90" spans="5:13" x14ac:dyDescent="0.25">
      <c r="E90" s="8"/>
      <c r="G90" s="8"/>
      <c r="I90" s="8"/>
      <c r="K90" s="8"/>
      <c r="M90" s="8"/>
    </row>
    <row r="91" spans="5:13" x14ac:dyDescent="0.25">
      <c r="E91" s="8"/>
      <c r="G91" s="8"/>
      <c r="I91" s="8"/>
      <c r="K91" s="8"/>
      <c r="M91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39"/>
  <sheetViews>
    <sheetView zoomScaleNormal="100" workbookViewId="0">
      <pane xSplit="3" ySplit="3" topLeftCell="AN4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8.85546875" defaultRowHeight="15" x14ac:dyDescent="0.25"/>
  <cols>
    <col min="1" max="1" width="11.7109375" style="25" customWidth="1"/>
    <col min="2" max="2" width="10.5703125" style="25" customWidth="1"/>
    <col min="3" max="3" width="33" style="25" customWidth="1"/>
    <col min="4" max="4" width="3.7109375" style="25" customWidth="1"/>
    <col min="5" max="7" width="8.7109375" style="25" customWidth="1"/>
    <col min="8" max="14" width="8.85546875" style="25"/>
    <col min="15" max="15" width="16.85546875" style="25" bestFit="1" customWidth="1"/>
    <col min="16" max="16" width="3.7109375" style="25" customWidth="1"/>
    <col min="17" max="27" width="8.85546875" style="25"/>
    <col min="28" max="28" width="3.7109375" style="25" customWidth="1"/>
    <col min="29" max="39" width="8.7109375" style="25" customWidth="1"/>
    <col min="40" max="40" width="3.7109375" style="25" customWidth="1"/>
    <col min="41" max="51" width="8.7109375" style="25" customWidth="1"/>
    <col min="52" max="52" width="3.7109375" style="25" customWidth="1"/>
    <col min="53" max="63" width="8.7109375" style="25" customWidth="1"/>
    <col min="64" max="16384" width="8.85546875" style="25"/>
  </cols>
  <sheetData>
    <row r="1" spans="1:63" ht="15.75" customHeight="1" x14ac:dyDescent="0.25">
      <c r="A1" s="31" t="s">
        <v>11</v>
      </c>
      <c r="B1" s="38" t="str">
        <f>Uitgangspunten!B1</f>
        <v>Belastingapplicatie</v>
      </c>
      <c r="C1" s="37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</row>
    <row r="2" spans="1:63" ht="15.75" customHeight="1" x14ac:dyDescent="0.25">
      <c r="A2" s="27" t="s">
        <v>19</v>
      </c>
      <c r="B2" s="39" t="s">
        <v>124</v>
      </c>
      <c r="C2" s="3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</row>
    <row r="3" spans="1:63" ht="15.75" thickBot="1" x14ac:dyDescent="0.3"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</row>
    <row r="4" spans="1:63" ht="15.75" thickBot="1" x14ac:dyDescent="0.3">
      <c r="A4" s="60" t="s">
        <v>137</v>
      </c>
      <c r="B4" s="60" t="s">
        <v>138</v>
      </c>
      <c r="C4" s="60" t="s">
        <v>85</v>
      </c>
      <c r="E4" s="148" t="str">
        <f>Uitgangspunten!F1</f>
        <v>Inschrijver 1</v>
      </c>
      <c r="F4" s="149"/>
      <c r="G4" s="149"/>
      <c r="H4" s="149"/>
      <c r="I4" s="149"/>
      <c r="J4" s="149"/>
      <c r="K4" s="149"/>
      <c r="L4" s="149"/>
      <c r="M4" s="149"/>
      <c r="N4" s="149"/>
      <c r="O4" s="150"/>
      <c r="P4" s="7"/>
      <c r="Q4" s="148" t="str">
        <f>Uitgangspunten!G1</f>
        <v>Inschrijver 2</v>
      </c>
      <c r="R4" s="149"/>
      <c r="S4" s="149"/>
      <c r="T4" s="149"/>
      <c r="U4" s="149"/>
      <c r="V4" s="149"/>
      <c r="W4" s="149"/>
      <c r="X4" s="149"/>
      <c r="Y4" s="149"/>
      <c r="Z4" s="149"/>
      <c r="AA4" s="150"/>
      <c r="AB4" s="7"/>
      <c r="AC4" s="145" t="str">
        <f>Uitgangspunten!H1</f>
        <v>Inschrijver 3</v>
      </c>
      <c r="AD4" s="146"/>
      <c r="AE4" s="146"/>
      <c r="AF4" s="146"/>
      <c r="AG4" s="146"/>
      <c r="AH4" s="146"/>
      <c r="AI4" s="146"/>
      <c r="AJ4" s="146"/>
      <c r="AK4" s="146"/>
      <c r="AL4" s="146"/>
      <c r="AM4" s="147"/>
      <c r="AN4" s="7"/>
      <c r="AO4" s="145" t="str">
        <f>Uitgangspunten!I1</f>
        <v>Inschrijver 4</v>
      </c>
      <c r="AP4" s="146"/>
      <c r="AQ4" s="146"/>
      <c r="AR4" s="146"/>
      <c r="AS4" s="146"/>
      <c r="AT4" s="146"/>
      <c r="AU4" s="146"/>
      <c r="AV4" s="146"/>
      <c r="AW4" s="146"/>
      <c r="AX4" s="146"/>
      <c r="AY4" s="147"/>
      <c r="AZ4" s="7"/>
      <c r="BA4" s="145" t="str">
        <f>Uitgangspunten!J1</f>
        <v>Inschrijver 5</v>
      </c>
      <c r="BB4" s="146"/>
      <c r="BC4" s="146"/>
      <c r="BD4" s="146"/>
      <c r="BE4" s="146"/>
      <c r="BF4" s="146"/>
      <c r="BG4" s="146"/>
      <c r="BH4" s="146"/>
      <c r="BI4" s="146"/>
      <c r="BJ4" s="146"/>
      <c r="BK4" s="147"/>
    </row>
    <row r="5" spans="1:63" ht="95.1" customHeight="1" thickBot="1" x14ac:dyDescent="0.3">
      <c r="A5" s="44"/>
      <c r="B5" s="61"/>
      <c r="E5" s="58" t="str">
        <f>Namen!B15</f>
        <v>Beoordelaar 1</v>
      </c>
      <c r="F5" s="58" t="str">
        <f>Namen!B16</f>
        <v>Beoordelaar 2</v>
      </c>
      <c r="G5" s="58" t="str">
        <f>Namen!B17</f>
        <v>Beoordelaar 3</v>
      </c>
      <c r="H5" s="58" t="str">
        <f>Namen!B18</f>
        <v>Beoordelaar 4</v>
      </c>
      <c r="I5" s="58" t="str">
        <f>Namen!B19</f>
        <v>Beoordelaar 5</v>
      </c>
      <c r="J5" s="58" t="str">
        <f>Namen!B20</f>
        <v>Beoordelaar 6</v>
      </c>
      <c r="K5" s="58" t="str">
        <f>Namen!B21</f>
        <v>Beoordelaar 7</v>
      </c>
      <c r="L5" s="58" t="str">
        <f>Namen!B22</f>
        <v>Beoordelaar 8</v>
      </c>
      <c r="M5" s="58" t="str">
        <f>Namen!B$23</f>
        <v>Beoordelaar 9</v>
      </c>
      <c r="N5" s="58" t="str">
        <f>Namen!B$24</f>
        <v>Beoordelaar 10</v>
      </c>
      <c r="O5" s="59" t="s">
        <v>48</v>
      </c>
      <c r="P5" s="7"/>
      <c r="Q5" s="58" t="str">
        <f>Namen!B15</f>
        <v>Beoordelaar 1</v>
      </c>
      <c r="R5" s="58" t="str">
        <f>Namen!B16</f>
        <v>Beoordelaar 2</v>
      </c>
      <c r="S5" s="58" t="str">
        <f>Namen!B17</f>
        <v>Beoordelaar 3</v>
      </c>
      <c r="T5" s="58" t="str">
        <f>Namen!B18</f>
        <v>Beoordelaar 4</v>
      </c>
      <c r="U5" s="58" t="str">
        <f>Namen!B19</f>
        <v>Beoordelaar 5</v>
      </c>
      <c r="V5" s="58" t="str">
        <f>Namen!B20</f>
        <v>Beoordelaar 6</v>
      </c>
      <c r="W5" s="58" t="str">
        <f>Namen!B21</f>
        <v>Beoordelaar 7</v>
      </c>
      <c r="X5" s="58" t="str">
        <f>Namen!B22</f>
        <v>Beoordelaar 8</v>
      </c>
      <c r="Y5" s="58" t="str">
        <f>Namen!B23</f>
        <v>Beoordelaar 9</v>
      </c>
      <c r="Z5" s="58" t="str">
        <f>Namen!B24</f>
        <v>Beoordelaar 10</v>
      </c>
      <c r="AA5" s="59" t="s">
        <v>48</v>
      </c>
      <c r="AB5" s="7"/>
      <c r="AC5" s="58" t="str">
        <f>Namen!B15</f>
        <v>Beoordelaar 1</v>
      </c>
      <c r="AD5" s="58" t="str">
        <f>Namen!B16</f>
        <v>Beoordelaar 2</v>
      </c>
      <c r="AE5" s="58" t="str">
        <f>Namen!B17</f>
        <v>Beoordelaar 3</v>
      </c>
      <c r="AF5" s="58" t="str">
        <f>Namen!B18</f>
        <v>Beoordelaar 4</v>
      </c>
      <c r="AG5" s="58" t="str">
        <f>Namen!B19</f>
        <v>Beoordelaar 5</v>
      </c>
      <c r="AH5" s="58" t="str">
        <f>Namen!B20</f>
        <v>Beoordelaar 6</v>
      </c>
      <c r="AI5" s="58" t="str">
        <f>Namen!B21</f>
        <v>Beoordelaar 7</v>
      </c>
      <c r="AJ5" s="58" t="str">
        <f>Namen!B22</f>
        <v>Beoordelaar 8</v>
      </c>
      <c r="AK5" s="58" t="str">
        <f>Namen!B23</f>
        <v>Beoordelaar 9</v>
      </c>
      <c r="AL5" s="58" t="str">
        <f>Namen!B24</f>
        <v>Beoordelaar 10</v>
      </c>
      <c r="AM5" s="59" t="s">
        <v>48</v>
      </c>
      <c r="AN5" s="7"/>
      <c r="AO5" s="58" t="str">
        <f>Namen!B15</f>
        <v>Beoordelaar 1</v>
      </c>
      <c r="AP5" s="58" t="str">
        <f>Namen!B16</f>
        <v>Beoordelaar 2</v>
      </c>
      <c r="AQ5" s="58" t="str">
        <f>Namen!B17</f>
        <v>Beoordelaar 3</v>
      </c>
      <c r="AR5" s="58" t="str">
        <f>Namen!B18</f>
        <v>Beoordelaar 4</v>
      </c>
      <c r="AS5" s="58" t="str">
        <f>Namen!B19</f>
        <v>Beoordelaar 5</v>
      </c>
      <c r="AT5" s="58" t="str">
        <f>Namen!B20</f>
        <v>Beoordelaar 6</v>
      </c>
      <c r="AU5" s="58" t="str">
        <f>Namen!B21</f>
        <v>Beoordelaar 7</v>
      </c>
      <c r="AV5" s="58" t="str">
        <f>Namen!B22</f>
        <v>Beoordelaar 8</v>
      </c>
      <c r="AW5" s="58" t="str">
        <f>Namen!B23</f>
        <v>Beoordelaar 9</v>
      </c>
      <c r="AX5" s="58" t="str">
        <f>Namen!B24</f>
        <v>Beoordelaar 10</v>
      </c>
      <c r="AY5" s="59" t="s">
        <v>48</v>
      </c>
      <c r="AZ5" s="7"/>
      <c r="BA5" s="58" t="str">
        <f>Namen!B15</f>
        <v>Beoordelaar 1</v>
      </c>
      <c r="BB5" s="58" t="str">
        <f>Namen!B16</f>
        <v>Beoordelaar 2</v>
      </c>
      <c r="BC5" s="58" t="str">
        <f>Namen!B17</f>
        <v>Beoordelaar 3</v>
      </c>
      <c r="BD5" s="58" t="str">
        <f>Namen!B18</f>
        <v>Beoordelaar 4</v>
      </c>
      <c r="BE5" s="58" t="str">
        <f>Namen!B19</f>
        <v>Beoordelaar 5</v>
      </c>
      <c r="BF5" s="58" t="str">
        <f>Namen!B20</f>
        <v>Beoordelaar 6</v>
      </c>
      <c r="BG5" s="58" t="str">
        <f>Namen!B21</f>
        <v>Beoordelaar 7</v>
      </c>
      <c r="BH5" s="58" t="str">
        <f>Namen!B22</f>
        <v>Beoordelaar 8</v>
      </c>
      <c r="BI5" s="58" t="str">
        <f>Namen!B23</f>
        <v>Beoordelaar 9</v>
      </c>
      <c r="BJ5" s="58" t="str">
        <f>Namen!B24</f>
        <v>Beoordelaar 10</v>
      </c>
      <c r="BK5" s="59" t="s">
        <v>48</v>
      </c>
    </row>
    <row r="6" spans="1:63" ht="15" customHeight="1" thickBot="1" x14ac:dyDescent="0.3">
      <c r="A6" s="44">
        <v>1</v>
      </c>
      <c r="B6" s="61">
        <f>Uitgangspunten!C46</f>
        <v>10</v>
      </c>
      <c r="C6" s="25" t="str">
        <f>Uitgangspunten!B46</f>
        <v>Onderwerp 1</v>
      </c>
      <c r="E6" s="63">
        <v>0</v>
      </c>
      <c r="F6" s="63"/>
      <c r="G6" s="63"/>
      <c r="H6" s="63"/>
      <c r="I6" s="63"/>
      <c r="J6" s="63"/>
      <c r="K6" s="63"/>
      <c r="L6" s="63"/>
      <c r="M6" s="63"/>
      <c r="N6" s="63"/>
      <c r="O6" s="68">
        <f>AVERAGE(E6:N6)</f>
        <v>0</v>
      </c>
      <c r="P6" s="65"/>
      <c r="Q6" s="63">
        <v>0</v>
      </c>
      <c r="R6" s="63"/>
      <c r="S6" s="63"/>
      <c r="T6" s="63"/>
      <c r="U6" s="63"/>
      <c r="V6" s="63"/>
      <c r="W6" s="63"/>
      <c r="X6" s="63"/>
      <c r="Y6" s="63"/>
      <c r="Z6" s="63"/>
      <c r="AA6" s="68">
        <f>AVERAGE(Q6:Z6)</f>
        <v>0</v>
      </c>
      <c r="AB6" s="65"/>
      <c r="AC6" s="63">
        <v>0</v>
      </c>
      <c r="AD6" s="63"/>
      <c r="AE6" s="63"/>
      <c r="AF6" s="63"/>
      <c r="AG6" s="63"/>
      <c r="AH6" s="63"/>
      <c r="AI6" s="63"/>
      <c r="AJ6" s="63"/>
      <c r="AK6" s="63"/>
      <c r="AL6" s="63"/>
      <c r="AM6" s="68">
        <f>AVERAGE(AC6:AL6)</f>
        <v>0</v>
      </c>
      <c r="AN6" s="65"/>
      <c r="AO6" s="63">
        <v>0</v>
      </c>
      <c r="AP6" s="63"/>
      <c r="AQ6" s="63"/>
      <c r="AR6" s="63"/>
      <c r="AS6" s="63"/>
      <c r="AT6" s="63"/>
      <c r="AU6" s="63"/>
      <c r="AV6" s="63"/>
      <c r="AW6" s="63"/>
      <c r="AX6" s="63"/>
      <c r="AY6" s="68">
        <f>AVERAGE(AO6:AX6)</f>
        <v>0</v>
      </c>
      <c r="AZ6" s="65"/>
      <c r="BA6" s="63">
        <v>0</v>
      </c>
      <c r="BB6" s="63"/>
      <c r="BC6" s="63"/>
      <c r="BD6" s="63"/>
      <c r="BE6" s="63"/>
      <c r="BF6" s="63"/>
      <c r="BG6" s="63"/>
      <c r="BH6" s="63"/>
      <c r="BI6" s="63"/>
      <c r="BJ6" s="63"/>
      <c r="BK6" s="68">
        <f t="shared" ref="BK6:BK20" si="0">AVERAGE(BA6:BJ6)</f>
        <v>0</v>
      </c>
    </row>
    <row r="7" spans="1:63" ht="15" customHeight="1" thickBot="1" x14ac:dyDescent="0.3">
      <c r="A7" s="44">
        <v>2</v>
      </c>
      <c r="B7" s="61">
        <f>Uitgangspunten!C47</f>
        <v>10</v>
      </c>
      <c r="C7" s="25" t="str">
        <f>Uitgangspunten!B47</f>
        <v>Onderwerp 2</v>
      </c>
      <c r="E7" s="63">
        <v>0</v>
      </c>
      <c r="F7" s="63"/>
      <c r="G7" s="63"/>
      <c r="H7" s="63"/>
      <c r="I7" s="63"/>
      <c r="J7" s="63"/>
      <c r="K7" s="63"/>
      <c r="L7" s="63"/>
      <c r="M7" s="63"/>
      <c r="N7" s="63"/>
      <c r="O7" s="68">
        <f t="shared" ref="O7:O20" si="1">AVERAGE(E7:N7)</f>
        <v>0</v>
      </c>
      <c r="P7" s="65"/>
      <c r="Q7" s="63">
        <v>0</v>
      </c>
      <c r="R7" s="63"/>
      <c r="S7" s="63"/>
      <c r="T7" s="63"/>
      <c r="U7" s="63"/>
      <c r="V7" s="63"/>
      <c r="W7" s="63"/>
      <c r="X7" s="63"/>
      <c r="Y7" s="63"/>
      <c r="Z7" s="63"/>
      <c r="AA7" s="68">
        <f t="shared" ref="AA7:AA20" si="2">AVERAGE(Q7:Z7)</f>
        <v>0</v>
      </c>
      <c r="AB7" s="65"/>
      <c r="AC7" s="63">
        <v>0</v>
      </c>
      <c r="AD7" s="63"/>
      <c r="AE7" s="63"/>
      <c r="AF7" s="63"/>
      <c r="AG7" s="63"/>
      <c r="AH7" s="63"/>
      <c r="AI7" s="63"/>
      <c r="AJ7" s="63"/>
      <c r="AK7" s="63"/>
      <c r="AL7" s="63"/>
      <c r="AM7" s="68">
        <f t="shared" ref="AM7:AM20" si="3">AVERAGE(AC7:AL7)</f>
        <v>0</v>
      </c>
      <c r="AN7" s="65"/>
      <c r="AO7" s="63">
        <v>0</v>
      </c>
      <c r="AP7" s="63"/>
      <c r="AQ7" s="63"/>
      <c r="AR7" s="63"/>
      <c r="AS7" s="63"/>
      <c r="AT7" s="63"/>
      <c r="AU7" s="63"/>
      <c r="AV7" s="63"/>
      <c r="AW7" s="63"/>
      <c r="AX7" s="63"/>
      <c r="AY7" s="68">
        <f t="shared" ref="AY7:AY20" si="4">AVERAGE(AO7:AX7)</f>
        <v>0</v>
      </c>
      <c r="AZ7" s="65"/>
      <c r="BA7" s="63">
        <v>0</v>
      </c>
      <c r="BB7" s="63"/>
      <c r="BC7" s="63"/>
      <c r="BD7" s="63"/>
      <c r="BE7" s="63"/>
      <c r="BF7" s="63"/>
      <c r="BG7" s="63"/>
      <c r="BH7" s="63"/>
      <c r="BI7" s="63"/>
      <c r="BJ7" s="63"/>
      <c r="BK7" s="68">
        <f t="shared" si="0"/>
        <v>0</v>
      </c>
    </row>
    <row r="8" spans="1:63" ht="15.75" thickBot="1" x14ac:dyDescent="0.3">
      <c r="A8" s="44">
        <v>3</v>
      </c>
      <c r="B8" s="61">
        <f>Uitgangspunten!C48</f>
        <v>10</v>
      </c>
      <c r="C8" s="25" t="str">
        <f>Uitgangspunten!B48</f>
        <v>Onderwerp 3</v>
      </c>
      <c r="E8" s="63">
        <v>0</v>
      </c>
      <c r="F8" s="63"/>
      <c r="G8" s="63"/>
      <c r="H8" s="63"/>
      <c r="I8" s="63"/>
      <c r="J8" s="63"/>
      <c r="K8" s="63"/>
      <c r="L8" s="63"/>
      <c r="M8" s="63"/>
      <c r="N8" s="63"/>
      <c r="O8" s="68">
        <f t="shared" si="1"/>
        <v>0</v>
      </c>
      <c r="P8" s="65"/>
      <c r="Q8" s="63">
        <v>0</v>
      </c>
      <c r="R8" s="63"/>
      <c r="S8" s="63"/>
      <c r="T8" s="63"/>
      <c r="U8" s="63"/>
      <c r="V8" s="63"/>
      <c r="W8" s="63"/>
      <c r="X8" s="63"/>
      <c r="Y8" s="63"/>
      <c r="Z8" s="63"/>
      <c r="AA8" s="68">
        <f t="shared" si="2"/>
        <v>0</v>
      </c>
      <c r="AB8" s="65"/>
      <c r="AC8" s="63">
        <v>0</v>
      </c>
      <c r="AD8" s="63"/>
      <c r="AE8" s="63"/>
      <c r="AF8" s="63"/>
      <c r="AG8" s="63"/>
      <c r="AH8" s="63"/>
      <c r="AI8" s="63"/>
      <c r="AJ8" s="63"/>
      <c r="AK8" s="63"/>
      <c r="AL8" s="63"/>
      <c r="AM8" s="68">
        <f t="shared" si="3"/>
        <v>0</v>
      </c>
      <c r="AN8" s="65"/>
      <c r="AO8" s="63">
        <v>0</v>
      </c>
      <c r="AP8" s="63"/>
      <c r="AQ8" s="63"/>
      <c r="AR8" s="63"/>
      <c r="AS8" s="63"/>
      <c r="AT8" s="63"/>
      <c r="AU8" s="63"/>
      <c r="AV8" s="63"/>
      <c r="AW8" s="63"/>
      <c r="AX8" s="63"/>
      <c r="AY8" s="68">
        <f t="shared" si="4"/>
        <v>0</v>
      </c>
      <c r="AZ8" s="65"/>
      <c r="BA8" s="63">
        <v>0</v>
      </c>
      <c r="BB8" s="63"/>
      <c r="BC8" s="63"/>
      <c r="BD8" s="63"/>
      <c r="BE8" s="63"/>
      <c r="BF8" s="63"/>
      <c r="BG8" s="63"/>
      <c r="BH8" s="63"/>
      <c r="BI8" s="63"/>
      <c r="BJ8" s="63"/>
      <c r="BK8" s="68">
        <f t="shared" si="0"/>
        <v>0</v>
      </c>
    </row>
    <row r="9" spans="1:63" ht="15.75" thickBot="1" x14ac:dyDescent="0.3">
      <c r="A9" s="44">
        <v>4</v>
      </c>
      <c r="B9" s="61">
        <f>Uitgangspunten!C49</f>
        <v>10</v>
      </c>
      <c r="C9" s="25" t="str">
        <f>Uitgangspunten!B49</f>
        <v>Onderwerp 4</v>
      </c>
      <c r="E9" s="63">
        <v>0</v>
      </c>
      <c r="F9" s="63"/>
      <c r="G9" s="63"/>
      <c r="H9" s="63"/>
      <c r="I9" s="63"/>
      <c r="J9" s="63"/>
      <c r="K9" s="63"/>
      <c r="L9" s="63"/>
      <c r="M9" s="63"/>
      <c r="N9" s="63"/>
      <c r="O9" s="68">
        <f t="shared" si="1"/>
        <v>0</v>
      </c>
      <c r="P9" s="65"/>
      <c r="Q9" s="63">
        <v>0</v>
      </c>
      <c r="R9" s="63"/>
      <c r="S9" s="63"/>
      <c r="T9" s="63"/>
      <c r="U9" s="63"/>
      <c r="V9" s="63"/>
      <c r="W9" s="63"/>
      <c r="X9" s="63"/>
      <c r="Y9" s="63"/>
      <c r="Z9" s="63"/>
      <c r="AA9" s="68">
        <f t="shared" si="2"/>
        <v>0</v>
      </c>
      <c r="AB9" s="65"/>
      <c r="AC9" s="63">
        <v>0</v>
      </c>
      <c r="AD9" s="63"/>
      <c r="AE9" s="63"/>
      <c r="AF9" s="63"/>
      <c r="AG9" s="63"/>
      <c r="AH9" s="63"/>
      <c r="AI9" s="63"/>
      <c r="AJ9" s="63"/>
      <c r="AK9" s="63"/>
      <c r="AL9" s="63"/>
      <c r="AM9" s="68">
        <f t="shared" si="3"/>
        <v>0</v>
      </c>
      <c r="AN9" s="65"/>
      <c r="AO9" s="63">
        <v>0</v>
      </c>
      <c r="AP9" s="63"/>
      <c r="AQ9" s="63"/>
      <c r="AR9" s="63"/>
      <c r="AS9" s="63"/>
      <c r="AT9" s="63"/>
      <c r="AU9" s="63"/>
      <c r="AV9" s="63"/>
      <c r="AW9" s="63"/>
      <c r="AX9" s="63"/>
      <c r="AY9" s="68">
        <f t="shared" si="4"/>
        <v>0</v>
      </c>
      <c r="AZ9" s="65"/>
      <c r="BA9" s="63">
        <v>0</v>
      </c>
      <c r="BB9" s="63"/>
      <c r="BC9" s="63"/>
      <c r="BD9" s="63"/>
      <c r="BE9" s="63"/>
      <c r="BF9" s="63"/>
      <c r="BG9" s="63"/>
      <c r="BH9" s="63"/>
      <c r="BI9" s="63"/>
      <c r="BJ9" s="63"/>
      <c r="BK9" s="68">
        <f t="shared" si="0"/>
        <v>0</v>
      </c>
    </row>
    <row r="10" spans="1:63" ht="15.75" thickBot="1" x14ac:dyDescent="0.3">
      <c r="A10" s="44">
        <v>5</v>
      </c>
      <c r="B10" s="61">
        <f>Uitgangspunten!C50</f>
        <v>10</v>
      </c>
      <c r="C10" s="25" t="str">
        <f>Uitgangspunten!B50</f>
        <v xml:space="preserve">Onderwerp 5 </v>
      </c>
      <c r="E10" s="63">
        <v>0</v>
      </c>
      <c r="F10" s="63"/>
      <c r="G10" s="63"/>
      <c r="H10" s="63"/>
      <c r="I10" s="63"/>
      <c r="J10" s="63"/>
      <c r="K10" s="63"/>
      <c r="L10" s="63"/>
      <c r="M10" s="63"/>
      <c r="N10" s="63"/>
      <c r="O10" s="68">
        <f t="shared" si="1"/>
        <v>0</v>
      </c>
      <c r="P10" s="65"/>
      <c r="Q10" s="63">
        <v>0</v>
      </c>
      <c r="R10" s="63"/>
      <c r="S10" s="63"/>
      <c r="T10" s="63"/>
      <c r="U10" s="63"/>
      <c r="V10" s="63"/>
      <c r="W10" s="63"/>
      <c r="X10" s="63"/>
      <c r="Y10" s="63"/>
      <c r="Z10" s="63"/>
      <c r="AA10" s="68">
        <f t="shared" si="2"/>
        <v>0</v>
      </c>
      <c r="AB10" s="65"/>
      <c r="AC10" s="63">
        <v>0</v>
      </c>
      <c r="AD10" s="63"/>
      <c r="AE10" s="63"/>
      <c r="AF10" s="63"/>
      <c r="AG10" s="63"/>
      <c r="AH10" s="63"/>
      <c r="AI10" s="63"/>
      <c r="AJ10" s="63"/>
      <c r="AK10" s="63"/>
      <c r="AL10" s="63"/>
      <c r="AM10" s="68">
        <f t="shared" si="3"/>
        <v>0</v>
      </c>
      <c r="AN10" s="65"/>
      <c r="AO10" s="63">
        <v>0</v>
      </c>
      <c r="AP10" s="63"/>
      <c r="AQ10" s="63"/>
      <c r="AR10" s="63"/>
      <c r="AS10" s="63"/>
      <c r="AT10" s="63"/>
      <c r="AU10" s="63"/>
      <c r="AV10" s="63"/>
      <c r="AW10" s="63"/>
      <c r="AX10" s="63"/>
      <c r="AY10" s="68">
        <f t="shared" si="4"/>
        <v>0</v>
      </c>
      <c r="AZ10" s="65"/>
      <c r="BA10" s="63">
        <v>0</v>
      </c>
      <c r="BB10" s="63"/>
      <c r="BC10" s="63"/>
      <c r="BD10" s="63"/>
      <c r="BE10" s="63"/>
      <c r="BF10" s="63"/>
      <c r="BG10" s="63"/>
      <c r="BH10" s="63"/>
      <c r="BI10" s="63"/>
      <c r="BJ10" s="63"/>
      <c r="BK10" s="68">
        <f t="shared" si="0"/>
        <v>0</v>
      </c>
    </row>
    <row r="11" spans="1:63" ht="15.75" thickBot="1" x14ac:dyDescent="0.3">
      <c r="A11" s="44">
        <v>6</v>
      </c>
      <c r="B11" s="61">
        <f>Uitgangspunten!C51</f>
        <v>10</v>
      </c>
      <c r="C11" s="25" t="str">
        <f>Uitgangspunten!B51</f>
        <v>Onderwerp 6</v>
      </c>
      <c r="E11" s="63">
        <v>0</v>
      </c>
      <c r="F11" s="63"/>
      <c r="G11" s="63"/>
      <c r="H11" s="63"/>
      <c r="I11" s="63"/>
      <c r="J11" s="63"/>
      <c r="K11" s="63"/>
      <c r="L11" s="63"/>
      <c r="M11" s="63"/>
      <c r="N11" s="63"/>
      <c r="O11" s="68">
        <f t="shared" si="1"/>
        <v>0</v>
      </c>
      <c r="P11" s="65"/>
      <c r="Q11" s="63">
        <v>0</v>
      </c>
      <c r="R11" s="63"/>
      <c r="S11" s="63"/>
      <c r="T11" s="63"/>
      <c r="U11" s="63"/>
      <c r="V11" s="63"/>
      <c r="W11" s="63"/>
      <c r="X11" s="63"/>
      <c r="Y11" s="63"/>
      <c r="Z11" s="63"/>
      <c r="AA11" s="68">
        <f t="shared" si="2"/>
        <v>0</v>
      </c>
      <c r="AB11" s="65"/>
      <c r="AC11" s="63">
        <v>0</v>
      </c>
      <c r="AD11" s="63"/>
      <c r="AE11" s="63"/>
      <c r="AF11" s="63"/>
      <c r="AG11" s="63"/>
      <c r="AH11" s="63"/>
      <c r="AI11" s="63"/>
      <c r="AJ11" s="63"/>
      <c r="AK11" s="63"/>
      <c r="AL11" s="63"/>
      <c r="AM11" s="68">
        <f t="shared" si="3"/>
        <v>0</v>
      </c>
      <c r="AN11" s="65"/>
      <c r="AO11" s="63">
        <v>0</v>
      </c>
      <c r="AP11" s="63"/>
      <c r="AQ11" s="63"/>
      <c r="AR11" s="63"/>
      <c r="AS11" s="63"/>
      <c r="AT11" s="63"/>
      <c r="AU11" s="63"/>
      <c r="AV11" s="63"/>
      <c r="AW11" s="63"/>
      <c r="AX11" s="63"/>
      <c r="AY11" s="68">
        <f t="shared" si="4"/>
        <v>0</v>
      </c>
      <c r="AZ11" s="65"/>
      <c r="BA11" s="63">
        <v>0</v>
      </c>
      <c r="BB11" s="63"/>
      <c r="BC11" s="63"/>
      <c r="BD11" s="63"/>
      <c r="BE11" s="63"/>
      <c r="BF11" s="63"/>
      <c r="BG11" s="63"/>
      <c r="BH11" s="63"/>
      <c r="BI11" s="63"/>
      <c r="BJ11" s="63"/>
      <c r="BK11" s="68">
        <f t="shared" si="0"/>
        <v>0</v>
      </c>
    </row>
    <row r="12" spans="1:63" ht="15.75" thickBot="1" x14ac:dyDescent="0.3">
      <c r="A12" s="44">
        <v>7</v>
      </c>
      <c r="B12" s="61">
        <f>Uitgangspunten!C52</f>
        <v>10</v>
      </c>
      <c r="C12" s="25" t="str">
        <f>Uitgangspunten!B52</f>
        <v xml:space="preserve">Onderwerp 7 </v>
      </c>
      <c r="E12" s="63">
        <v>0</v>
      </c>
      <c r="F12" s="63"/>
      <c r="G12" s="63"/>
      <c r="H12" s="63"/>
      <c r="I12" s="63"/>
      <c r="J12" s="63"/>
      <c r="K12" s="63"/>
      <c r="L12" s="63"/>
      <c r="M12" s="63"/>
      <c r="N12" s="63"/>
      <c r="O12" s="68">
        <f t="shared" si="1"/>
        <v>0</v>
      </c>
      <c r="P12" s="65"/>
      <c r="Q12" s="63">
        <v>0</v>
      </c>
      <c r="R12" s="63"/>
      <c r="S12" s="63"/>
      <c r="T12" s="63"/>
      <c r="U12" s="63"/>
      <c r="V12" s="63"/>
      <c r="W12" s="63"/>
      <c r="X12" s="63"/>
      <c r="Y12" s="63"/>
      <c r="Z12" s="63"/>
      <c r="AA12" s="68">
        <f t="shared" si="2"/>
        <v>0</v>
      </c>
      <c r="AB12" s="65"/>
      <c r="AC12" s="63">
        <v>0</v>
      </c>
      <c r="AD12" s="63"/>
      <c r="AE12" s="63"/>
      <c r="AF12" s="63"/>
      <c r="AG12" s="63"/>
      <c r="AH12" s="63"/>
      <c r="AI12" s="63"/>
      <c r="AJ12" s="63"/>
      <c r="AK12" s="63"/>
      <c r="AL12" s="63"/>
      <c r="AM12" s="68">
        <f t="shared" si="3"/>
        <v>0</v>
      </c>
      <c r="AN12" s="65"/>
      <c r="AO12" s="63">
        <v>0</v>
      </c>
      <c r="AP12" s="63"/>
      <c r="AQ12" s="63"/>
      <c r="AR12" s="63"/>
      <c r="AS12" s="63"/>
      <c r="AT12" s="63"/>
      <c r="AU12" s="63"/>
      <c r="AV12" s="63"/>
      <c r="AW12" s="63"/>
      <c r="AX12" s="63"/>
      <c r="AY12" s="68">
        <f t="shared" si="4"/>
        <v>0</v>
      </c>
      <c r="AZ12" s="65"/>
      <c r="BA12" s="63">
        <v>0</v>
      </c>
      <c r="BB12" s="63"/>
      <c r="BC12" s="63"/>
      <c r="BD12" s="63"/>
      <c r="BE12" s="63"/>
      <c r="BF12" s="63"/>
      <c r="BG12" s="63"/>
      <c r="BH12" s="63"/>
      <c r="BI12" s="63"/>
      <c r="BJ12" s="63"/>
      <c r="BK12" s="68">
        <f t="shared" si="0"/>
        <v>0</v>
      </c>
    </row>
    <row r="13" spans="1:63" ht="15" customHeight="1" thickBot="1" x14ac:dyDescent="0.3">
      <c r="A13" s="44">
        <v>8</v>
      </c>
      <c r="B13" s="61">
        <f>Uitgangspunten!C53</f>
        <v>10</v>
      </c>
      <c r="C13" s="25" t="str">
        <f>Uitgangspunten!B53</f>
        <v>Onderwerp 8</v>
      </c>
      <c r="E13" s="63">
        <v>0</v>
      </c>
      <c r="F13" s="63"/>
      <c r="G13" s="63"/>
      <c r="H13" s="63"/>
      <c r="I13" s="63"/>
      <c r="J13" s="63"/>
      <c r="K13" s="63"/>
      <c r="L13" s="63"/>
      <c r="M13" s="63"/>
      <c r="N13" s="63"/>
      <c r="O13" s="68">
        <f t="shared" si="1"/>
        <v>0</v>
      </c>
      <c r="P13" s="65"/>
      <c r="Q13" s="63">
        <v>0</v>
      </c>
      <c r="R13" s="63"/>
      <c r="S13" s="63"/>
      <c r="T13" s="63"/>
      <c r="U13" s="63"/>
      <c r="V13" s="63"/>
      <c r="W13" s="63"/>
      <c r="X13" s="63"/>
      <c r="Y13" s="63"/>
      <c r="Z13" s="63"/>
      <c r="AA13" s="68">
        <f t="shared" si="2"/>
        <v>0</v>
      </c>
      <c r="AB13" s="65"/>
      <c r="AC13" s="63">
        <v>0</v>
      </c>
      <c r="AD13" s="63"/>
      <c r="AE13" s="63"/>
      <c r="AF13" s="63"/>
      <c r="AG13" s="63"/>
      <c r="AH13" s="63"/>
      <c r="AI13" s="63"/>
      <c r="AJ13" s="63"/>
      <c r="AK13" s="63"/>
      <c r="AL13" s="63"/>
      <c r="AM13" s="68">
        <f t="shared" si="3"/>
        <v>0</v>
      </c>
      <c r="AN13" s="65"/>
      <c r="AO13" s="63">
        <v>0</v>
      </c>
      <c r="AP13" s="63"/>
      <c r="AQ13" s="63"/>
      <c r="AR13" s="63"/>
      <c r="AS13" s="63"/>
      <c r="AT13" s="63"/>
      <c r="AU13" s="63"/>
      <c r="AV13" s="63"/>
      <c r="AW13" s="63"/>
      <c r="AX13" s="63"/>
      <c r="AY13" s="68">
        <f t="shared" si="4"/>
        <v>0</v>
      </c>
      <c r="AZ13" s="65"/>
      <c r="BA13" s="63">
        <v>0</v>
      </c>
      <c r="BB13" s="63"/>
      <c r="BC13" s="63"/>
      <c r="BD13" s="63"/>
      <c r="BE13" s="63"/>
      <c r="BF13" s="63"/>
      <c r="BG13" s="63"/>
      <c r="BH13" s="63"/>
      <c r="BI13" s="63"/>
      <c r="BJ13" s="63"/>
      <c r="BK13" s="68">
        <f t="shared" si="0"/>
        <v>0</v>
      </c>
    </row>
    <row r="14" spans="1:63" ht="15" customHeight="1" thickBot="1" x14ac:dyDescent="0.3">
      <c r="A14" s="44">
        <v>9</v>
      </c>
      <c r="B14" s="61">
        <f>Uitgangspunten!C54</f>
        <v>10</v>
      </c>
      <c r="C14" s="25" t="str">
        <f>Uitgangspunten!B54</f>
        <v>Onderwerp 9</v>
      </c>
      <c r="E14" s="63">
        <v>0</v>
      </c>
      <c r="F14" s="63"/>
      <c r="G14" s="63"/>
      <c r="H14" s="63"/>
      <c r="I14" s="63"/>
      <c r="J14" s="63"/>
      <c r="K14" s="63"/>
      <c r="L14" s="63"/>
      <c r="M14" s="63"/>
      <c r="N14" s="63"/>
      <c r="O14" s="68">
        <f t="shared" si="1"/>
        <v>0</v>
      </c>
      <c r="P14" s="65"/>
      <c r="Q14" s="63">
        <v>0</v>
      </c>
      <c r="R14" s="63"/>
      <c r="S14" s="63"/>
      <c r="T14" s="63"/>
      <c r="U14" s="63"/>
      <c r="V14" s="63"/>
      <c r="W14" s="63"/>
      <c r="X14" s="63"/>
      <c r="Y14" s="63"/>
      <c r="Z14" s="63"/>
      <c r="AA14" s="68">
        <f t="shared" si="2"/>
        <v>0</v>
      </c>
      <c r="AB14" s="65"/>
      <c r="AC14" s="63">
        <v>0</v>
      </c>
      <c r="AD14" s="63"/>
      <c r="AE14" s="63"/>
      <c r="AF14" s="63"/>
      <c r="AG14" s="63"/>
      <c r="AH14" s="63"/>
      <c r="AI14" s="63"/>
      <c r="AJ14" s="63"/>
      <c r="AK14" s="63"/>
      <c r="AL14" s="63"/>
      <c r="AM14" s="68">
        <f t="shared" si="3"/>
        <v>0</v>
      </c>
      <c r="AN14" s="65"/>
      <c r="AO14" s="63">
        <v>0</v>
      </c>
      <c r="AP14" s="63"/>
      <c r="AQ14" s="63"/>
      <c r="AR14" s="63"/>
      <c r="AS14" s="63"/>
      <c r="AT14" s="63"/>
      <c r="AU14" s="63"/>
      <c r="AV14" s="63"/>
      <c r="AW14" s="63"/>
      <c r="AX14" s="63"/>
      <c r="AY14" s="68">
        <f t="shared" si="4"/>
        <v>0</v>
      </c>
      <c r="AZ14" s="65"/>
      <c r="BA14" s="63">
        <v>0</v>
      </c>
      <c r="BB14" s="63"/>
      <c r="BC14" s="63"/>
      <c r="BD14" s="63"/>
      <c r="BE14" s="63"/>
      <c r="BF14" s="63"/>
      <c r="BG14" s="63"/>
      <c r="BH14" s="63"/>
      <c r="BI14" s="63"/>
      <c r="BJ14" s="63"/>
      <c r="BK14" s="68">
        <f t="shared" si="0"/>
        <v>0</v>
      </c>
    </row>
    <row r="15" spans="1:63" ht="15" customHeight="1" thickBot="1" x14ac:dyDescent="0.3">
      <c r="A15" s="44">
        <v>10</v>
      </c>
      <c r="B15" s="61">
        <f>Uitgangspunten!C55</f>
        <v>10</v>
      </c>
      <c r="C15" s="25" t="str">
        <f>Uitgangspunten!B55</f>
        <v>Onderwerp 10</v>
      </c>
      <c r="E15" s="63">
        <v>0</v>
      </c>
      <c r="F15" s="63"/>
      <c r="G15" s="63"/>
      <c r="H15" s="63"/>
      <c r="I15" s="63"/>
      <c r="J15" s="63"/>
      <c r="K15" s="63"/>
      <c r="L15" s="63"/>
      <c r="M15" s="63"/>
      <c r="N15" s="63"/>
      <c r="O15" s="68">
        <f t="shared" si="1"/>
        <v>0</v>
      </c>
      <c r="P15" s="65"/>
      <c r="Q15" s="63">
        <v>0</v>
      </c>
      <c r="R15" s="63"/>
      <c r="S15" s="63"/>
      <c r="T15" s="63"/>
      <c r="U15" s="63"/>
      <c r="V15" s="63"/>
      <c r="W15" s="63"/>
      <c r="X15" s="63"/>
      <c r="Y15" s="63"/>
      <c r="Z15" s="63"/>
      <c r="AA15" s="68">
        <f t="shared" si="2"/>
        <v>0</v>
      </c>
      <c r="AB15" s="65"/>
      <c r="AC15" s="63">
        <v>0</v>
      </c>
      <c r="AD15" s="63"/>
      <c r="AE15" s="63"/>
      <c r="AF15" s="63"/>
      <c r="AG15" s="63"/>
      <c r="AH15" s="63"/>
      <c r="AI15" s="63"/>
      <c r="AJ15" s="63"/>
      <c r="AK15" s="63"/>
      <c r="AL15" s="63"/>
      <c r="AM15" s="68">
        <f t="shared" si="3"/>
        <v>0</v>
      </c>
      <c r="AN15" s="65"/>
      <c r="AO15" s="63">
        <v>0</v>
      </c>
      <c r="AP15" s="63"/>
      <c r="AQ15" s="63"/>
      <c r="AR15" s="63"/>
      <c r="AS15" s="63"/>
      <c r="AT15" s="63"/>
      <c r="AU15" s="63"/>
      <c r="AV15" s="63"/>
      <c r="AW15" s="63"/>
      <c r="AX15" s="63"/>
      <c r="AY15" s="68">
        <f t="shared" si="4"/>
        <v>0</v>
      </c>
      <c r="AZ15" s="65"/>
      <c r="BA15" s="63">
        <v>0</v>
      </c>
      <c r="BB15" s="63"/>
      <c r="BC15" s="63"/>
      <c r="BD15" s="63"/>
      <c r="BE15" s="63"/>
      <c r="BF15" s="63"/>
      <c r="BG15" s="63"/>
      <c r="BH15" s="63"/>
      <c r="BI15" s="63"/>
      <c r="BJ15" s="63"/>
      <c r="BK15" s="68">
        <f t="shared" si="0"/>
        <v>0</v>
      </c>
    </row>
    <row r="16" spans="1:63" ht="15" customHeight="1" thickBot="1" x14ac:dyDescent="0.3">
      <c r="A16" s="44">
        <v>11</v>
      </c>
      <c r="B16" s="61">
        <f>Uitgangspunten!C56</f>
        <v>10</v>
      </c>
      <c r="C16" s="25" t="str">
        <f>Uitgangspunten!B56</f>
        <v>Onderwerp 11</v>
      </c>
      <c r="E16" s="63">
        <v>0</v>
      </c>
      <c r="F16" s="63"/>
      <c r="G16" s="63"/>
      <c r="H16" s="63"/>
      <c r="I16" s="63"/>
      <c r="J16" s="63"/>
      <c r="K16" s="63"/>
      <c r="L16" s="63"/>
      <c r="M16" s="63"/>
      <c r="N16" s="63"/>
      <c r="O16" s="68">
        <f t="shared" si="1"/>
        <v>0</v>
      </c>
      <c r="P16" s="65"/>
      <c r="Q16" s="63">
        <v>0</v>
      </c>
      <c r="R16" s="63"/>
      <c r="S16" s="63"/>
      <c r="T16" s="63"/>
      <c r="U16" s="63"/>
      <c r="V16" s="63"/>
      <c r="W16" s="63"/>
      <c r="X16" s="63"/>
      <c r="Y16" s="63"/>
      <c r="Z16" s="63"/>
      <c r="AA16" s="68">
        <f t="shared" si="2"/>
        <v>0</v>
      </c>
      <c r="AB16" s="65"/>
      <c r="AC16" s="63">
        <v>0</v>
      </c>
      <c r="AD16" s="63"/>
      <c r="AE16" s="63"/>
      <c r="AF16" s="63"/>
      <c r="AG16" s="63"/>
      <c r="AH16" s="63"/>
      <c r="AI16" s="63"/>
      <c r="AJ16" s="63"/>
      <c r="AK16" s="63"/>
      <c r="AL16" s="63"/>
      <c r="AM16" s="68">
        <f t="shared" si="3"/>
        <v>0</v>
      </c>
      <c r="AN16" s="65"/>
      <c r="AO16" s="63">
        <v>0</v>
      </c>
      <c r="AP16" s="63"/>
      <c r="AQ16" s="63"/>
      <c r="AR16" s="63"/>
      <c r="AS16" s="63"/>
      <c r="AT16" s="63"/>
      <c r="AU16" s="63"/>
      <c r="AV16" s="63"/>
      <c r="AW16" s="63"/>
      <c r="AX16" s="63"/>
      <c r="AY16" s="68">
        <f t="shared" si="4"/>
        <v>0</v>
      </c>
      <c r="AZ16" s="65"/>
      <c r="BA16" s="63">
        <v>0</v>
      </c>
      <c r="BB16" s="63"/>
      <c r="BC16" s="63"/>
      <c r="BD16" s="63"/>
      <c r="BE16" s="63"/>
      <c r="BF16" s="63"/>
      <c r="BG16" s="63"/>
      <c r="BH16" s="63"/>
      <c r="BI16" s="63"/>
      <c r="BJ16" s="63"/>
      <c r="BK16" s="68">
        <f t="shared" si="0"/>
        <v>0</v>
      </c>
    </row>
    <row r="17" spans="1:63" ht="15.75" thickBot="1" x14ac:dyDescent="0.3">
      <c r="A17" s="44"/>
      <c r="B17" s="61">
        <f>Uitgangspunten!C57</f>
        <v>10</v>
      </c>
      <c r="C17" s="25" t="str">
        <f>Uitgangspunten!B57</f>
        <v>Helder antwoord</v>
      </c>
      <c r="E17" s="63">
        <v>0</v>
      </c>
      <c r="F17" s="63"/>
      <c r="G17" s="63"/>
      <c r="H17" s="63"/>
      <c r="I17" s="63"/>
      <c r="J17" s="63"/>
      <c r="K17" s="63"/>
      <c r="L17" s="63"/>
      <c r="M17" s="63"/>
      <c r="N17" s="63"/>
      <c r="O17" s="68">
        <f t="shared" si="1"/>
        <v>0</v>
      </c>
      <c r="P17" s="7"/>
      <c r="Q17" s="63">
        <v>0</v>
      </c>
      <c r="R17" s="63"/>
      <c r="S17" s="63"/>
      <c r="T17" s="63"/>
      <c r="U17" s="63"/>
      <c r="V17" s="63"/>
      <c r="W17" s="63"/>
      <c r="X17" s="63"/>
      <c r="Y17" s="63"/>
      <c r="Z17" s="63"/>
      <c r="AA17" s="68">
        <f t="shared" si="2"/>
        <v>0</v>
      </c>
      <c r="AB17" s="7"/>
      <c r="AC17" s="63">
        <v>0</v>
      </c>
      <c r="AD17" s="63"/>
      <c r="AE17" s="63"/>
      <c r="AF17" s="63"/>
      <c r="AG17" s="63"/>
      <c r="AH17" s="63"/>
      <c r="AI17" s="63"/>
      <c r="AJ17" s="63"/>
      <c r="AK17" s="63"/>
      <c r="AL17" s="63"/>
      <c r="AM17" s="68">
        <f t="shared" si="3"/>
        <v>0</v>
      </c>
      <c r="AN17" s="7"/>
      <c r="AO17" s="63">
        <v>0</v>
      </c>
      <c r="AP17" s="63"/>
      <c r="AQ17" s="63"/>
      <c r="AR17" s="63"/>
      <c r="AS17" s="63"/>
      <c r="AT17" s="63"/>
      <c r="AU17" s="63"/>
      <c r="AV17" s="63"/>
      <c r="AW17" s="63"/>
      <c r="AX17" s="63"/>
      <c r="AY17" s="68">
        <f t="shared" si="4"/>
        <v>0</v>
      </c>
      <c r="AZ17" s="7"/>
      <c r="BA17" s="63">
        <v>0</v>
      </c>
      <c r="BB17" s="63"/>
      <c r="BC17" s="63"/>
      <c r="BD17" s="63"/>
      <c r="BE17" s="63"/>
      <c r="BF17" s="63"/>
      <c r="BG17" s="63"/>
      <c r="BH17" s="63"/>
      <c r="BI17" s="63"/>
      <c r="BJ17" s="63"/>
      <c r="BK17" s="68">
        <f t="shared" si="0"/>
        <v>0</v>
      </c>
    </row>
    <row r="18" spans="1:63" ht="15.75" thickBot="1" x14ac:dyDescent="0.3">
      <c r="A18" s="44"/>
      <c r="B18" s="61">
        <f>Uitgangspunten!C58</f>
        <v>10</v>
      </c>
      <c r="C18" s="25" t="str">
        <f>Uitgangspunten!B58</f>
        <v>Bruikbaarheid</v>
      </c>
      <c r="E18" s="63">
        <v>0</v>
      </c>
      <c r="F18" s="63"/>
      <c r="G18" s="63"/>
      <c r="H18" s="63"/>
      <c r="I18" s="63"/>
      <c r="J18" s="63"/>
      <c r="K18" s="63"/>
      <c r="L18" s="63"/>
      <c r="M18" s="63"/>
      <c r="N18" s="63"/>
      <c r="O18" s="68">
        <f t="shared" si="1"/>
        <v>0</v>
      </c>
      <c r="P18" s="7"/>
      <c r="Q18" s="63">
        <v>0</v>
      </c>
      <c r="R18" s="63"/>
      <c r="S18" s="63"/>
      <c r="T18" s="63"/>
      <c r="U18" s="63"/>
      <c r="V18" s="63"/>
      <c r="W18" s="63"/>
      <c r="X18" s="63"/>
      <c r="Y18" s="63"/>
      <c r="Z18" s="63"/>
      <c r="AA18" s="68">
        <f t="shared" si="2"/>
        <v>0</v>
      </c>
      <c r="AB18" s="7"/>
      <c r="AC18" s="63">
        <v>0</v>
      </c>
      <c r="AD18" s="63"/>
      <c r="AE18" s="63"/>
      <c r="AF18" s="63"/>
      <c r="AG18" s="63"/>
      <c r="AH18" s="63"/>
      <c r="AI18" s="63"/>
      <c r="AJ18" s="63"/>
      <c r="AK18" s="63"/>
      <c r="AL18" s="63"/>
      <c r="AM18" s="68">
        <f t="shared" si="3"/>
        <v>0</v>
      </c>
      <c r="AN18" s="7"/>
      <c r="AO18" s="63">
        <v>0</v>
      </c>
      <c r="AP18" s="63"/>
      <c r="AQ18" s="63"/>
      <c r="AR18" s="63"/>
      <c r="AS18" s="63"/>
      <c r="AT18" s="63"/>
      <c r="AU18" s="63"/>
      <c r="AV18" s="63"/>
      <c r="AW18" s="63"/>
      <c r="AX18" s="63"/>
      <c r="AY18" s="68">
        <f t="shared" si="4"/>
        <v>0</v>
      </c>
      <c r="AZ18" s="7"/>
      <c r="BA18" s="63">
        <v>0</v>
      </c>
      <c r="BB18" s="63"/>
      <c r="BC18" s="63"/>
      <c r="BD18" s="63"/>
      <c r="BE18" s="63"/>
      <c r="BF18" s="63"/>
      <c r="BG18" s="63"/>
      <c r="BH18" s="63"/>
      <c r="BI18" s="63"/>
      <c r="BJ18" s="63"/>
      <c r="BK18" s="68">
        <f t="shared" si="0"/>
        <v>0</v>
      </c>
    </row>
    <row r="19" spans="1:63" ht="15.75" thickBot="1" x14ac:dyDescent="0.3">
      <c r="A19" s="44"/>
      <c r="B19" s="61">
        <f>Uitgangspunten!C59</f>
        <v>10</v>
      </c>
      <c r="C19" s="25" t="str">
        <f>Uitgangspunten!B59</f>
        <v>Vertrouwen</v>
      </c>
      <c r="E19" s="63"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8">
        <f t="shared" si="1"/>
        <v>0</v>
      </c>
      <c r="P19" s="7"/>
      <c r="Q19" s="63">
        <v>0</v>
      </c>
      <c r="R19" s="63"/>
      <c r="S19" s="63"/>
      <c r="T19" s="63"/>
      <c r="U19" s="63"/>
      <c r="V19" s="63"/>
      <c r="W19" s="63"/>
      <c r="X19" s="63"/>
      <c r="Y19" s="63"/>
      <c r="Z19" s="63"/>
      <c r="AA19" s="68">
        <f t="shared" si="2"/>
        <v>0</v>
      </c>
      <c r="AB19" s="7"/>
      <c r="AC19" s="63">
        <v>0</v>
      </c>
      <c r="AD19" s="63"/>
      <c r="AE19" s="63"/>
      <c r="AF19" s="63"/>
      <c r="AG19" s="63"/>
      <c r="AH19" s="63"/>
      <c r="AI19" s="63"/>
      <c r="AJ19" s="63"/>
      <c r="AK19" s="63"/>
      <c r="AL19" s="63"/>
      <c r="AM19" s="68">
        <f t="shared" si="3"/>
        <v>0</v>
      </c>
      <c r="AN19" s="7"/>
      <c r="AO19" s="63">
        <v>0</v>
      </c>
      <c r="AP19" s="63"/>
      <c r="AQ19" s="63"/>
      <c r="AR19" s="63"/>
      <c r="AS19" s="63"/>
      <c r="AT19" s="63"/>
      <c r="AU19" s="63"/>
      <c r="AV19" s="63"/>
      <c r="AW19" s="63"/>
      <c r="AX19" s="63"/>
      <c r="AY19" s="68">
        <f t="shared" si="4"/>
        <v>0</v>
      </c>
      <c r="AZ19" s="7"/>
      <c r="BA19" s="63">
        <v>0</v>
      </c>
      <c r="BB19" s="63"/>
      <c r="BC19" s="63"/>
      <c r="BD19" s="63"/>
      <c r="BE19" s="63"/>
      <c r="BF19" s="63"/>
      <c r="BG19" s="63"/>
      <c r="BH19" s="63"/>
      <c r="BI19" s="63"/>
      <c r="BJ19" s="63"/>
      <c r="BK19" s="68">
        <f t="shared" si="0"/>
        <v>0</v>
      </c>
    </row>
    <row r="20" spans="1:63" ht="15.75" thickBot="1" x14ac:dyDescent="0.3">
      <c r="A20" s="44"/>
      <c r="B20" s="61">
        <f>Uitgangspunten!C60</f>
        <v>10</v>
      </c>
      <c r="C20" s="25" t="str">
        <f>Uitgangspunten!B60</f>
        <v>Voelt goed</v>
      </c>
      <c r="E20" s="63">
        <v>0</v>
      </c>
      <c r="F20" s="63"/>
      <c r="G20" s="63"/>
      <c r="H20" s="63"/>
      <c r="I20" s="63"/>
      <c r="J20" s="63"/>
      <c r="K20" s="63"/>
      <c r="L20" s="63"/>
      <c r="M20" s="63"/>
      <c r="N20" s="63"/>
      <c r="O20" s="68">
        <f t="shared" si="1"/>
        <v>0</v>
      </c>
      <c r="P20" s="7"/>
      <c r="Q20" s="63">
        <v>0</v>
      </c>
      <c r="R20" s="63"/>
      <c r="S20" s="63"/>
      <c r="T20" s="63"/>
      <c r="U20" s="63"/>
      <c r="V20" s="63"/>
      <c r="W20" s="63"/>
      <c r="X20" s="63"/>
      <c r="Y20" s="63"/>
      <c r="Z20" s="63"/>
      <c r="AA20" s="68">
        <f t="shared" si="2"/>
        <v>0</v>
      </c>
      <c r="AB20" s="7"/>
      <c r="AC20" s="63">
        <v>0</v>
      </c>
      <c r="AD20" s="63"/>
      <c r="AE20" s="63"/>
      <c r="AF20" s="63"/>
      <c r="AG20" s="63"/>
      <c r="AH20" s="63"/>
      <c r="AI20" s="63"/>
      <c r="AJ20" s="63"/>
      <c r="AK20" s="63"/>
      <c r="AL20" s="63"/>
      <c r="AM20" s="68">
        <f t="shared" si="3"/>
        <v>0</v>
      </c>
      <c r="AN20" s="7"/>
      <c r="AO20" s="63">
        <v>0</v>
      </c>
      <c r="AP20" s="63"/>
      <c r="AQ20" s="63"/>
      <c r="AR20" s="63"/>
      <c r="AS20" s="63"/>
      <c r="AT20" s="63"/>
      <c r="AU20" s="63"/>
      <c r="AV20" s="63"/>
      <c r="AW20" s="63"/>
      <c r="AX20" s="63"/>
      <c r="AY20" s="68">
        <f t="shared" si="4"/>
        <v>0</v>
      </c>
      <c r="AZ20" s="7"/>
      <c r="BA20" s="63">
        <v>0</v>
      </c>
      <c r="BB20" s="63"/>
      <c r="BC20" s="63"/>
      <c r="BD20" s="63"/>
      <c r="BE20" s="63"/>
      <c r="BF20" s="63"/>
      <c r="BG20" s="63"/>
      <c r="BH20" s="63"/>
      <c r="BI20" s="63"/>
      <c r="BJ20" s="63"/>
      <c r="BK20" s="68">
        <f t="shared" si="0"/>
        <v>0</v>
      </c>
    </row>
    <row r="21" spans="1:63" ht="15.75" thickBot="1" x14ac:dyDescent="0.3">
      <c r="A21" s="52" t="s">
        <v>47</v>
      </c>
      <c r="B21" s="62">
        <f>SUM(B6:B20)</f>
        <v>150</v>
      </c>
      <c r="E21" s="55">
        <f t="shared" ref="E21:O21" si="5">SUM(E6:E20)</f>
        <v>0</v>
      </c>
      <c r="F21" s="55">
        <f t="shared" si="5"/>
        <v>0</v>
      </c>
      <c r="G21" s="55">
        <f t="shared" si="5"/>
        <v>0</v>
      </c>
      <c r="H21" s="55">
        <f t="shared" si="5"/>
        <v>0</v>
      </c>
      <c r="I21" s="55">
        <f t="shared" si="5"/>
        <v>0</v>
      </c>
      <c r="J21" s="55">
        <f t="shared" si="5"/>
        <v>0</v>
      </c>
      <c r="K21" s="55">
        <f t="shared" si="5"/>
        <v>0</v>
      </c>
      <c r="L21" s="55">
        <f t="shared" si="5"/>
        <v>0</v>
      </c>
      <c r="M21" s="55">
        <f t="shared" si="5"/>
        <v>0</v>
      </c>
      <c r="N21" s="55">
        <f t="shared" si="5"/>
        <v>0</v>
      </c>
      <c r="O21" s="55">
        <f t="shared" si="5"/>
        <v>0</v>
      </c>
      <c r="P21" s="7"/>
      <c r="Q21" s="55">
        <f t="shared" ref="Q21:AA21" si="6">SUM(Q6:Q20)</f>
        <v>0</v>
      </c>
      <c r="R21" s="55">
        <f t="shared" si="6"/>
        <v>0</v>
      </c>
      <c r="S21" s="55">
        <f t="shared" si="6"/>
        <v>0</v>
      </c>
      <c r="T21" s="55">
        <f t="shared" si="6"/>
        <v>0</v>
      </c>
      <c r="U21" s="55">
        <f t="shared" si="6"/>
        <v>0</v>
      </c>
      <c r="V21" s="55">
        <f t="shared" si="6"/>
        <v>0</v>
      </c>
      <c r="W21" s="55">
        <f t="shared" si="6"/>
        <v>0</v>
      </c>
      <c r="X21" s="55">
        <f t="shared" si="6"/>
        <v>0</v>
      </c>
      <c r="Y21" s="55">
        <f t="shared" si="6"/>
        <v>0</v>
      </c>
      <c r="Z21" s="55">
        <f t="shared" si="6"/>
        <v>0</v>
      </c>
      <c r="AA21" s="55">
        <f t="shared" si="6"/>
        <v>0</v>
      </c>
      <c r="AB21" s="7"/>
      <c r="AC21" s="55">
        <f t="shared" ref="AC21:AL21" si="7">SUM(AC6:AC20)</f>
        <v>0</v>
      </c>
      <c r="AD21" s="55">
        <f t="shared" si="7"/>
        <v>0</v>
      </c>
      <c r="AE21" s="55">
        <f t="shared" si="7"/>
        <v>0</v>
      </c>
      <c r="AF21" s="55">
        <f t="shared" si="7"/>
        <v>0</v>
      </c>
      <c r="AG21" s="55">
        <f t="shared" si="7"/>
        <v>0</v>
      </c>
      <c r="AH21" s="55">
        <f t="shared" si="7"/>
        <v>0</v>
      </c>
      <c r="AI21" s="55">
        <f t="shared" si="7"/>
        <v>0</v>
      </c>
      <c r="AJ21" s="55">
        <f t="shared" si="7"/>
        <v>0</v>
      </c>
      <c r="AK21" s="55">
        <f t="shared" si="7"/>
        <v>0</v>
      </c>
      <c r="AL21" s="55">
        <f t="shared" si="7"/>
        <v>0</v>
      </c>
      <c r="AM21" s="55">
        <f>SUM(AM6:AM20)</f>
        <v>0</v>
      </c>
      <c r="AN21" s="7"/>
      <c r="AO21" s="55">
        <f t="shared" ref="AO21:AY21" si="8">SUM(AO6:AO20)</f>
        <v>0</v>
      </c>
      <c r="AP21" s="55">
        <f t="shared" si="8"/>
        <v>0</v>
      </c>
      <c r="AQ21" s="55">
        <f t="shared" si="8"/>
        <v>0</v>
      </c>
      <c r="AR21" s="55">
        <f t="shared" si="8"/>
        <v>0</v>
      </c>
      <c r="AS21" s="55">
        <f t="shared" si="8"/>
        <v>0</v>
      </c>
      <c r="AT21" s="55">
        <f t="shared" si="8"/>
        <v>0</v>
      </c>
      <c r="AU21" s="55">
        <f t="shared" si="8"/>
        <v>0</v>
      </c>
      <c r="AV21" s="55">
        <f t="shared" si="8"/>
        <v>0</v>
      </c>
      <c r="AW21" s="55">
        <f t="shared" si="8"/>
        <v>0</v>
      </c>
      <c r="AX21" s="55">
        <f t="shared" si="8"/>
        <v>0</v>
      </c>
      <c r="AY21" s="55">
        <f t="shared" si="8"/>
        <v>0</v>
      </c>
      <c r="AZ21" s="7"/>
      <c r="BA21" s="55">
        <f t="shared" ref="BA21:BJ21" si="9">SUM(BA6:BA20)</f>
        <v>0</v>
      </c>
      <c r="BB21" s="55">
        <f t="shared" si="9"/>
        <v>0</v>
      </c>
      <c r="BC21" s="55">
        <f t="shared" si="9"/>
        <v>0</v>
      </c>
      <c r="BD21" s="55">
        <f t="shared" si="9"/>
        <v>0</v>
      </c>
      <c r="BE21" s="55">
        <f t="shared" si="9"/>
        <v>0</v>
      </c>
      <c r="BF21" s="55">
        <f t="shared" si="9"/>
        <v>0</v>
      </c>
      <c r="BG21" s="55">
        <f t="shared" si="9"/>
        <v>0</v>
      </c>
      <c r="BH21" s="55">
        <f t="shared" si="9"/>
        <v>0</v>
      </c>
      <c r="BI21" s="55">
        <f t="shared" si="9"/>
        <v>0</v>
      </c>
      <c r="BJ21" s="55">
        <f t="shared" si="9"/>
        <v>0</v>
      </c>
      <c r="BK21" s="55">
        <f t="shared" ref="BK21" si="10">SUM(BK6:BK20)</f>
        <v>0</v>
      </c>
    </row>
    <row r="22" spans="1:63" x14ac:dyDescent="0.25">
      <c r="N22" s="25" t="s">
        <v>139</v>
      </c>
      <c r="O22" s="8">
        <f>AVERAGE(E21:N21)</f>
        <v>0</v>
      </c>
      <c r="P22" s="7"/>
      <c r="Z22" s="25" t="s">
        <v>139</v>
      </c>
      <c r="AA22" s="8">
        <f>AVERAGE(Q21:Z21)</f>
        <v>0</v>
      </c>
      <c r="AB22" s="7"/>
      <c r="AL22" s="25" t="s">
        <v>139</v>
      </c>
      <c r="AM22" s="8">
        <f>AVERAGE(AC21:AL21)</f>
        <v>0</v>
      </c>
      <c r="AN22" s="7"/>
      <c r="AX22" s="25" t="s">
        <v>139</v>
      </c>
      <c r="AY22" s="8">
        <f>AVERAGE(AO21:AX21)</f>
        <v>0</v>
      </c>
      <c r="AZ22" s="7"/>
      <c r="BJ22" s="25" t="s">
        <v>139</v>
      </c>
      <c r="BK22" s="8">
        <f>AVERAGE(BA21:BJ21)</f>
        <v>0</v>
      </c>
    </row>
    <row r="23" spans="1:63" ht="15.75" thickBot="1" x14ac:dyDescent="0.3">
      <c r="P23" s="7"/>
      <c r="AB23" s="7"/>
      <c r="AN23" s="7"/>
      <c r="AZ23" s="7"/>
    </row>
    <row r="24" spans="1:63" x14ac:dyDescent="0.25">
      <c r="E24" s="13" t="s">
        <v>3</v>
      </c>
      <c r="F24" s="14"/>
    </row>
    <row r="25" spans="1:63" x14ac:dyDescent="0.25">
      <c r="E25" s="15"/>
      <c r="F25" s="18">
        <v>0</v>
      </c>
    </row>
    <row r="26" spans="1:63" ht="15" customHeight="1" x14ac:dyDescent="0.25">
      <c r="E26" s="15"/>
      <c r="F26" s="18">
        <v>1</v>
      </c>
    </row>
    <row r="27" spans="1:63" x14ac:dyDescent="0.25">
      <c r="E27" s="53"/>
      <c r="F27" s="18">
        <v>3</v>
      </c>
    </row>
    <row r="28" spans="1:63" x14ac:dyDescent="0.25">
      <c r="E28" s="53"/>
      <c r="F28" s="18">
        <v>5</v>
      </c>
    </row>
    <row r="29" spans="1:63" x14ac:dyDescent="0.25">
      <c r="E29" s="53"/>
      <c r="F29" s="18">
        <v>7</v>
      </c>
    </row>
    <row r="30" spans="1:63" ht="15.75" thickBot="1" x14ac:dyDescent="0.3">
      <c r="E30" s="54"/>
      <c r="F30" s="19">
        <v>10</v>
      </c>
    </row>
    <row r="39" ht="15" customHeight="1" x14ac:dyDescent="0.25"/>
  </sheetData>
  <mergeCells count="5">
    <mergeCell ref="AO4:AY4"/>
    <mergeCell ref="BA4:BK4"/>
    <mergeCell ref="E4:O4"/>
    <mergeCell ref="Q4:AA4"/>
    <mergeCell ref="AC4:AM4"/>
  </mergeCells>
  <dataValidations count="1">
    <dataValidation type="list" allowBlank="1" showInputMessage="1" showErrorMessage="1" sqref="E6:N20 AO6:AX20 Q6:Z20 AC6:AL20 BA6:BJ20" xr:uid="{6620F83C-57B8-4374-BAD2-6CFE10B7F71B}">
      <formula1>$F$25:$F$30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04"/>
  <sheetViews>
    <sheetView zoomScaleNormal="100" workbookViewId="0">
      <selection activeCell="A2" sqref="A2"/>
    </sheetView>
  </sheetViews>
  <sheetFormatPr defaultColWidth="9.140625" defaultRowHeight="14.25" x14ac:dyDescent="0.2"/>
  <cols>
    <col min="1" max="1" width="12.7109375" style="33" customWidth="1"/>
    <col min="2" max="2" width="45.7109375" style="33" customWidth="1"/>
    <col min="3" max="4" width="16.85546875" style="32" bestFit="1" customWidth="1"/>
    <col min="5" max="7" width="16.85546875" style="36" bestFit="1" customWidth="1"/>
    <col min="8" max="8" width="11.7109375" style="32" customWidth="1"/>
    <col min="9" max="9" width="16.7109375" style="36" bestFit="1" customWidth="1"/>
    <col min="10" max="10" width="11.7109375" style="36" customWidth="1"/>
    <col min="11" max="12" width="10.7109375" style="33" customWidth="1"/>
    <col min="13" max="16384" width="9.140625" style="33"/>
  </cols>
  <sheetData>
    <row r="1" spans="1:40" s="25" customFormat="1" ht="15.75" customHeight="1" x14ac:dyDescent="0.25">
      <c r="A1" s="31" t="s">
        <v>11</v>
      </c>
      <c r="B1" s="38" t="str">
        <f>Uitgangspunten!B1</f>
        <v>Belastingapplicatie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V1" s="7"/>
      <c r="AE1" s="7"/>
      <c r="AN1" s="7"/>
    </row>
    <row r="2" spans="1:40" s="25" customFormat="1" ht="15.75" x14ac:dyDescent="0.25">
      <c r="A2" s="27" t="s">
        <v>91</v>
      </c>
      <c r="B2" s="39" t="s">
        <v>60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V2" s="7"/>
      <c r="AE2" s="7"/>
      <c r="AN2" s="7"/>
    </row>
    <row r="3" spans="1:40" s="25" customFormat="1" ht="15.75" thickBot="1" x14ac:dyDescent="0.3"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V3" s="7"/>
      <c r="AE3" s="7"/>
      <c r="AN3" s="7"/>
    </row>
    <row r="4" spans="1:40" s="25" customFormat="1" ht="124.5" customHeight="1" thickBot="1" x14ac:dyDescent="0.3">
      <c r="C4" s="153" t="str">
        <f>Uitgangspunten!F1</f>
        <v>Inschrijver 1</v>
      </c>
      <c r="D4" s="153" t="str">
        <f>Uitgangspunten!G1</f>
        <v>Inschrijver 2</v>
      </c>
      <c r="E4" s="153" t="str">
        <f>Uitgangspunten!H1</f>
        <v>Inschrijver 3</v>
      </c>
      <c r="F4" s="153" t="str">
        <f>Uitgangspunten!I1</f>
        <v>Inschrijver 4</v>
      </c>
      <c r="G4" s="153" t="str">
        <f>Uitgangspunten!J1</f>
        <v>Inschrijver 5</v>
      </c>
      <c r="H4" s="33"/>
      <c r="I4" s="153" t="s">
        <v>108</v>
      </c>
      <c r="J4" s="153" t="s">
        <v>52</v>
      </c>
      <c r="K4" s="33"/>
      <c r="L4" s="33"/>
      <c r="M4" s="33"/>
      <c r="N4" s="33"/>
      <c r="O4" s="33"/>
      <c r="V4" s="7"/>
      <c r="AE4" s="7"/>
      <c r="AN4" s="7"/>
    </row>
    <row r="5" spans="1:40" s="7" customFormat="1" ht="15.75" customHeight="1" thickBot="1" x14ac:dyDescent="0.3">
      <c r="A5" s="92"/>
      <c r="B5" s="93" t="s">
        <v>89</v>
      </c>
      <c r="C5" s="154"/>
      <c r="D5" s="154"/>
      <c r="E5" s="154"/>
      <c r="F5" s="154"/>
      <c r="G5" s="154"/>
      <c r="H5" s="33"/>
      <c r="I5" s="154"/>
      <c r="J5" s="154"/>
    </row>
    <row r="6" spans="1:40" s="12" customFormat="1" ht="15.75" customHeight="1" x14ac:dyDescent="0.25">
      <c r="A6" s="3"/>
      <c r="B6" s="100" t="s">
        <v>106</v>
      </c>
      <c r="C6" s="101">
        <f>Prijs!D14</f>
        <v>0</v>
      </c>
      <c r="D6" s="101">
        <f>Prijs!E14</f>
        <v>0</v>
      </c>
      <c r="E6" s="101">
        <f>Prijs!F14</f>
        <v>0</v>
      </c>
      <c r="F6" s="101">
        <f>Prijs!G14</f>
        <v>0</v>
      </c>
      <c r="G6" s="101">
        <f>Prijs!H14</f>
        <v>0</v>
      </c>
      <c r="H6" s="91"/>
      <c r="I6" s="99">
        <f>MIN(C6:H6)</f>
        <v>0</v>
      </c>
      <c r="J6" s="99"/>
    </row>
    <row r="7" spans="1:40" s="12" customFormat="1" ht="15.75" customHeight="1" x14ac:dyDescent="0.25">
      <c r="A7" s="3"/>
      <c r="B7" s="3"/>
      <c r="C7" s="99"/>
      <c r="D7" s="99"/>
      <c r="E7" s="99"/>
      <c r="F7" s="99"/>
      <c r="G7" s="99"/>
      <c r="H7" s="91"/>
      <c r="I7" s="99"/>
      <c r="J7" s="99"/>
    </row>
    <row r="8" spans="1:40" s="12" customFormat="1" ht="15.75" customHeight="1" x14ac:dyDescent="0.25">
      <c r="A8" s="3"/>
      <c r="B8" s="71" t="s">
        <v>107</v>
      </c>
      <c r="C8" s="25"/>
      <c r="D8" s="33"/>
      <c r="E8" s="33"/>
      <c r="F8" s="33"/>
      <c r="G8" s="99"/>
      <c r="H8" s="91"/>
      <c r="I8" s="99"/>
      <c r="J8" s="99"/>
    </row>
    <row r="9" spans="1:40" s="12" customFormat="1" ht="15.75" customHeight="1" thickBot="1" x14ac:dyDescent="0.3">
      <c r="A9" s="3"/>
      <c r="B9" s="3"/>
      <c r="C9" s="99"/>
      <c r="D9" s="99"/>
      <c r="E9" s="99"/>
      <c r="F9" s="99"/>
      <c r="G9" s="99"/>
      <c r="H9" s="91"/>
      <c r="I9" s="99"/>
      <c r="J9" s="99"/>
    </row>
    <row r="10" spans="1:40" s="12" customFormat="1" ht="15.75" customHeight="1" thickBot="1" x14ac:dyDescent="0.3">
      <c r="A10" s="48"/>
      <c r="B10" s="89" t="s">
        <v>89</v>
      </c>
      <c r="C10" s="48">
        <v>1</v>
      </c>
      <c r="D10" s="49">
        <v>2</v>
      </c>
      <c r="E10" s="50">
        <v>3</v>
      </c>
      <c r="F10" s="50">
        <v>4</v>
      </c>
      <c r="G10" s="50">
        <v>5</v>
      </c>
      <c r="H10" s="91"/>
      <c r="I10" s="99"/>
      <c r="J10" s="72" t="s">
        <v>7</v>
      </c>
    </row>
    <row r="11" spans="1:40" s="12" customFormat="1" ht="15.75" customHeight="1" thickBot="1" x14ac:dyDescent="0.3">
      <c r="A11" s="3"/>
      <c r="B11" s="100" t="s">
        <v>106</v>
      </c>
      <c r="C11" s="109" t="e">
        <f>($I$6/C6)*$J$11</f>
        <v>#DIV/0!</v>
      </c>
      <c r="D11" s="109" t="e">
        <f t="shared" ref="D11:G11" si="0">($I$6/D6)*$J$11</f>
        <v>#DIV/0!</v>
      </c>
      <c r="E11" s="109" t="e">
        <f t="shared" si="0"/>
        <v>#DIV/0!</v>
      </c>
      <c r="F11" s="109" t="e">
        <f t="shared" si="0"/>
        <v>#DIV/0!</v>
      </c>
      <c r="G11" s="109" t="e">
        <f t="shared" si="0"/>
        <v>#DIV/0!</v>
      </c>
      <c r="H11" s="91"/>
      <c r="I11" s="99"/>
      <c r="J11" s="85">
        <f>Uitgangspunten!E33</f>
        <v>35</v>
      </c>
    </row>
    <row r="12" spans="1:40" s="12" customFormat="1" ht="15.75" customHeight="1" thickTop="1" x14ac:dyDescent="0.25">
      <c r="A12" s="3"/>
      <c r="B12" s="100"/>
      <c r="C12" s="110"/>
      <c r="D12" s="110"/>
      <c r="E12" s="110"/>
      <c r="F12" s="110"/>
      <c r="G12" s="110"/>
      <c r="H12" s="91"/>
      <c r="I12" s="99"/>
      <c r="J12" s="85"/>
    </row>
    <row r="13" spans="1:40" s="12" customFormat="1" ht="15.75" customHeight="1" x14ac:dyDescent="0.25">
      <c r="A13" s="114"/>
      <c r="B13" s="115"/>
      <c r="C13" s="116"/>
      <c r="D13" s="116"/>
      <c r="E13" s="116"/>
      <c r="F13" s="116"/>
      <c r="G13" s="116"/>
      <c r="H13" s="117"/>
      <c r="I13" s="118"/>
      <c r="J13" s="119"/>
      <c r="K13" s="120"/>
    </row>
    <row r="14" spans="1:40" s="12" customFormat="1" ht="15.75" customHeight="1" thickBot="1" x14ac:dyDescent="0.3">
      <c r="A14" s="3"/>
      <c r="B14" s="100"/>
      <c r="C14" s="20"/>
      <c r="D14" s="20"/>
      <c r="E14" s="20"/>
      <c r="F14" s="20"/>
      <c r="G14" s="20"/>
      <c r="H14" s="91"/>
      <c r="I14" s="99"/>
      <c r="J14" s="99"/>
    </row>
    <row r="15" spans="1:40" s="12" customFormat="1" ht="15.75" customHeight="1" x14ac:dyDescent="0.25">
      <c r="A15" s="3"/>
      <c r="B15" s="100"/>
      <c r="C15" s="20"/>
      <c r="D15" s="20"/>
      <c r="E15" s="20"/>
      <c r="F15" s="20"/>
      <c r="G15" s="20"/>
      <c r="H15" s="91"/>
      <c r="I15" s="153" t="s">
        <v>51</v>
      </c>
      <c r="J15" s="153" t="s">
        <v>52</v>
      </c>
    </row>
    <row r="16" spans="1:40" s="12" customFormat="1" ht="15.75" customHeight="1" x14ac:dyDescent="0.25">
      <c r="A16" s="3"/>
      <c r="B16" s="100"/>
      <c r="C16" s="20"/>
      <c r="D16" s="20"/>
      <c r="E16" s="20"/>
      <c r="F16" s="20"/>
      <c r="G16" s="20"/>
      <c r="H16" s="91"/>
      <c r="I16" s="155"/>
      <c r="J16" s="155"/>
    </row>
    <row r="17" spans="1:40" s="12" customFormat="1" ht="15.75" customHeight="1" thickBot="1" x14ac:dyDescent="0.3">
      <c r="A17" s="3"/>
      <c r="B17" s="3"/>
      <c r="C17" s="20"/>
      <c r="D17" s="20"/>
      <c r="E17" s="20"/>
      <c r="F17" s="20"/>
      <c r="G17" s="20"/>
      <c r="H17" s="91"/>
      <c r="I17" s="155"/>
      <c r="J17" s="155"/>
    </row>
    <row r="18" spans="1:40" s="12" customFormat="1" ht="15.75" customHeight="1" thickBot="1" x14ac:dyDescent="0.3">
      <c r="A18" s="128" t="s">
        <v>86</v>
      </c>
      <c r="B18" s="3"/>
      <c r="C18" s="90"/>
      <c r="D18" s="90"/>
      <c r="E18" s="90"/>
      <c r="F18" s="90"/>
      <c r="G18" s="90"/>
      <c r="H18" s="91"/>
      <c r="I18" s="155"/>
      <c r="J18" s="155"/>
    </row>
    <row r="19" spans="1:40" s="12" customFormat="1" ht="15.75" customHeight="1" thickBot="1" x14ac:dyDescent="0.3">
      <c r="A19" s="48" t="s">
        <v>46</v>
      </c>
      <c r="B19" s="51" t="s">
        <v>50</v>
      </c>
      <c r="C19" s="49">
        <v>1</v>
      </c>
      <c r="D19" s="49">
        <v>2</v>
      </c>
      <c r="E19" s="50">
        <v>3</v>
      </c>
      <c r="F19" s="50">
        <v>4</v>
      </c>
      <c r="G19" s="50">
        <v>5</v>
      </c>
      <c r="H19" s="91"/>
      <c r="I19" s="154"/>
      <c r="J19" s="154"/>
    </row>
    <row r="20" spans="1:40" s="25" customFormat="1" ht="15" x14ac:dyDescent="0.25">
      <c r="A20" s="7">
        <v>1</v>
      </c>
      <c r="B20" s="25" t="str">
        <f>Uitgangspunten!B36</f>
        <v>Vraag 1 Samenwerking</v>
      </c>
      <c r="C20" s="102">
        <f>Vragen!O6</f>
        <v>0</v>
      </c>
      <c r="D20" s="102">
        <f>Vragen!AA6</f>
        <v>0</v>
      </c>
      <c r="E20" s="102">
        <f>Vragen!AM6</f>
        <v>0</v>
      </c>
      <c r="F20" s="102">
        <f>Vragen!AY6</f>
        <v>0</v>
      </c>
      <c r="G20" s="102">
        <f>Vragen!BK6</f>
        <v>0</v>
      </c>
      <c r="H20" s="33"/>
      <c r="I20" s="102">
        <f t="shared" ref="I20" si="1">MAX(C20:G20)</f>
        <v>0</v>
      </c>
      <c r="J20" s="102">
        <f>Uitgangspunten!D36</f>
        <v>15.306122448979595</v>
      </c>
      <c r="K20" s="70"/>
      <c r="L20" s="70"/>
      <c r="M20" s="70"/>
      <c r="N20" s="33"/>
      <c r="O20" s="33"/>
      <c r="V20" s="7"/>
      <c r="AE20" s="7"/>
      <c r="AN20" s="7"/>
    </row>
    <row r="21" spans="1:40" s="25" customFormat="1" ht="15" customHeight="1" x14ac:dyDescent="0.25">
      <c r="A21" s="7">
        <v>2</v>
      </c>
      <c r="B21" s="25" t="str">
        <f>Uitgangspunten!B37</f>
        <v>Vraag 2 Zaakgericht archiveren</v>
      </c>
      <c r="C21" s="102">
        <f>Vragen!O7</f>
        <v>0</v>
      </c>
      <c r="D21" s="102">
        <f>Vragen!AA7</f>
        <v>0</v>
      </c>
      <c r="E21" s="102">
        <f>Vragen!AM7</f>
        <v>0</v>
      </c>
      <c r="F21" s="102">
        <f>Vragen!AY7</f>
        <v>0</v>
      </c>
      <c r="G21" s="102">
        <f>Vragen!BK7</f>
        <v>0</v>
      </c>
      <c r="H21" s="33"/>
      <c r="I21" s="102">
        <f t="shared" ref="I21:I27" si="2">MAX(C21:G21)</f>
        <v>0</v>
      </c>
      <c r="J21" s="102">
        <f>Uitgangspunten!D37</f>
        <v>11.989795918367347</v>
      </c>
      <c r="K21" s="70"/>
      <c r="L21" s="70"/>
      <c r="M21" s="70"/>
      <c r="N21" s="33"/>
      <c r="O21" s="33"/>
      <c r="V21" s="7"/>
      <c r="AE21" s="7"/>
      <c r="AN21" s="7"/>
    </row>
    <row r="22" spans="1:40" s="25" customFormat="1" ht="15" customHeight="1" x14ac:dyDescent="0.25">
      <c r="A22" s="7">
        <v>3</v>
      </c>
      <c r="B22" s="25" t="str">
        <f>Uitgangspunten!B38</f>
        <v>Vraag 3 Data</v>
      </c>
      <c r="C22" s="102">
        <f>Vragen!O8</f>
        <v>0</v>
      </c>
      <c r="D22" s="102">
        <f>Vragen!AA8</f>
        <v>0</v>
      </c>
      <c r="E22" s="102">
        <f>Vragen!AM8</f>
        <v>0</v>
      </c>
      <c r="F22" s="102">
        <f>Vragen!AY8</f>
        <v>0</v>
      </c>
      <c r="G22" s="102">
        <f>Vragen!BK8</f>
        <v>0</v>
      </c>
      <c r="H22" s="33"/>
      <c r="I22" s="102">
        <f t="shared" si="2"/>
        <v>0</v>
      </c>
      <c r="J22" s="102">
        <f>Uitgangspunten!D38</f>
        <v>17.602040816326532</v>
      </c>
      <c r="K22" s="70"/>
      <c r="L22" s="70"/>
      <c r="M22" s="70"/>
      <c r="N22" s="33"/>
      <c r="O22" s="33"/>
      <c r="V22" s="7"/>
      <c r="AE22" s="7"/>
      <c r="AN22" s="7"/>
    </row>
    <row r="23" spans="1:40" s="25" customFormat="1" ht="15.75" customHeight="1" x14ac:dyDescent="0.25">
      <c r="A23" s="7">
        <v>4</v>
      </c>
      <c r="B23" s="25" t="str">
        <f>Uitgangspunten!B39</f>
        <v>Vraag 4 Gebruiksvriendelijkheid - userinterface</v>
      </c>
      <c r="C23" s="102">
        <f>Vragen!O9</f>
        <v>0</v>
      </c>
      <c r="D23" s="102">
        <f>Vragen!AA9</f>
        <v>0</v>
      </c>
      <c r="E23" s="102">
        <f>Vragen!AM9</f>
        <v>0</v>
      </c>
      <c r="F23" s="102">
        <f>Vragen!AY9</f>
        <v>0</v>
      </c>
      <c r="G23" s="102">
        <f>Vragen!BK9</f>
        <v>0</v>
      </c>
      <c r="H23" s="33"/>
      <c r="I23" s="102">
        <f t="shared" si="2"/>
        <v>0</v>
      </c>
      <c r="J23" s="102">
        <f>Uitgangspunten!D39</f>
        <v>17.602040816326532</v>
      </c>
      <c r="K23" s="70"/>
      <c r="L23" s="70"/>
      <c r="M23" s="70"/>
      <c r="N23" s="33"/>
      <c r="O23" s="33"/>
      <c r="V23" s="7"/>
      <c r="AE23" s="7"/>
      <c r="AN23" s="7"/>
    </row>
    <row r="24" spans="1:40" s="25" customFormat="1" ht="15" x14ac:dyDescent="0.25">
      <c r="A24" s="7">
        <v>5</v>
      </c>
      <c r="B24" s="25" t="str">
        <f>Uitgangspunten!B40</f>
        <v>Vraag 5 Implementatie - Plan van Aanpak</v>
      </c>
      <c r="C24" s="102">
        <f>Vragen!O10</f>
        <v>0</v>
      </c>
      <c r="D24" s="102">
        <f>Vragen!AA10</f>
        <v>0</v>
      </c>
      <c r="E24" s="102">
        <f>Vragen!AM10</f>
        <v>0</v>
      </c>
      <c r="F24" s="102">
        <f>Vragen!AY10</f>
        <v>0</v>
      </c>
      <c r="G24" s="102">
        <f>Vragen!BK10</f>
        <v>0</v>
      </c>
      <c r="H24" s="33"/>
      <c r="I24" s="102">
        <f t="shared" si="2"/>
        <v>0</v>
      </c>
      <c r="J24" s="102">
        <f>Uitgangspunten!D40</f>
        <v>16.581632653061227</v>
      </c>
      <c r="K24" s="70"/>
      <c r="L24" s="70"/>
      <c r="M24" s="70"/>
      <c r="N24" s="33"/>
      <c r="O24" s="33"/>
      <c r="V24" s="7"/>
      <c r="AE24" s="7"/>
      <c r="AN24" s="7"/>
    </row>
    <row r="25" spans="1:40" s="25" customFormat="1" ht="15" x14ac:dyDescent="0.25">
      <c r="A25" s="7">
        <v>6</v>
      </c>
      <c r="B25" s="25" t="str">
        <f>Uitgangspunten!B41</f>
        <v>Vraag 6 Meldingen/helpdesk</v>
      </c>
      <c r="C25" s="102">
        <f>Vragen!O11</f>
        <v>0</v>
      </c>
      <c r="D25" s="102">
        <f>Vragen!AA11</f>
        <v>0</v>
      </c>
      <c r="E25" s="102">
        <f>Vragen!AM11</f>
        <v>0</v>
      </c>
      <c r="F25" s="102">
        <f>Vragen!AY11</f>
        <v>0</v>
      </c>
      <c r="G25" s="102">
        <f>Vragen!BK11</f>
        <v>0</v>
      </c>
      <c r="H25" s="33"/>
      <c r="I25" s="102">
        <f t="shared" si="2"/>
        <v>0</v>
      </c>
      <c r="J25" s="102">
        <f>Uitgangspunten!D41</f>
        <v>9.4387755102040813</v>
      </c>
      <c r="K25" s="70"/>
      <c r="L25" s="70"/>
      <c r="M25" s="70"/>
      <c r="N25" s="33"/>
      <c r="O25" s="33"/>
      <c r="V25" s="7"/>
      <c r="AE25" s="7"/>
      <c r="AN25" s="7"/>
    </row>
    <row r="26" spans="1:40" s="25" customFormat="1" ht="15" x14ac:dyDescent="0.25">
      <c r="A26" s="7"/>
      <c r="C26" s="102"/>
      <c r="D26" s="102"/>
      <c r="E26" s="102"/>
      <c r="F26" s="102"/>
      <c r="G26" s="102"/>
      <c r="H26" s="33"/>
      <c r="I26" s="102"/>
      <c r="J26" s="102"/>
      <c r="K26" s="70"/>
      <c r="L26" s="70"/>
      <c r="M26" s="70"/>
      <c r="N26" s="33"/>
      <c r="O26" s="33"/>
      <c r="V26" s="7"/>
      <c r="AE26" s="7"/>
      <c r="AN26" s="7"/>
    </row>
    <row r="27" spans="1:40" s="25" customFormat="1" ht="15" x14ac:dyDescent="0.25">
      <c r="A27" s="7">
        <v>7</v>
      </c>
      <c r="B27" s="25" t="str">
        <f>Uitgangspunten!B42</f>
        <v>Wensen</v>
      </c>
      <c r="C27" s="102">
        <f>Wensen!E62</f>
        <v>0</v>
      </c>
      <c r="D27" s="102">
        <f>Wensen!G62</f>
        <v>0</v>
      </c>
      <c r="E27" s="102">
        <f>Wensen!I62</f>
        <v>0</v>
      </c>
      <c r="F27" s="102">
        <f>Wensen!K62</f>
        <v>0</v>
      </c>
      <c r="G27" s="102">
        <f>Wensen!M62</f>
        <v>0</v>
      </c>
      <c r="H27" s="33"/>
      <c r="I27" s="102">
        <f t="shared" si="2"/>
        <v>0</v>
      </c>
      <c r="J27" s="102">
        <f>Uitgangspunten!D42</f>
        <v>11.479591836734695</v>
      </c>
      <c r="K27" s="70"/>
      <c r="L27" s="70"/>
      <c r="M27" s="70"/>
      <c r="N27" s="33"/>
      <c r="O27" s="33"/>
      <c r="V27" s="7"/>
      <c r="AE27" s="7"/>
      <c r="AN27" s="7"/>
    </row>
    <row r="28" spans="1:40" s="25" customFormat="1" ht="15.75" thickBot="1" x14ac:dyDescent="0.3">
      <c r="A28" s="7"/>
      <c r="C28" s="103">
        <f>SUM(C20:C27)</f>
        <v>0</v>
      </c>
      <c r="D28" s="103">
        <f>SUM(D20:D27)</f>
        <v>0</v>
      </c>
      <c r="E28" s="103">
        <f>SUM(E20:E27)</f>
        <v>0</v>
      </c>
      <c r="F28" s="103">
        <f>SUM(F20:F27)</f>
        <v>0</v>
      </c>
      <c r="G28" s="103">
        <f>SUM(G20:G27)</f>
        <v>0</v>
      </c>
      <c r="H28" s="84"/>
      <c r="I28" s="102"/>
      <c r="J28" s="103">
        <f>SUM(J20:J27)</f>
        <v>100.00000000000001</v>
      </c>
      <c r="K28" s="70"/>
      <c r="L28" s="70"/>
      <c r="M28" s="70"/>
      <c r="N28" s="33"/>
      <c r="O28" s="33"/>
      <c r="V28" s="7"/>
      <c r="AE28" s="7"/>
      <c r="AN28" s="7"/>
    </row>
    <row r="29" spans="1:40" s="25" customFormat="1" ht="15.75" thickTop="1" x14ac:dyDescent="0.25">
      <c r="D29" s="33"/>
      <c r="E29" s="33"/>
      <c r="F29" s="33"/>
      <c r="G29" s="33"/>
      <c r="H29" s="33"/>
      <c r="I29" s="70"/>
      <c r="J29" s="70"/>
      <c r="K29" s="70"/>
      <c r="L29" s="70"/>
      <c r="M29" s="70"/>
      <c r="N29" s="33"/>
      <c r="O29" s="33"/>
      <c r="V29" s="7"/>
      <c r="AE29" s="7"/>
      <c r="AN29" s="7"/>
    </row>
    <row r="30" spans="1:40" s="25" customFormat="1" ht="15" x14ac:dyDescent="0.25">
      <c r="B30" s="71" t="s">
        <v>57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V30" s="7"/>
      <c r="AE30" s="7"/>
      <c r="AN30" s="7"/>
    </row>
    <row r="31" spans="1:40" s="25" customFormat="1" ht="15.75" thickBot="1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V31" s="7"/>
      <c r="AE31" s="7"/>
      <c r="AN31" s="7"/>
    </row>
    <row r="32" spans="1:40" s="25" customFormat="1" ht="15.75" thickBot="1" x14ac:dyDescent="0.3">
      <c r="A32" s="48" t="s">
        <v>46</v>
      </c>
      <c r="B32" s="49" t="s">
        <v>50</v>
      </c>
      <c r="C32" s="49">
        <v>1</v>
      </c>
      <c r="D32" s="49">
        <v>2</v>
      </c>
      <c r="E32" s="50">
        <v>3</v>
      </c>
      <c r="F32" s="50">
        <v>4</v>
      </c>
      <c r="G32" s="50">
        <v>5</v>
      </c>
      <c r="H32" s="33"/>
      <c r="I32" s="33"/>
      <c r="J32" s="33"/>
      <c r="K32" s="33"/>
      <c r="L32" s="33"/>
      <c r="M32" s="33"/>
      <c r="N32" s="33"/>
      <c r="O32" s="33"/>
      <c r="V32" s="7"/>
      <c r="AE32" s="7"/>
      <c r="AN32" s="7"/>
    </row>
    <row r="33" spans="1:40" s="25" customFormat="1" ht="15" x14ac:dyDescent="0.25">
      <c r="A33" s="7">
        <v>1</v>
      </c>
      <c r="B33" s="25" t="str">
        <f>Uitgangspunten!B36</f>
        <v>Vraag 1 Samenwerking</v>
      </c>
      <c r="C33" s="102" t="e">
        <f t="shared" ref="C33:G38" si="3">(C20/$I20)*$J20</f>
        <v>#DIV/0!</v>
      </c>
      <c r="D33" s="102" t="e">
        <f t="shared" si="3"/>
        <v>#DIV/0!</v>
      </c>
      <c r="E33" s="102" t="e">
        <f t="shared" si="3"/>
        <v>#DIV/0!</v>
      </c>
      <c r="F33" s="102" t="e">
        <f t="shared" si="3"/>
        <v>#DIV/0!</v>
      </c>
      <c r="G33" s="102" t="e">
        <f t="shared" si="3"/>
        <v>#DIV/0!</v>
      </c>
      <c r="H33" s="33"/>
      <c r="I33" s="70"/>
      <c r="J33" s="33"/>
      <c r="K33" s="33"/>
      <c r="L33" s="33"/>
      <c r="M33" s="33"/>
      <c r="N33" s="33"/>
      <c r="O33" s="33"/>
      <c r="V33" s="7"/>
      <c r="AE33" s="7"/>
      <c r="AN33" s="7"/>
    </row>
    <row r="34" spans="1:40" s="25" customFormat="1" ht="15" x14ac:dyDescent="0.25">
      <c r="A34" s="7">
        <v>2</v>
      </c>
      <c r="B34" s="25" t="str">
        <f>Uitgangspunten!B37</f>
        <v>Vraag 2 Zaakgericht archiveren</v>
      </c>
      <c r="C34" s="102" t="e">
        <f t="shared" si="3"/>
        <v>#DIV/0!</v>
      </c>
      <c r="D34" s="102" t="e">
        <f t="shared" si="3"/>
        <v>#DIV/0!</v>
      </c>
      <c r="E34" s="102" t="e">
        <f t="shared" si="3"/>
        <v>#DIV/0!</v>
      </c>
      <c r="F34" s="102" t="e">
        <f t="shared" si="3"/>
        <v>#DIV/0!</v>
      </c>
      <c r="G34" s="102" t="e">
        <f t="shared" si="3"/>
        <v>#DIV/0!</v>
      </c>
      <c r="H34" s="33"/>
      <c r="I34" s="70"/>
      <c r="J34" s="33"/>
      <c r="K34" s="33"/>
      <c r="L34" s="33"/>
      <c r="M34" s="33"/>
      <c r="N34" s="33"/>
      <c r="O34" s="33"/>
      <c r="V34" s="7"/>
      <c r="AE34" s="7"/>
      <c r="AN34" s="7"/>
    </row>
    <row r="35" spans="1:40" s="25" customFormat="1" ht="15" x14ac:dyDescent="0.25">
      <c r="A35" s="7">
        <v>3</v>
      </c>
      <c r="B35" s="25" t="str">
        <f>Uitgangspunten!B38</f>
        <v>Vraag 3 Data</v>
      </c>
      <c r="C35" s="102" t="e">
        <f t="shared" si="3"/>
        <v>#DIV/0!</v>
      </c>
      <c r="D35" s="102" t="e">
        <f t="shared" si="3"/>
        <v>#DIV/0!</v>
      </c>
      <c r="E35" s="102" t="e">
        <f t="shared" si="3"/>
        <v>#DIV/0!</v>
      </c>
      <c r="F35" s="102" t="e">
        <f t="shared" si="3"/>
        <v>#DIV/0!</v>
      </c>
      <c r="G35" s="102" t="e">
        <f t="shared" si="3"/>
        <v>#DIV/0!</v>
      </c>
      <c r="H35" s="33"/>
      <c r="I35" s="70"/>
      <c r="J35" s="33"/>
      <c r="K35" s="33"/>
      <c r="L35" s="33"/>
      <c r="M35" s="33"/>
      <c r="N35" s="33"/>
      <c r="O35" s="33"/>
      <c r="V35" s="7"/>
      <c r="AE35" s="7"/>
      <c r="AN35" s="7"/>
    </row>
    <row r="36" spans="1:40" s="25" customFormat="1" ht="15" x14ac:dyDescent="0.25">
      <c r="A36" s="7">
        <v>4</v>
      </c>
      <c r="B36" s="25" t="str">
        <f>Uitgangspunten!B39</f>
        <v>Vraag 4 Gebruiksvriendelijkheid - userinterface</v>
      </c>
      <c r="C36" s="102" t="e">
        <f t="shared" si="3"/>
        <v>#DIV/0!</v>
      </c>
      <c r="D36" s="102" t="e">
        <f t="shared" si="3"/>
        <v>#DIV/0!</v>
      </c>
      <c r="E36" s="102" t="e">
        <f t="shared" si="3"/>
        <v>#DIV/0!</v>
      </c>
      <c r="F36" s="102" t="e">
        <f t="shared" si="3"/>
        <v>#DIV/0!</v>
      </c>
      <c r="G36" s="102" t="e">
        <f t="shared" si="3"/>
        <v>#DIV/0!</v>
      </c>
      <c r="H36" s="33"/>
      <c r="I36" s="70"/>
      <c r="J36" s="33"/>
      <c r="K36" s="33"/>
      <c r="L36" s="33"/>
      <c r="M36" s="33"/>
      <c r="N36" s="33"/>
      <c r="O36" s="33"/>
      <c r="V36" s="7"/>
      <c r="AE36" s="7"/>
      <c r="AN36" s="7"/>
    </row>
    <row r="37" spans="1:40" s="25" customFormat="1" ht="15" x14ac:dyDescent="0.25">
      <c r="A37" s="7">
        <v>5</v>
      </c>
      <c r="B37" s="25" t="str">
        <f>Uitgangspunten!B40</f>
        <v>Vraag 5 Implementatie - Plan van Aanpak</v>
      </c>
      <c r="C37" s="102" t="e">
        <f t="shared" si="3"/>
        <v>#DIV/0!</v>
      </c>
      <c r="D37" s="102" t="e">
        <f t="shared" si="3"/>
        <v>#DIV/0!</v>
      </c>
      <c r="E37" s="102" t="e">
        <f t="shared" si="3"/>
        <v>#DIV/0!</v>
      </c>
      <c r="F37" s="102" t="e">
        <f t="shared" si="3"/>
        <v>#DIV/0!</v>
      </c>
      <c r="G37" s="102" t="e">
        <f t="shared" si="3"/>
        <v>#DIV/0!</v>
      </c>
      <c r="H37" s="33"/>
      <c r="I37" s="70"/>
      <c r="J37" s="33"/>
      <c r="K37" s="33"/>
      <c r="L37" s="33"/>
      <c r="M37" s="33"/>
      <c r="N37" s="33"/>
      <c r="O37" s="33"/>
      <c r="V37" s="7"/>
      <c r="AE37" s="7"/>
      <c r="AN37" s="7"/>
    </row>
    <row r="38" spans="1:40" s="25" customFormat="1" ht="15" x14ac:dyDescent="0.25">
      <c r="A38" s="7">
        <v>6</v>
      </c>
      <c r="B38" s="25" t="str">
        <f>Uitgangspunten!B41</f>
        <v>Vraag 6 Meldingen/helpdesk</v>
      </c>
      <c r="C38" s="102" t="e">
        <f t="shared" si="3"/>
        <v>#DIV/0!</v>
      </c>
      <c r="D38" s="102" t="e">
        <f t="shared" si="3"/>
        <v>#DIV/0!</v>
      </c>
      <c r="E38" s="102" t="e">
        <f t="shared" si="3"/>
        <v>#DIV/0!</v>
      </c>
      <c r="F38" s="102" t="e">
        <f t="shared" si="3"/>
        <v>#DIV/0!</v>
      </c>
      <c r="G38" s="102" t="e">
        <f t="shared" si="3"/>
        <v>#DIV/0!</v>
      </c>
      <c r="H38" s="33"/>
      <c r="I38" s="70"/>
      <c r="J38" s="33"/>
      <c r="K38" s="33"/>
      <c r="L38" s="33"/>
      <c r="M38" s="33"/>
      <c r="N38" s="33"/>
      <c r="O38" s="33"/>
      <c r="V38" s="7"/>
      <c r="AE38" s="7"/>
      <c r="AN38" s="7"/>
    </row>
    <row r="39" spans="1:40" s="25" customFormat="1" ht="15" x14ac:dyDescent="0.25">
      <c r="A39" s="7"/>
      <c r="C39" s="102"/>
      <c r="D39" s="102"/>
      <c r="E39" s="102"/>
      <c r="F39" s="102"/>
      <c r="G39" s="102"/>
      <c r="H39" s="33"/>
      <c r="I39" s="70"/>
      <c r="J39" s="33"/>
      <c r="K39" s="33"/>
      <c r="L39" s="33"/>
      <c r="M39" s="33"/>
      <c r="N39" s="33"/>
      <c r="O39" s="33"/>
      <c r="V39" s="7"/>
      <c r="AE39" s="7"/>
      <c r="AN39" s="7"/>
    </row>
    <row r="40" spans="1:40" s="25" customFormat="1" ht="15" x14ac:dyDescent="0.25">
      <c r="A40" s="7">
        <v>7</v>
      </c>
      <c r="B40" s="25" t="str">
        <f>Uitgangspunten!B42</f>
        <v>Wensen</v>
      </c>
      <c r="C40" s="102" t="e">
        <f t="shared" ref="C40:G40" si="4">(C27/$I27)*$J27</f>
        <v>#DIV/0!</v>
      </c>
      <c r="D40" s="102" t="e">
        <f t="shared" si="4"/>
        <v>#DIV/0!</v>
      </c>
      <c r="E40" s="102" t="e">
        <f t="shared" si="4"/>
        <v>#DIV/0!</v>
      </c>
      <c r="F40" s="102" t="e">
        <f t="shared" si="4"/>
        <v>#DIV/0!</v>
      </c>
      <c r="G40" s="102" t="e">
        <f t="shared" si="4"/>
        <v>#DIV/0!</v>
      </c>
      <c r="H40" s="33"/>
      <c r="I40" s="70"/>
      <c r="J40" s="33"/>
      <c r="K40" s="33"/>
      <c r="L40" s="33"/>
      <c r="M40" s="33"/>
      <c r="N40" s="33"/>
      <c r="O40" s="33"/>
      <c r="V40" s="7"/>
      <c r="AE40" s="7"/>
      <c r="AN40" s="7"/>
    </row>
    <row r="41" spans="1:40" s="25" customFormat="1" ht="15.75" thickBot="1" x14ac:dyDescent="0.3">
      <c r="A41" s="7"/>
      <c r="C41" s="104" t="e">
        <f>SUM(C33:C40)</f>
        <v>#DIV/0!</v>
      </c>
      <c r="D41" s="104" t="e">
        <f>SUM(D33:D40)</f>
        <v>#DIV/0!</v>
      </c>
      <c r="E41" s="104" t="e">
        <f>SUM(E33:E40)</f>
        <v>#DIV/0!</v>
      </c>
      <c r="F41" s="104" t="e">
        <f>SUM(F33:F40)</f>
        <v>#DIV/0!</v>
      </c>
      <c r="G41" s="104" t="e">
        <f>SUM(G33:G40)</f>
        <v>#DIV/0!</v>
      </c>
      <c r="H41" s="84"/>
      <c r="I41" s="102" t="e">
        <f>MAX(C41:G41)</f>
        <v>#DIV/0!</v>
      </c>
      <c r="J41" s="102"/>
      <c r="K41" s="106"/>
      <c r="L41" s="33"/>
      <c r="M41" s="33"/>
      <c r="N41" s="33"/>
      <c r="O41" s="33"/>
      <c r="V41" s="7"/>
      <c r="AE41" s="7"/>
      <c r="AN41" s="7"/>
    </row>
    <row r="42" spans="1:40" s="25" customFormat="1" ht="15.75" thickTop="1" x14ac:dyDescent="0.25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V42" s="7"/>
      <c r="AE42" s="7"/>
      <c r="AN42" s="7"/>
    </row>
    <row r="43" spans="1:40" s="25" customFormat="1" ht="15" x14ac:dyDescent="0.25">
      <c r="B43" s="71" t="s">
        <v>58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V43" s="7"/>
      <c r="AE43" s="7"/>
      <c r="AN43" s="7"/>
    </row>
    <row r="44" spans="1:40" s="25" customFormat="1" ht="15.75" thickBot="1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V44" s="7"/>
      <c r="AE44" s="7"/>
      <c r="AN44" s="7"/>
    </row>
    <row r="45" spans="1:40" s="25" customFormat="1" ht="15.75" thickBot="1" x14ac:dyDescent="0.3">
      <c r="A45" s="48" t="s">
        <v>46</v>
      </c>
      <c r="B45" s="49" t="s">
        <v>50</v>
      </c>
      <c r="C45" s="49">
        <v>1</v>
      </c>
      <c r="D45" s="49">
        <v>2</v>
      </c>
      <c r="E45" s="50">
        <v>3</v>
      </c>
      <c r="F45" s="50">
        <v>4</v>
      </c>
      <c r="G45" s="50">
        <v>5</v>
      </c>
      <c r="H45" s="33"/>
      <c r="I45" s="33"/>
      <c r="J45" s="72" t="s">
        <v>7</v>
      </c>
      <c r="K45" s="33"/>
      <c r="L45" s="33"/>
      <c r="M45" s="33"/>
      <c r="N45" s="33"/>
      <c r="O45" s="33"/>
      <c r="V45" s="7"/>
      <c r="AE45" s="7"/>
      <c r="AN45" s="7"/>
    </row>
    <row r="46" spans="1:40" s="25" customFormat="1" ht="15.75" thickBot="1" x14ac:dyDescent="0.3">
      <c r="A46" s="7" t="s">
        <v>87</v>
      </c>
      <c r="B46" s="25" t="s">
        <v>53</v>
      </c>
      <c r="C46" s="104" t="e">
        <f>(C41/$I41)*$J46</f>
        <v>#DIV/0!</v>
      </c>
      <c r="D46" s="104" t="e">
        <f>(D41/$I41)*$J46</f>
        <v>#DIV/0!</v>
      </c>
      <c r="E46" s="104" t="e">
        <f>(E41/$I41)*$J46</f>
        <v>#DIV/0!</v>
      </c>
      <c r="F46" s="104" t="e">
        <f>(F41/$I41)*$J46</f>
        <v>#DIV/0!</v>
      </c>
      <c r="G46" s="104" t="e">
        <f>(G41/$I41)*$J46</f>
        <v>#DIV/0!</v>
      </c>
      <c r="H46" s="33"/>
      <c r="I46" s="102"/>
      <c r="J46" s="108">
        <f>Uitgangspunten!E35</f>
        <v>40</v>
      </c>
      <c r="K46" s="106"/>
      <c r="L46" s="33"/>
      <c r="M46" s="33"/>
      <c r="N46" s="33"/>
      <c r="O46" s="33"/>
      <c r="V46" s="7"/>
      <c r="AE46" s="7"/>
      <c r="AN46" s="7"/>
    </row>
    <row r="47" spans="1:40" s="25" customFormat="1" ht="15.75" thickTop="1" x14ac:dyDescent="0.25">
      <c r="A47" s="7"/>
      <c r="C47" s="105"/>
      <c r="D47" s="105"/>
      <c r="E47" s="105"/>
      <c r="F47" s="105"/>
      <c r="G47" s="105"/>
      <c r="H47" s="33"/>
      <c r="I47" s="102"/>
      <c r="J47" s="108"/>
      <c r="K47" s="106"/>
      <c r="L47" s="33"/>
      <c r="M47" s="33"/>
      <c r="N47" s="33"/>
      <c r="O47" s="33"/>
      <c r="V47" s="7"/>
      <c r="AE47" s="7"/>
      <c r="AN47" s="7"/>
    </row>
    <row r="48" spans="1:40" s="25" customFormat="1" ht="15" x14ac:dyDescent="0.25">
      <c r="A48" s="120"/>
      <c r="B48" s="121"/>
      <c r="C48" s="122"/>
      <c r="D48" s="122"/>
      <c r="E48" s="122"/>
      <c r="F48" s="122"/>
      <c r="G48" s="122"/>
      <c r="H48" s="117"/>
      <c r="I48" s="123"/>
      <c r="J48" s="124"/>
      <c r="K48" s="125"/>
      <c r="L48" s="33"/>
      <c r="M48" s="33"/>
      <c r="N48" s="33"/>
      <c r="O48" s="33"/>
      <c r="V48" s="7"/>
      <c r="AE48" s="7"/>
      <c r="AN48" s="7"/>
    </row>
    <row r="49" spans="1:40" s="25" customFormat="1" ht="15.75" thickBot="1" x14ac:dyDescent="0.3">
      <c r="A49" s="7"/>
      <c r="C49" s="105"/>
      <c r="D49" s="105"/>
      <c r="E49" s="105"/>
      <c r="F49" s="105"/>
      <c r="G49" s="105"/>
      <c r="H49" s="33"/>
      <c r="I49" s="102"/>
      <c r="J49" s="108"/>
      <c r="K49" s="106"/>
      <c r="L49" s="33"/>
      <c r="M49" s="33"/>
      <c r="N49" s="33"/>
      <c r="O49" s="33"/>
      <c r="V49" s="7"/>
      <c r="AE49" s="7"/>
      <c r="AN49" s="7"/>
    </row>
    <row r="50" spans="1:40" s="12" customFormat="1" ht="15.75" customHeight="1" x14ac:dyDescent="0.25">
      <c r="A50" s="3"/>
      <c r="B50" s="100"/>
      <c r="C50" s="20"/>
      <c r="D50" s="20"/>
      <c r="E50" s="20"/>
      <c r="F50" s="20"/>
      <c r="G50" s="20"/>
      <c r="H50" s="91"/>
      <c r="I50" s="153" t="s">
        <v>51</v>
      </c>
      <c r="J50" s="153" t="s">
        <v>52</v>
      </c>
    </row>
    <row r="51" spans="1:40" s="12" customFormat="1" ht="15.75" customHeight="1" x14ac:dyDescent="0.25">
      <c r="A51" s="3"/>
      <c r="B51" s="100"/>
      <c r="C51" s="20"/>
      <c r="D51" s="20"/>
      <c r="E51" s="20"/>
      <c r="F51" s="20"/>
      <c r="G51" s="20"/>
      <c r="H51" s="91"/>
      <c r="I51" s="155"/>
      <c r="J51" s="155"/>
    </row>
    <row r="52" spans="1:40" s="12" customFormat="1" ht="15.75" customHeight="1" thickBot="1" x14ac:dyDescent="0.3">
      <c r="A52" s="3"/>
      <c r="B52" s="3"/>
      <c r="C52" s="20"/>
      <c r="D52" s="20"/>
      <c r="E52" s="20"/>
      <c r="F52" s="20"/>
      <c r="G52" s="20"/>
      <c r="H52" s="91"/>
      <c r="I52" s="155"/>
      <c r="J52" s="155"/>
    </row>
    <row r="53" spans="1:40" s="12" customFormat="1" ht="15.75" customHeight="1" thickBot="1" x14ac:dyDescent="0.3">
      <c r="A53" s="128" t="s">
        <v>124</v>
      </c>
      <c r="B53" s="3"/>
      <c r="C53" s="90"/>
      <c r="D53" s="90"/>
      <c r="E53" s="90"/>
      <c r="F53" s="90"/>
      <c r="G53" s="90"/>
      <c r="H53" s="91"/>
      <c r="I53" s="155"/>
      <c r="J53" s="155"/>
    </row>
    <row r="54" spans="1:40" s="12" customFormat="1" ht="15.75" customHeight="1" thickBot="1" x14ac:dyDescent="0.3">
      <c r="A54" s="48" t="s">
        <v>137</v>
      </c>
      <c r="B54" s="113" t="s">
        <v>50</v>
      </c>
      <c r="C54" s="49">
        <v>1</v>
      </c>
      <c r="D54" s="49">
        <v>2</v>
      </c>
      <c r="E54" s="50">
        <v>3</v>
      </c>
      <c r="F54" s="50">
        <v>4</v>
      </c>
      <c r="G54" s="50">
        <v>5</v>
      </c>
      <c r="H54" s="91"/>
      <c r="I54" s="154"/>
      <c r="J54" s="154"/>
    </row>
    <row r="55" spans="1:40" s="25" customFormat="1" ht="15" x14ac:dyDescent="0.25">
      <c r="A55" s="7">
        <v>1</v>
      </c>
      <c r="B55" s="25" t="str">
        <f>Uitgangspunten!B46</f>
        <v>Onderwerp 1</v>
      </c>
      <c r="C55" s="102">
        <f>Presentatie!O6</f>
        <v>0</v>
      </c>
      <c r="D55" s="102">
        <f>Presentatie!AA6</f>
        <v>0</v>
      </c>
      <c r="E55" s="102">
        <f>Presentatie!AM6</f>
        <v>0</v>
      </c>
      <c r="F55" s="102">
        <f>Presentatie!AY6</f>
        <v>0</v>
      </c>
      <c r="G55" s="102">
        <f>Presentatie!BK6</f>
        <v>0</v>
      </c>
      <c r="H55" s="33"/>
      <c r="I55" s="102">
        <f t="shared" ref="I55" si="5">MAX(C55:G55)</f>
        <v>0</v>
      </c>
      <c r="J55" s="102">
        <f>Uitgangspunten!C46</f>
        <v>10</v>
      </c>
      <c r="K55" s="70"/>
      <c r="L55" s="70"/>
      <c r="M55" s="70"/>
      <c r="N55" s="33"/>
      <c r="O55" s="33"/>
      <c r="V55" s="7"/>
      <c r="AE55" s="7"/>
      <c r="AN55" s="7"/>
    </row>
    <row r="56" spans="1:40" s="25" customFormat="1" ht="15" customHeight="1" x14ac:dyDescent="0.25">
      <c r="A56" s="7">
        <v>2</v>
      </c>
      <c r="B56" s="25" t="str">
        <f>Uitgangspunten!B47</f>
        <v>Onderwerp 2</v>
      </c>
      <c r="C56" s="102">
        <f>Presentatie!O7</f>
        <v>0</v>
      </c>
      <c r="D56" s="102">
        <f>Presentatie!AA7</f>
        <v>0</v>
      </c>
      <c r="E56" s="102">
        <f>Presentatie!AM7</f>
        <v>0</v>
      </c>
      <c r="F56" s="102">
        <f>Presentatie!AY7</f>
        <v>0</v>
      </c>
      <c r="G56" s="102">
        <f>Presentatie!BK7</f>
        <v>0</v>
      </c>
      <c r="H56" s="33"/>
      <c r="I56" s="102">
        <f t="shared" ref="I56:I69" si="6">MAX(C56:G56)</f>
        <v>0</v>
      </c>
      <c r="J56" s="102">
        <f>Uitgangspunten!C47</f>
        <v>10</v>
      </c>
      <c r="K56" s="70"/>
      <c r="L56" s="70"/>
      <c r="M56" s="70"/>
      <c r="N56" s="33"/>
      <c r="O56" s="33"/>
      <c r="V56" s="7"/>
      <c r="AE56" s="7"/>
      <c r="AN56" s="7"/>
    </row>
    <row r="57" spans="1:40" s="25" customFormat="1" ht="15" customHeight="1" x14ac:dyDescent="0.25">
      <c r="A57" s="7">
        <v>3</v>
      </c>
      <c r="B57" s="25" t="str">
        <f>Uitgangspunten!B48</f>
        <v>Onderwerp 3</v>
      </c>
      <c r="C57" s="102">
        <f>Presentatie!O8</f>
        <v>0</v>
      </c>
      <c r="D57" s="102">
        <f>Presentatie!AA8</f>
        <v>0</v>
      </c>
      <c r="E57" s="102">
        <f>Presentatie!AM8</f>
        <v>0</v>
      </c>
      <c r="F57" s="102">
        <f>Presentatie!AY8</f>
        <v>0</v>
      </c>
      <c r="G57" s="102">
        <f>Presentatie!BK8</f>
        <v>0</v>
      </c>
      <c r="H57" s="33"/>
      <c r="I57" s="102">
        <f t="shared" si="6"/>
        <v>0</v>
      </c>
      <c r="J57" s="102">
        <f>Uitgangspunten!C48</f>
        <v>10</v>
      </c>
      <c r="K57" s="70"/>
      <c r="L57" s="70"/>
      <c r="M57" s="70"/>
      <c r="N57" s="33"/>
      <c r="O57" s="33"/>
      <c r="V57" s="7"/>
      <c r="AE57" s="7"/>
      <c r="AN57" s="7"/>
    </row>
    <row r="58" spans="1:40" s="25" customFormat="1" ht="15.75" customHeight="1" x14ac:dyDescent="0.25">
      <c r="A58" s="7">
        <v>4</v>
      </c>
      <c r="B58" s="25" t="str">
        <f>Uitgangspunten!B49</f>
        <v>Onderwerp 4</v>
      </c>
      <c r="C58" s="102">
        <f>Presentatie!O9</f>
        <v>0</v>
      </c>
      <c r="D58" s="102">
        <f>Presentatie!AA9</f>
        <v>0</v>
      </c>
      <c r="E58" s="102">
        <f>Presentatie!AM9</f>
        <v>0</v>
      </c>
      <c r="F58" s="102">
        <f>Presentatie!AY9</f>
        <v>0</v>
      </c>
      <c r="G58" s="102">
        <f>Presentatie!BK9</f>
        <v>0</v>
      </c>
      <c r="H58" s="33"/>
      <c r="I58" s="102">
        <f t="shared" si="6"/>
        <v>0</v>
      </c>
      <c r="J58" s="102">
        <f>Uitgangspunten!C49</f>
        <v>10</v>
      </c>
      <c r="K58" s="70"/>
      <c r="L58" s="70"/>
      <c r="M58" s="70"/>
      <c r="N58" s="33"/>
      <c r="O58" s="33"/>
      <c r="V58" s="7"/>
      <c r="AE58" s="7"/>
      <c r="AN58" s="7"/>
    </row>
    <row r="59" spans="1:40" s="25" customFormat="1" ht="15" x14ac:dyDescent="0.25">
      <c r="A59" s="7">
        <v>5</v>
      </c>
      <c r="B59" s="25" t="str">
        <f>Uitgangspunten!B50</f>
        <v xml:space="preserve">Onderwerp 5 </v>
      </c>
      <c r="C59" s="102">
        <f>Presentatie!O10</f>
        <v>0</v>
      </c>
      <c r="D59" s="102">
        <f>Presentatie!AA10</f>
        <v>0</v>
      </c>
      <c r="E59" s="102">
        <f>Presentatie!AM10</f>
        <v>0</v>
      </c>
      <c r="F59" s="102">
        <f>Presentatie!AY10</f>
        <v>0</v>
      </c>
      <c r="G59" s="102">
        <f>Presentatie!BK10</f>
        <v>0</v>
      </c>
      <c r="H59" s="33"/>
      <c r="I59" s="102">
        <f t="shared" si="6"/>
        <v>0</v>
      </c>
      <c r="J59" s="102">
        <f>Uitgangspunten!C50</f>
        <v>10</v>
      </c>
      <c r="K59" s="70"/>
      <c r="L59" s="70"/>
      <c r="M59" s="70"/>
      <c r="N59" s="33"/>
      <c r="O59" s="33"/>
      <c r="V59" s="7"/>
      <c r="AE59" s="7"/>
      <c r="AN59" s="7"/>
    </row>
    <row r="60" spans="1:40" s="25" customFormat="1" ht="15" x14ac:dyDescent="0.25">
      <c r="A60" s="7">
        <v>6</v>
      </c>
      <c r="B60" s="25" t="str">
        <f>Uitgangspunten!B51</f>
        <v>Onderwerp 6</v>
      </c>
      <c r="C60" s="102">
        <f>Presentatie!O11</f>
        <v>0</v>
      </c>
      <c r="D60" s="102">
        <f>Presentatie!AA11</f>
        <v>0</v>
      </c>
      <c r="E60" s="102">
        <f>Presentatie!AM11</f>
        <v>0</v>
      </c>
      <c r="F60" s="102">
        <f>Presentatie!AY11</f>
        <v>0</v>
      </c>
      <c r="G60" s="102">
        <f>Presentatie!BK11</f>
        <v>0</v>
      </c>
      <c r="H60" s="33"/>
      <c r="I60" s="102">
        <f t="shared" si="6"/>
        <v>0</v>
      </c>
      <c r="J60" s="102">
        <f>Uitgangspunten!C51</f>
        <v>10</v>
      </c>
      <c r="K60" s="70"/>
      <c r="L60" s="70"/>
      <c r="M60" s="70"/>
      <c r="N60" s="33"/>
      <c r="O60" s="33"/>
      <c r="V60" s="7"/>
      <c r="AE60" s="7"/>
      <c r="AN60" s="7"/>
    </row>
    <row r="61" spans="1:40" s="25" customFormat="1" ht="15" x14ac:dyDescent="0.25">
      <c r="A61" s="7">
        <v>7</v>
      </c>
      <c r="B61" s="25" t="str">
        <f>Uitgangspunten!B52</f>
        <v xml:space="preserve">Onderwerp 7 </v>
      </c>
      <c r="C61" s="102">
        <f>Presentatie!O12</f>
        <v>0</v>
      </c>
      <c r="D61" s="102">
        <f>Presentatie!AA12</f>
        <v>0</v>
      </c>
      <c r="E61" s="102">
        <f>Presentatie!AM12</f>
        <v>0</v>
      </c>
      <c r="F61" s="102">
        <f>Presentatie!AY12</f>
        <v>0</v>
      </c>
      <c r="G61" s="102">
        <f>Presentatie!BK12</f>
        <v>0</v>
      </c>
      <c r="H61" s="33"/>
      <c r="I61" s="102">
        <f t="shared" si="6"/>
        <v>0</v>
      </c>
      <c r="J61" s="102">
        <f>Uitgangspunten!C52</f>
        <v>10</v>
      </c>
      <c r="K61" s="70"/>
      <c r="L61" s="70"/>
      <c r="M61" s="70"/>
      <c r="N61" s="33"/>
      <c r="O61" s="33"/>
      <c r="V61" s="7"/>
      <c r="AE61" s="7"/>
      <c r="AN61" s="7"/>
    </row>
    <row r="62" spans="1:40" s="25" customFormat="1" ht="15" x14ac:dyDescent="0.25">
      <c r="A62" s="7">
        <v>8</v>
      </c>
      <c r="B62" s="25" t="str">
        <f>Uitgangspunten!B53</f>
        <v>Onderwerp 8</v>
      </c>
      <c r="C62" s="102">
        <f>Presentatie!O13</f>
        <v>0</v>
      </c>
      <c r="D62" s="102">
        <f>Presentatie!AA13</f>
        <v>0</v>
      </c>
      <c r="E62" s="102">
        <f>Presentatie!AM13</f>
        <v>0</v>
      </c>
      <c r="F62" s="102">
        <f>Presentatie!AY13</f>
        <v>0</v>
      </c>
      <c r="G62" s="102">
        <f>Presentatie!BK13</f>
        <v>0</v>
      </c>
      <c r="H62" s="33"/>
      <c r="I62" s="102">
        <f t="shared" si="6"/>
        <v>0</v>
      </c>
      <c r="J62" s="102">
        <f>Uitgangspunten!C53</f>
        <v>10</v>
      </c>
      <c r="K62" s="70"/>
      <c r="L62" s="70"/>
      <c r="M62" s="70"/>
      <c r="N62" s="33"/>
      <c r="O62" s="33"/>
      <c r="V62" s="7"/>
      <c r="AE62" s="7"/>
      <c r="AN62" s="7"/>
    </row>
    <row r="63" spans="1:40" s="25" customFormat="1" ht="15" x14ac:dyDescent="0.25">
      <c r="A63" s="7">
        <v>9</v>
      </c>
      <c r="B63" s="25" t="str">
        <f>Uitgangspunten!B54</f>
        <v>Onderwerp 9</v>
      </c>
      <c r="C63" s="102">
        <f>Presentatie!O14</f>
        <v>0</v>
      </c>
      <c r="D63" s="102">
        <f>Presentatie!AA14</f>
        <v>0</v>
      </c>
      <c r="E63" s="102">
        <f>Presentatie!AM14</f>
        <v>0</v>
      </c>
      <c r="F63" s="102">
        <f>Presentatie!AY14</f>
        <v>0</v>
      </c>
      <c r="G63" s="102">
        <f>Presentatie!BK14</f>
        <v>0</v>
      </c>
      <c r="H63" s="33"/>
      <c r="I63" s="102">
        <f t="shared" si="6"/>
        <v>0</v>
      </c>
      <c r="J63" s="102">
        <f>Uitgangspunten!C54</f>
        <v>10</v>
      </c>
      <c r="K63" s="70"/>
      <c r="L63" s="70"/>
      <c r="M63" s="70"/>
      <c r="N63" s="33"/>
      <c r="O63" s="33"/>
      <c r="V63" s="7"/>
      <c r="AE63" s="7"/>
      <c r="AN63" s="7"/>
    </row>
    <row r="64" spans="1:40" s="25" customFormat="1" ht="15" x14ac:dyDescent="0.25">
      <c r="A64" s="7">
        <v>10</v>
      </c>
      <c r="B64" s="25" t="str">
        <f>Uitgangspunten!B55</f>
        <v>Onderwerp 10</v>
      </c>
      <c r="C64" s="102">
        <f>Presentatie!O15</f>
        <v>0</v>
      </c>
      <c r="D64" s="102">
        <f>Presentatie!AA15</f>
        <v>0</v>
      </c>
      <c r="E64" s="102">
        <f>Presentatie!AM15</f>
        <v>0</v>
      </c>
      <c r="F64" s="102">
        <f>Presentatie!AY15</f>
        <v>0</v>
      </c>
      <c r="G64" s="102">
        <f>Presentatie!BK15</f>
        <v>0</v>
      </c>
      <c r="H64" s="33"/>
      <c r="I64" s="102">
        <f t="shared" si="6"/>
        <v>0</v>
      </c>
      <c r="J64" s="102">
        <f>Uitgangspunten!C55</f>
        <v>10</v>
      </c>
      <c r="K64" s="70"/>
      <c r="L64" s="70"/>
      <c r="M64" s="70"/>
      <c r="N64" s="33"/>
      <c r="O64" s="33"/>
      <c r="V64" s="7"/>
      <c r="AE64" s="7"/>
      <c r="AN64" s="7"/>
    </row>
    <row r="65" spans="1:40" s="25" customFormat="1" ht="15" x14ac:dyDescent="0.25">
      <c r="A65" s="7">
        <v>11</v>
      </c>
      <c r="B65" s="25" t="str">
        <f>Uitgangspunten!B56</f>
        <v>Onderwerp 11</v>
      </c>
      <c r="C65" s="102">
        <f>Presentatie!O16</f>
        <v>0</v>
      </c>
      <c r="D65" s="102">
        <f>Presentatie!AA16</f>
        <v>0</v>
      </c>
      <c r="E65" s="102">
        <f>Presentatie!AM16</f>
        <v>0</v>
      </c>
      <c r="F65" s="102">
        <f>Presentatie!AY16</f>
        <v>0</v>
      </c>
      <c r="G65" s="102">
        <f>Presentatie!BK16</f>
        <v>0</v>
      </c>
      <c r="H65" s="33"/>
      <c r="I65" s="102">
        <f t="shared" si="6"/>
        <v>0</v>
      </c>
      <c r="J65" s="102">
        <f>Uitgangspunten!C56</f>
        <v>10</v>
      </c>
      <c r="K65" s="70"/>
      <c r="L65" s="70"/>
      <c r="M65" s="70"/>
      <c r="N65" s="33"/>
      <c r="O65" s="33"/>
      <c r="V65" s="7"/>
      <c r="AE65" s="7"/>
      <c r="AN65" s="7"/>
    </row>
    <row r="66" spans="1:40" s="25" customFormat="1" ht="15" x14ac:dyDescent="0.25">
      <c r="A66" s="7"/>
      <c r="B66" s="25" t="str">
        <f>Uitgangspunten!B57</f>
        <v>Helder antwoord</v>
      </c>
      <c r="C66" s="102">
        <f>Presentatie!O17</f>
        <v>0</v>
      </c>
      <c r="D66" s="102">
        <f>Presentatie!AA17</f>
        <v>0</v>
      </c>
      <c r="E66" s="102">
        <f>Presentatie!AM17</f>
        <v>0</v>
      </c>
      <c r="F66" s="102">
        <f>Presentatie!AY17</f>
        <v>0</v>
      </c>
      <c r="G66" s="102">
        <f>Presentatie!BK17</f>
        <v>0</v>
      </c>
      <c r="H66" s="33"/>
      <c r="I66" s="102">
        <f t="shared" si="6"/>
        <v>0</v>
      </c>
      <c r="J66" s="102">
        <f>Uitgangspunten!C57</f>
        <v>10</v>
      </c>
      <c r="K66" s="70"/>
      <c r="L66" s="70"/>
      <c r="M66" s="70"/>
      <c r="N66" s="33"/>
      <c r="O66" s="33"/>
      <c r="V66" s="7"/>
      <c r="AE66" s="7"/>
      <c r="AN66" s="7"/>
    </row>
    <row r="67" spans="1:40" s="25" customFormat="1" ht="15" x14ac:dyDescent="0.25">
      <c r="A67" s="7"/>
      <c r="B67" s="25" t="str">
        <f>Uitgangspunten!B58</f>
        <v>Bruikbaarheid</v>
      </c>
      <c r="C67" s="102">
        <f>Presentatie!O18</f>
        <v>0</v>
      </c>
      <c r="D67" s="102">
        <f>Presentatie!AA18</f>
        <v>0</v>
      </c>
      <c r="E67" s="102">
        <f>Presentatie!AM18</f>
        <v>0</v>
      </c>
      <c r="F67" s="102">
        <f>Presentatie!AY18</f>
        <v>0</v>
      </c>
      <c r="G67" s="102">
        <f>Presentatie!BK18</f>
        <v>0</v>
      </c>
      <c r="H67" s="33"/>
      <c r="I67" s="102">
        <f t="shared" si="6"/>
        <v>0</v>
      </c>
      <c r="J67" s="102">
        <f>Uitgangspunten!C58</f>
        <v>10</v>
      </c>
      <c r="K67" s="126"/>
      <c r="L67" s="126"/>
      <c r="M67" s="126"/>
      <c r="N67" s="127"/>
      <c r="O67" s="33"/>
      <c r="V67" s="7"/>
      <c r="AE67" s="7"/>
      <c r="AN67" s="7"/>
    </row>
    <row r="68" spans="1:40" s="25" customFormat="1" ht="15" x14ac:dyDescent="0.25">
      <c r="A68" s="7"/>
      <c r="B68" s="25" t="str">
        <f>Uitgangspunten!B59</f>
        <v>Vertrouwen</v>
      </c>
      <c r="C68" s="102">
        <f>Presentatie!O19</f>
        <v>0</v>
      </c>
      <c r="D68" s="102">
        <f>Presentatie!AA19</f>
        <v>0</v>
      </c>
      <c r="E68" s="102">
        <f>Presentatie!AM19</f>
        <v>0</v>
      </c>
      <c r="F68" s="102">
        <f>Presentatie!AY19</f>
        <v>0</v>
      </c>
      <c r="G68" s="102">
        <f>Presentatie!BK19</f>
        <v>0</v>
      </c>
      <c r="H68" s="33"/>
      <c r="I68" s="102">
        <f t="shared" si="6"/>
        <v>0</v>
      </c>
      <c r="J68" s="102">
        <f>Uitgangspunten!C59</f>
        <v>10</v>
      </c>
      <c r="K68" s="70"/>
      <c r="L68" s="33"/>
      <c r="M68" s="33"/>
      <c r="N68" s="70"/>
      <c r="O68" s="33"/>
      <c r="V68" s="7"/>
      <c r="AE68" s="7"/>
      <c r="AN68" s="7"/>
    </row>
    <row r="69" spans="1:40" s="25" customFormat="1" ht="15" x14ac:dyDescent="0.25">
      <c r="A69" s="7"/>
      <c r="B69" s="25" t="str">
        <f>Uitgangspunten!B60</f>
        <v>Voelt goed</v>
      </c>
      <c r="C69" s="102">
        <f>Presentatie!O20</f>
        <v>0</v>
      </c>
      <c r="D69" s="102">
        <f>Presentatie!AA20</f>
        <v>0</v>
      </c>
      <c r="E69" s="102">
        <f>Presentatie!AM20</f>
        <v>0</v>
      </c>
      <c r="F69" s="102">
        <f>Presentatie!AY20</f>
        <v>0</v>
      </c>
      <c r="G69" s="102">
        <f>Presentatie!BK20</f>
        <v>0</v>
      </c>
      <c r="H69" s="33"/>
      <c r="I69" s="102">
        <f t="shared" si="6"/>
        <v>0</v>
      </c>
      <c r="J69" s="102">
        <f>Uitgangspunten!C60</f>
        <v>10</v>
      </c>
      <c r="K69" s="70"/>
      <c r="L69" s="33"/>
      <c r="M69" s="33"/>
      <c r="N69" s="70"/>
      <c r="O69" s="33"/>
      <c r="V69" s="7"/>
      <c r="AE69" s="7"/>
      <c r="AN69" s="7"/>
    </row>
    <row r="70" spans="1:40" s="25" customFormat="1" ht="15.75" thickBot="1" x14ac:dyDescent="0.3">
      <c r="A70" s="7"/>
      <c r="C70" s="103">
        <f>SUM(C55:C69)</f>
        <v>0</v>
      </c>
      <c r="D70" s="103">
        <f>SUM(D55:D69)</f>
        <v>0</v>
      </c>
      <c r="E70" s="103">
        <f>SUM(E55:E69)</f>
        <v>0</v>
      </c>
      <c r="F70" s="103">
        <f>SUM(F55:F69)</f>
        <v>0</v>
      </c>
      <c r="G70" s="103">
        <f>SUM(G55:G69)</f>
        <v>0</v>
      </c>
      <c r="H70" s="84"/>
      <c r="I70" s="102"/>
      <c r="J70" s="103">
        <f>SUM(J55:J69)</f>
        <v>150</v>
      </c>
      <c r="K70" s="70"/>
      <c r="L70" s="33"/>
      <c r="M70" s="33"/>
      <c r="N70" s="70"/>
      <c r="O70" s="33"/>
      <c r="V70" s="7"/>
      <c r="AE70" s="7"/>
      <c r="AN70" s="7"/>
    </row>
    <row r="71" spans="1:40" s="25" customFormat="1" ht="15.75" thickTop="1" x14ac:dyDescent="0.25">
      <c r="D71" s="33"/>
      <c r="E71" s="33"/>
      <c r="F71" s="33"/>
      <c r="G71" s="33"/>
      <c r="H71" s="33"/>
      <c r="I71" s="70"/>
      <c r="J71" s="70"/>
      <c r="K71" s="70"/>
      <c r="L71" s="33"/>
      <c r="M71" s="33"/>
      <c r="N71" s="70"/>
      <c r="O71" s="33"/>
      <c r="V71" s="7"/>
      <c r="AE71" s="7"/>
      <c r="AN71" s="7"/>
    </row>
    <row r="72" spans="1:40" s="25" customFormat="1" ht="15" x14ac:dyDescent="0.25">
      <c r="B72" s="71" t="s">
        <v>57</v>
      </c>
      <c r="D72" s="33"/>
      <c r="E72" s="33"/>
      <c r="F72" s="33"/>
      <c r="G72" s="33"/>
      <c r="H72" s="33"/>
      <c r="I72" s="33"/>
      <c r="J72" s="33"/>
      <c r="K72" s="70"/>
      <c r="L72" s="33"/>
      <c r="M72" s="33"/>
      <c r="N72" s="70"/>
      <c r="O72" s="33"/>
      <c r="V72" s="7"/>
      <c r="AE72" s="7"/>
      <c r="AN72" s="7"/>
    </row>
    <row r="73" spans="1:40" s="25" customFormat="1" ht="15.75" thickBot="1" x14ac:dyDescent="0.3">
      <c r="D73" s="33"/>
      <c r="E73" s="33"/>
      <c r="F73" s="33"/>
      <c r="G73" s="33"/>
      <c r="H73" s="33"/>
      <c r="I73" s="33"/>
      <c r="J73" s="33"/>
      <c r="K73" s="70"/>
      <c r="L73" s="33"/>
      <c r="M73" s="33"/>
      <c r="N73" s="70"/>
      <c r="O73" s="33"/>
      <c r="V73" s="7"/>
      <c r="AE73" s="7"/>
      <c r="AN73" s="7"/>
    </row>
    <row r="74" spans="1:40" s="25" customFormat="1" ht="15.75" thickBot="1" x14ac:dyDescent="0.3">
      <c r="A74" s="48" t="s">
        <v>137</v>
      </c>
      <c r="B74" s="49" t="s">
        <v>50</v>
      </c>
      <c r="C74" s="49">
        <v>1</v>
      </c>
      <c r="D74" s="49">
        <v>2</v>
      </c>
      <c r="E74" s="50">
        <v>3</v>
      </c>
      <c r="F74" s="50">
        <v>4</v>
      </c>
      <c r="G74" s="50">
        <v>5</v>
      </c>
      <c r="H74" s="33"/>
      <c r="I74" s="33"/>
      <c r="J74" s="33"/>
      <c r="K74" s="70"/>
      <c r="L74" s="33"/>
      <c r="M74" s="33"/>
      <c r="N74" s="70"/>
      <c r="O74" s="33"/>
      <c r="V74" s="7"/>
      <c r="AE74" s="7"/>
      <c r="AN74" s="7"/>
    </row>
    <row r="75" spans="1:40" s="25" customFormat="1" ht="15" x14ac:dyDescent="0.25">
      <c r="A75" s="7">
        <v>1</v>
      </c>
      <c r="B75" s="25" t="str">
        <f>Uitgangspunten!B46</f>
        <v>Onderwerp 1</v>
      </c>
      <c r="C75" s="102" t="e">
        <f t="shared" ref="C75:G82" si="7">(C55/$I55)*$J55</f>
        <v>#DIV/0!</v>
      </c>
      <c r="D75" s="102" t="e">
        <f t="shared" si="7"/>
        <v>#DIV/0!</v>
      </c>
      <c r="E75" s="102" t="e">
        <f t="shared" si="7"/>
        <v>#DIV/0!</v>
      </c>
      <c r="F75" s="102" t="e">
        <f t="shared" si="7"/>
        <v>#DIV/0!</v>
      </c>
      <c r="G75" s="102" t="e">
        <f t="shared" si="7"/>
        <v>#DIV/0!</v>
      </c>
      <c r="H75" s="33"/>
      <c r="I75" s="70"/>
      <c r="J75" s="33"/>
      <c r="K75" s="70"/>
      <c r="L75" s="33"/>
      <c r="M75" s="33"/>
      <c r="N75" s="70"/>
      <c r="O75" s="33"/>
      <c r="V75" s="7"/>
      <c r="AE75" s="7"/>
      <c r="AN75" s="7"/>
    </row>
    <row r="76" spans="1:40" s="25" customFormat="1" ht="15" x14ac:dyDescent="0.25">
      <c r="A76" s="7">
        <v>2</v>
      </c>
      <c r="B76" s="25" t="str">
        <f>Uitgangspunten!B47</f>
        <v>Onderwerp 2</v>
      </c>
      <c r="C76" s="102" t="e">
        <f t="shared" si="7"/>
        <v>#DIV/0!</v>
      </c>
      <c r="D76" s="102" t="e">
        <f t="shared" si="7"/>
        <v>#DIV/0!</v>
      </c>
      <c r="E76" s="102" t="e">
        <f t="shared" si="7"/>
        <v>#DIV/0!</v>
      </c>
      <c r="F76" s="102" t="e">
        <f t="shared" si="7"/>
        <v>#DIV/0!</v>
      </c>
      <c r="G76" s="102" t="e">
        <f t="shared" si="7"/>
        <v>#DIV/0!</v>
      </c>
      <c r="H76" s="33"/>
      <c r="I76" s="70"/>
      <c r="J76" s="33"/>
      <c r="K76" s="70"/>
      <c r="L76" s="33"/>
      <c r="M76" s="33"/>
      <c r="N76" s="70"/>
      <c r="O76" s="33"/>
      <c r="V76" s="7"/>
      <c r="AE76" s="7"/>
      <c r="AN76" s="7"/>
    </row>
    <row r="77" spans="1:40" s="25" customFormat="1" ht="15" x14ac:dyDescent="0.25">
      <c r="A77" s="7">
        <v>3</v>
      </c>
      <c r="B77" s="25" t="str">
        <f>Uitgangspunten!B48</f>
        <v>Onderwerp 3</v>
      </c>
      <c r="C77" s="102" t="e">
        <f t="shared" si="7"/>
        <v>#DIV/0!</v>
      </c>
      <c r="D77" s="102" t="e">
        <f t="shared" si="7"/>
        <v>#DIV/0!</v>
      </c>
      <c r="E77" s="102" t="e">
        <f t="shared" si="7"/>
        <v>#DIV/0!</v>
      </c>
      <c r="F77" s="102" t="e">
        <f t="shared" si="7"/>
        <v>#DIV/0!</v>
      </c>
      <c r="G77" s="102" t="e">
        <f t="shared" si="7"/>
        <v>#DIV/0!</v>
      </c>
      <c r="H77" s="33"/>
      <c r="I77" s="70"/>
      <c r="J77" s="33"/>
      <c r="K77" s="70"/>
      <c r="L77" s="33"/>
      <c r="M77" s="33"/>
      <c r="N77" s="70"/>
      <c r="O77" s="33"/>
      <c r="V77" s="7"/>
      <c r="AE77" s="7"/>
      <c r="AN77" s="7"/>
    </row>
    <row r="78" spans="1:40" s="25" customFormat="1" ht="15" x14ac:dyDescent="0.25">
      <c r="A78" s="7">
        <v>4</v>
      </c>
      <c r="B78" s="25" t="str">
        <f>Uitgangspunten!B49</f>
        <v>Onderwerp 4</v>
      </c>
      <c r="C78" s="102" t="e">
        <f t="shared" si="7"/>
        <v>#DIV/0!</v>
      </c>
      <c r="D78" s="102" t="e">
        <f t="shared" si="7"/>
        <v>#DIV/0!</v>
      </c>
      <c r="E78" s="102" t="e">
        <f t="shared" si="7"/>
        <v>#DIV/0!</v>
      </c>
      <c r="F78" s="102" t="e">
        <f t="shared" si="7"/>
        <v>#DIV/0!</v>
      </c>
      <c r="G78" s="102" t="e">
        <f t="shared" si="7"/>
        <v>#DIV/0!</v>
      </c>
      <c r="H78" s="33"/>
      <c r="I78" s="70"/>
      <c r="J78" s="33"/>
      <c r="K78" s="70"/>
      <c r="L78" s="33"/>
      <c r="M78" s="33"/>
      <c r="N78" s="70"/>
      <c r="O78" s="33"/>
      <c r="V78" s="7"/>
      <c r="AE78" s="7"/>
      <c r="AN78" s="7"/>
    </row>
    <row r="79" spans="1:40" s="25" customFormat="1" ht="15" x14ac:dyDescent="0.25">
      <c r="A79" s="7">
        <v>5</v>
      </c>
      <c r="B79" s="25" t="str">
        <f>Uitgangspunten!B50</f>
        <v xml:space="preserve">Onderwerp 5 </v>
      </c>
      <c r="C79" s="102" t="e">
        <f t="shared" si="7"/>
        <v>#DIV/0!</v>
      </c>
      <c r="D79" s="102" t="e">
        <f t="shared" si="7"/>
        <v>#DIV/0!</v>
      </c>
      <c r="E79" s="102" t="e">
        <f t="shared" si="7"/>
        <v>#DIV/0!</v>
      </c>
      <c r="F79" s="102" t="e">
        <f t="shared" si="7"/>
        <v>#DIV/0!</v>
      </c>
      <c r="G79" s="102" t="e">
        <f t="shared" si="7"/>
        <v>#DIV/0!</v>
      </c>
      <c r="H79" s="33"/>
      <c r="I79" s="70"/>
      <c r="J79" s="33"/>
      <c r="K79" s="33"/>
      <c r="L79" s="33"/>
      <c r="M79" s="33"/>
      <c r="N79" s="33"/>
      <c r="O79" s="33"/>
      <c r="V79" s="7"/>
      <c r="AE79" s="7"/>
      <c r="AN79" s="7"/>
    </row>
    <row r="80" spans="1:40" s="25" customFormat="1" ht="15" x14ac:dyDescent="0.25">
      <c r="A80" s="7">
        <v>6</v>
      </c>
      <c r="B80" s="25" t="str">
        <f>Uitgangspunten!B51</f>
        <v>Onderwerp 6</v>
      </c>
      <c r="C80" s="102" t="e">
        <f t="shared" si="7"/>
        <v>#DIV/0!</v>
      </c>
      <c r="D80" s="102" t="e">
        <f t="shared" si="7"/>
        <v>#DIV/0!</v>
      </c>
      <c r="E80" s="102" t="e">
        <f t="shared" si="7"/>
        <v>#DIV/0!</v>
      </c>
      <c r="F80" s="102" t="e">
        <f t="shared" si="7"/>
        <v>#DIV/0!</v>
      </c>
      <c r="G80" s="102" t="e">
        <f t="shared" si="7"/>
        <v>#DIV/0!</v>
      </c>
      <c r="H80" s="33"/>
      <c r="I80" s="70"/>
      <c r="J80" s="33"/>
      <c r="K80" s="33"/>
      <c r="L80" s="33"/>
      <c r="M80" s="33"/>
      <c r="N80" s="33"/>
      <c r="O80" s="33"/>
      <c r="V80" s="7"/>
      <c r="AE80" s="7"/>
      <c r="AN80" s="7"/>
    </row>
    <row r="81" spans="1:40" s="25" customFormat="1" ht="15" x14ac:dyDescent="0.25">
      <c r="A81" s="7">
        <v>7</v>
      </c>
      <c r="B81" s="25" t="str">
        <f>Uitgangspunten!B52</f>
        <v xml:space="preserve">Onderwerp 7 </v>
      </c>
      <c r="C81" s="102" t="e">
        <f t="shared" si="7"/>
        <v>#DIV/0!</v>
      </c>
      <c r="D81" s="102" t="e">
        <f t="shared" si="7"/>
        <v>#DIV/0!</v>
      </c>
      <c r="E81" s="102" t="e">
        <f t="shared" si="7"/>
        <v>#DIV/0!</v>
      </c>
      <c r="F81" s="102" t="e">
        <f t="shared" si="7"/>
        <v>#DIV/0!</v>
      </c>
      <c r="G81" s="102" t="e">
        <f t="shared" si="7"/>
        <v>#DIV/0!</v>
      </c>
      <c r="H81" s="33"/>
      <c r="I81" s="70"/>
      <c r="J81" s="33"/>
      <c r="K81" s="33"/>
      <c r="L81" s="33"/>
      <c r="M81" s="33"/>
      <c r="N81" s="33"/>
      <c r="O81" s="33"/>
      <c r="V81" s="7"/>
      <c r="AE81" s="7"/>
      <c r="AN81" s="7"/>
    </row>
    <row r="82" spans="1:40" s="25" customFormat="1" ht="15" x14ac:dyDescent="0.25">
      <c r="A82" s="7">
        <v>8</v>
      </c>
      <c r="B82" s="25" t="str">
        <f>Uitgangspunten!B53</f>
        <v>Onderwerp 8</v>
      </c>
      <c r="C82" s="102" t="e">
        <f t="shared" si="7"/>
        <v>#DIV/0!</v>
      </c>
      <c r="D82" s="102" t="e">
        <f t="shared" si="7"/>
        <v>#DIV/0!</v>
      </c>
      <c r="E82" s="102" t="e">
        <f t="shared" si="7"/>
        <v>#DIV/0!</v>
      </c>
      <c r="F82" s="102" t="e">
        <f t="shared" si="7"/>
        <v>#DIV/0!</v>
      </c>
      <c r="G82" s="102" t="e">
        <f t="shared" si="7"/>
        <v>#DIV/0!</v>
      </c>
      <c r="H82" s="33"/>
      <c r="I82" s="70"/>
      <c r="J82" s="33"/>
      <c r="K82" s="33"/>
      <c r="L82" s="33"/>
      <c r="M82" s="33"/>
      <c r="N82" s="33"/>
      <c r="O82" s="33"/>
      <c r="V82" s="7"/>
      <c r="AE82" s="7"/>
      <c r="AN82" s="7"/>
    </row>
    <row r="83" spans="1:40" s="25" customFormat="1" ht="15" x14ac:dyDescent="0.25">
      <c r="A83" s="7">
        <v>9</v>
      </c>
      <c r="B83" s="25" t="str">
        <f>Uitgangspunten!B54</f>
        <v>Onderwerp 9</v>
      </c>
      <c r="C83" s="102" t="e">
        <f t="shared" ref="C83:G85" si="8">(C63/$I63)*$J63</f>
        <v>#DIV/0!</v>
      </c>
      <c r="D83" s="102" t="e">
        <f t="shared" si="8"/>
        <v>#DIV/0!</v>
      </c>
      <c r="E83" s="102" t="e">
        <f t="shared" si="8"/>
        <v>#DIV/0!</v>
      </c>
      <c r="F83" s="102" t="e">
        <f t="shared" si="8"/>
        <v>#DIV/0!</v>
      </c>
      <c r="G83" s="102" t="e">
        <f t="shared" si="8"/>
        <v>#DIV/0!</v>
      </c>
      <c r="H83" s="33"/>
      <c r="I83" s="70"/>
      <c r="J83" s="33"/>
      <c r="K83" s="33"/>
      <c r="L83" s="33"/>
      <c r="M83" s="33"/>
      <c r="N83" s="33"/>
      <c r="O83" s="33"/>
      <c r="V83" s="7"/>
      <c r="AE83" s="7"/>
      <c r="AN83" s="7"/>
    </row>
    <row r="84" spans="1:40" s="25" customFormat="1" ht="15" x14ac:dyDescent="0.25">
      <c r="A84" s="7">
        <v>10</v>
      </c>
      <c r="B84" s="25" t="str">
        <f>Uitgangspunten!B55</f>
        <v>Onderwerp 10</v>
      </c>
      <c r="C84" s="102" t="e">
        <f t="shared" si="8"/>
        <v>#DIV/0!</v>
      </c>
      <c r="D84" s="102" t="e">
        <f t="shared" si="8"/>
        <v>#DIV/0!</v>
      </c>
      <c r="E84" s="102" t="e">
        <f t="shared" si="8"/>
        <v>#DIV/0!</v>
      </c>
      <c r="F84" s="102" t="e">
        <f t="shared" si="8"/>
        <v>#DIV/0!</v>
      </c>
      <c r="G84" s="102" t="e">
        <f>(G64/$I64)*$J64</f>
        <v>#DIV/0!</v>
      </c>
      <c r="H84" s="33"/>
      <c r="I84" s="70"/>
      <c r="J84" s="33"/>
      <c r="K84" s="33"/>
      <c r="L84" s="33"/>
      <c r="M84" s="33"/>
      <c r="N84" s="33"/>
      <c r="O84" s="33"/>
      <c r="V84" s="7"/>
      <c r="AE84" s="7"/>
      <c r="AN84" s="7"/>
    </row>
    <row r="85" spans="1:40" s="25" customFormat="1" ht="15" x14ac:dyDescent="0.25">
      <c r="A85" s="7">
        <v>11</v>
      </c>
      <c r="B85" s="25" t="str">
        <f>Uitgangspunten!B56</f>
        <v>Onderwerp 11</v>
      </c>
      <c r="C85" s="102" t="e">
        <f t="shared" si="8"/>
        <v>#DIV/0!</v>
      </c>
      <c r="D85" s="102" t="e">
        <f t="shared" si="8"/>
        <v>#DIV/0!</v>
      </c>
      <c r="E85" s="102" t="e">
        <f t="shared" si="8"/>
        <v>#DIV/0!</v>
      </c>
      <c r="F85" s="102" t="e">
        <f t="shared" si="8"/>
        <v>#DIV/0!</v>
      </c>
      <c r="G85" s="102" t="e">
        <f t="shared" si="8"/>
        <v>#DIV/0!</v>
      </c>
      <c r="H85" s="33"/>
      <c r="I85" s="70"/>
      <c r="J85" s="33"/>
      <c r="K85" s="33"/>
      <c r="L85" s="33"/>
      <c r="M85" s="33"/>
      <c r="N85" s="33"/>
      <c r="O85" s="33"/>
      <c r="V85" s="7"/>
      <c r="AE85" s="7"/>
      <c r="AN85" s="7"/>
    </row>
    <row r="86" spans="1:40" s="25" customFormat="1" ht="15" x14ac:dyDescent="0.25">
      <c r="A86" s="7">
        <v>12</v>
      </c>
      <c r="B86" s="25" t="str">
        <f>Uitgangspunten!B57</f>
        <v>Helder antwoord</v>
      </c>
      <c r="C86" s="102" t="e">
        <f t="shared" ref="C86:G89" si="9">(C66/$I66)*$J66</f>
        <v>#DIV/0!</v>
      </c>
      <c r="D86" s="102" t="e">
        <f t="shared" si="9"/>
        <v>#DIV/0!</v>
      </c>
      <c r="E86" s="102" t="e">
        <f t="shared" si="9"/>
        <v>#DIV/0!</v>
      </c>
      <c r="F86" s="102" t="e">
        <f t="shared" si="9"/>
        <v>#DIV/0!</v>
      </c>
      <c r="G86" s="102" t="e">
        <f t="shared" si="9"/>
        <v>#DIV/0!</v>
      </c>
      <c r="H86" s="33"/>
      <c r="I86" s="70"/>
      <c r="J86" s="33"/>
      <c r="K86" s="33"/>
      <c r="L86" s="33"/>
      <c r="M86" s="33"/>
      <c r="N86" s="33"/>
      <c r="O86" s="33"/>
      <c r="V86" s="7"/>
      <c r="AE86" s="7"/>
      <c r="AN86" s="7"/>
    </row>
    <row r="87" spans="1:40" s="25" customFormat="1" ht="15" x14ac:dyDescent="0.25">
      <c r="A87" s="7">
        <v>13</v>
      </c>
      <c r="B87" s="25" t="str">
        <f>Uitgangspunten!B58</f>
        <v>Bruikbaarheid</v>
      </c>
      <c r="C87" s="102" t="e">
        <f t="shared" si="9"/>
        <v>#DIV/0!</v>
      </c>
      <c r="D87" s="102" t="e">
        <f t="shared" si="9"/>
        <v>#DIV/0!</v>
      </c>
      <c r="E87" s="102" t="e">
        <f t="shared" si="9"/>
        <v>#DIV/0!</v>
      </c>
      <c r="F87" s="102" t="e">
        <f t="shared" si="9"/>
        <v>#DIV/0!</v>
      </c>
      <c r="G87" s="102" t="e">
        <f t="shared" si="9"/>
        <v>#DIV/0!</v>
      </c>
      <c r="H87" s="33"/>
      <c r="I87" s="70"/>
      <c r="J87" s="33"/>
      <c r="K87" s="33"/>
      <c r="L87" s="33"/>
      <c r="M87" s="33"/>
      <c r="N87" s="33"/>
      <c r="O87" s="33"/>
      <c r="V87" s="7"/>
      <c r="AE87" s="7"/>
      <c r="AN87" s="7"/>
    </row>
    <row r="88" spans="1:40" s="25" customFormat="1" ht="15" x14ac:dyDescent="0.25">
      <c r="A88" s="7">
        <v>14</v>
      </c>
      <c r="B88" s="25" t="str">
        <f>Uitgangspunten!B59</f>
        <v>Vertrouwen</v>
      </c>
      <c r="C88" s="102" t="e">
        <f t="shared" si="9"/>
        <v>#DIV/0!</v>
      </c>
      <c r="D88" s="102" t="e">
        <f t="shared" si="9"/>
        <v>#DIV/0!</v>
      </c>
      <c r="E88" s="102" t="e">
        <f t="shared" si="9"/>
        <v>#DIV/0!</v>
      </c>
      <c r="F88" s="102" t="e">
        <f t="shared" si="9"/>
        <v>#DIV/0!</v>
      </c>
      <c r="G88" s="102" t="e">
        <f t="shared" si="9"/>
        <v>#DIV/0!</v>
      </c>
      <c r="H88" s="33"/>
      <c r="I88" s="70"/>
      <c r="J88" s="33"/>
      <c r="K88" s="33"/>
      <c r="L88" s="33"/>
      <c r="M88" s="33"/>
      <c r="N88" s="33"/>
      <c r="O88" s="33"/>
      <c r="V88" s="7"/>
      <c r="AE88" s="7"/>
      <c r="AN88" s="7"/>
    </row>
    <row r="89" spans="1:40" s="25" customFormat="1" ht="15" x14ac:dyDescent="0.25">
      <c r="A89" s="7">
        <v>15</v>
      </c>
      <c r="B89" s="25" t="str">
        <f>Uitgangspunten!B60</f>
        <v>Voelt goed</v>
      </c>
      <c r="C89" s="102" t="e">
        <f t="shared" si="9"/>
        <v>#DIV/0!</v>
      </c>
      <c r="D89" s="102" t="e">
        <f t="shared" si="9"/>
        <v>#DIV/0!</v>
      </c>
      <c r="E89" s="102" t="e">
        <f t="shared" si="9"/>
        <v>#DIV/0!</v>
      </c>
      <c r="F89" s="102" t="e">
        <f t="shared" si="9"/>
        <v>#DIV/0!</v>
      </c>
      <c r="G89" s="102" t="e">
        <f t="shared" si="9"/>
        <v>#DIV/0!</v>
      </c>
      <c r="H89" s="33"/>
      <c r="I89" s="70"/>
      <c r="J89" s="33"/>
      <c r="K89" s="33"/>
      <c r="L89" s="33"/>
      <c r="M89" s="33"/>
      <c r="N89" s="33"/>
      <c r="O89" s="33"/>
      <c r="V89" s="7"/>
      <c r="AE89" s="7"/>
      <c r="AN89" s="7"/>
    </row>
    <row r="90" spans="1:40" s="25" customFormat="1" ht="15.75" thickBot="1" x14ac:dyDescent="0.3">
      <c r="A90" s="7"/>
      <c r="C90" s="104" t="e">
        <f>SUM(C75:C89)</f>
        <v>#DIV/0!</v>
      </c>
      <c r="D90" s="104" t="e">
        <f t="shared" ref="D90:G90" si="10">SUM(D75:D89)</f>
        <v>#DIV/0!</v>
      </c>
      <c r="E90" s="104" t="e">
        <f t="shared" si="10"/>
        <v>#DIV/0!</v>
      </c>
      <c r="F90" s="104" t="e">
        <f t="shared" si="10"/>
        <v>#DIV/0!</v>
      </c>
      <c r="G90" s="104" t="e">
        <f t="shared" si="10"/>
        <v>#DIV/0!</v>
      </c>
      <c r="H90" s="84"/>
      <c r="I90" s="102" t="e">
        <f>MAX(C90:G90)</f>
        <v>#DIV/0!</v>
      </c>
      <c r="J90" s="102"/>
      <c r="K90" s="106"/>
      <c r="L90" s="33"/>
      <c r="M90" s="33"/>
      <c r="N90" s="33"/>
      <c r="O90" s="33"/>
      <c r="V90" s="7"/>
      <c r="AE90" s="7"/>
      <c r="AN90" s="7"/>
    </row>
    <row r="91" spans="1:40" s="25" customFormat="1" ht="15.75" thickTop="1" x14ac:dyDescent="0.25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V91" s="7"/>
      <c r="AE91" s="7"/>
      <c r="AN91" s="7"/>
    </row>
    <row r="92" spans="1:40" s="25" customFormat="1" ht="15" x14ac:dyDescent="0.25">
      <c r="B92" s="71" t="s">
        <v>58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V92" s="7"/>
      <c r="AE92" s="7"/>
      <c r="AN92" s="7"/>
    </row>
    <row r="93" spans="1:40" s="25" customFormat="1" ht="15.75" thickBot="1" x14ac:dyDescent="0.3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V93" s="7"/>
      <c r="AE93" s="7"/>
      <c r="AN93" s="7"/>
    </row>
    <row r="94" spans="1:40" s="25" customFormat="1" ht="15.75" thickBot="1" x14ac:dyDescent="0.3">
      <c r="A94" s="48" t="s">
        <v>124</v>
      </c>
      <c r="B94" s="49" t="s">
        <v>50</v>
      </c>
      <c r="C94" s="49">
        <v>1</v>
      </c>
      <c r="D94" s="49">
        <v>2</v>
      </c>
      <c r="E94" s="50">
        <v>3</v>
      </c>
      <c r="F94" s="50">
        <v>4</v>
      </c>
      <c r="G94" s="50">
        <v>5</v>
      </c>
      <c r="H94" s="33"/>
      <c r="I94" s="33"/>
      <c r="J94" s="72" t="s">
        <v>7</v>
      </c>
      <c r="K94" s="33"/>
      <c r="L94" s="33"/>
      <c r="M94" s="33"/>
      <c r="N94" s="33"/>
      <c r="O94" s="33"/>
      <c r="V94" s="7"/>
      <c r="AE94" s="7"/>
      <c r="AN94" s="7"/>
    </row>
    <row r="95" spans="1:40" s="25" customFormat="1" ht="15.75" thickBot="1" x14ac:dyDescent="0.3">
      <c r="A95" s="7" t="s">
        <v>166</v>
      </c>
      <c r="B95" s="25" t="s">
        <v>53</v>
      </c>
      <c r="C95" s="104" t="e">
        <f>(C90/$I90)*$J95</f>
        <v>#DIV/0!</v>
      </c>
      <c r="D95" s="104" t="e">
        <f>(D90/$I90)*$J95</f>
        <v>#DIV/0!</v>
      </c>
      <c r="E95" s="104" t="e">
        <f>(E90/$I90)*$J95</f>
        <v>#DIV/0!</v>
      </c>
      <c r="F95" s="104" t="e">
        <f>(F90/$I90)*$J95</f>
        <v>#DIV/0!</v>
      </c>
      <c r="G95" s="104" t="e">
        <f>(G90/$I90)*$J95</f>
        <v>#DIV/0!</v>
      </c>
      <c r="H95" s="33"/>
      <c r="I95" s="102"/>
      <c r="J95" s="108">
        <f>Uitgangspunten!E45</f>
        <v>25</v>
      </c>
      <c r="K95" s="106"/>
      <c r="L95" s="33"/>
      <c r="M95" s="33"/>
      <c r="N95" s="33"/>
      <c r="O95" s="33"/>
      <c r="V95" s="7"/>
      <c r="AE95" s="7"/>
      <c r="AN95" s="7"/>
    </row>
    <row r="96" spans="1:40" s="25" customFormat="1" ht="15.75" thickTop="1" x14ac:dyDescent="0.25">
      <c r="A96" s="7"/>
      <c r="C96" s="105"/>
      <c r="D96" s="105"/>
      <c r="E96" s="105"/>
      <c r="F96" s="105"/>
      <c r="G96" s="105"/>
      <c r="H96" s="33"/>
      <c r="I96" s="102"/>
      <c r="J96" s="108"/>
      <c r="K96" s="106"/>
      <c r="L96" s="33"/>
      <c r="M96" s="33"/>
      <c r="N96" s="33"/>
      <c r="O96" s="33"/>
      <c r="V96" s="7"/>
      <c r="AE96" s="7"/>
      <c r="AN96" s="7"/>
    </row>
    <row r="97" spans="1:40" s="25" customFormat="1" ht="15" x14ac:dyDescent="0.25">
      <c r="A97" s="120"/>
      <c r="B97" s="121"/>
      <c r="C97" s="122"/>
      <c r="D97" s="122"/>
      <c r="E97" s="122"/>
      <c r="F97" s="122"/>
      <c r="G97" s="122"/>
      <c r="H97" s="117"/>
      <c r="I97" s="123"/>
      <c r="J97" s="124"/>
      <c r="K97" s="125"/>
      <c r="L97" s="33"/>
      <c r="M97" s="33"/>
      <c r="N97" s="33"/>
      <c r="O97" s="33"/>
      <c r="V97" s="7"/>
      <c r="AE97" s="7"/>
      <c r="AN97" s="7"/>
    </row>
    <row r="98" spans="1:40" s="25" customFormat="1" ht="15" x14ac:dyDescent="0.25">
      <c r="A98" s="7"/>
      <c r="C98" s="105"/>
      <c r="D98" s="105"/>
      <c r="E98" s="105"/>
      <c r="F98" s="105"/>
      <c r="G98" s="105"/>
      <c r="H98" s="33"/>
      <c r="I98" s="102"/>
      <c r="J98" s="108"/>
      <c r="K98" s="106"/>
      <c r="L98" s="33"/>
      <c r="M98" s="33"/>
      <c r="N98" s="33"/>
      <c r="O98" s="33"/>
      <c r="V98" s="7"/>
      <c r="AE98" s="7"/>
      <c r="AN98" s="7"/>
    </row>
    <row r="99" spans="1:40" ht="15" x14ac:dyDescent="0.25">
      <c r="A99" s="25"/>
      <c r="B99" s="25"/>
      <c r="C99" s="94"/>
      <c r="D99" s="106"/>
      <c r="E99" s="106"/>
      <c r="F99" s="106"/>
      <c r="G99" s="106"/>
      <c r="H99" s="33"/>
      <c r="I99" s="33"/>
      <c r="J99" s="33"/>
    </row>
    <row r="100" spans="1:40" ht="15" thickBot="1" x14ac:dyDescent="0.25"/>
    <row r="101" spans="1:40" ht="15.75" thickBot="1" x14ac:dyDescent="0.3">
      <c r="A101" s="151" t="s">
        <v>59</v>
      </c>
      <c r="B101" s="152"/>
      <c r="C101" s="49">
        <v>1</v>
      </c>
      <c r="D101" s="49">
        <v>2</v>
      </c>
      <c r="E101" s="50">
        <v>3</v>
      </c>
      <c r="F101" s="50">
        <v>4</v>
      </c>
      <c r="G101" s="50">
        <v>5</v>
      </c>
      <c r="J101" s="72" t="s">
        <v>7</v>
      </c>
    </row>
    <row r="102" spans="1:40" ht="15" x14ac:dyDescent="0.25">
      <c r="C102" s="3"/>
      <c r="D102" s="3"/>
      <c r="E102" s="3"/>
      <c r="F102" s="3"/>
      <c r="G102" s="3"/>
      <c r="H102" s="86"/>
    </row>
    <row r="103" spans="1:40" ht="15.75" thickBot="1" x14ac:dyDescent="0.3">
      <c r="A103" s="83" t="s">
        <v>10</v>
      </c>
      <c r="B103" s="83" t="s">
        <v>88</v>
      </c>
      <c r="C103" s="107" t="e">
        <f>C11+C46+C95</f>
        <v>#DIV/0!</v>
      </c>
      <c r="D103" s="107" t="e">
        <f>D11+D46+D95</f>
        <v>#DIV/0!</v>
      </c>
      <c r="E103" s="107" t="e">
        <f>E11+E46+E95</f>
        <v>#DIV/0!</v>
      </c>
      <c r="F103" s="107" t="e">
        <f>F11+F46+F95</f>
        <v>#DIV/0!</v>
      </c>
      <c r="G103" s="107" t="e">
        <f>G11+G46+G95</f>
        <v>#DIV/0!</v>
      </c>
      <c r="J103" s="107">
        <f>J11+J46+J95</f>
        <v>100</v>
      </c>
    </row>
    <row r="104" spans="1:40" ht="15" thickTop="1" x14ac:dyDescent="0.2"/>
  </sheetData>
  <mergeCells count="12">
    <mergeCell ref="A101:B101"/>
    <mergeCell ref="I4:I5"/>
    <mergeCell ref="J4:J5"/>
    <mergeCell ref="C4:C5"/>
    <mergeCell ref="D4:D5"/>
    <mergeCell ref="E4:E5"/>
    <mergeCell ref="F4:F5"/>
    <mergeCell ref="G4:G5"/>
    <mergeCell ref="I15:I19"/>
    <mergeCell ref="J15:J19"/>
    <mergeCell ref="I50:I54"/>
    <mergeCell ref="J50:J5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24"/>
  <sheetViews>
    <sheetView tabSelected="1" workbookViewId="0">
      <selection activeCell="C32" sqref="C32"/>
    </sheetView>
  </sheetViews>
  <sheetFormatPr defaultColWidth="9.140625" defaultRowHeight="15" x14ac:dyDescent="0.25"/>
  <cols>
    <col min="1" max="1" width="12.7109375" style="73" customWidth="1"/>
    <col min="2" max="2" width="45.7109375" style="73" customWidth="1"/>
    <col min="3" max="3" width="46" style="73" customWidth="1"/>
    <col min="4" max="4" width="27" style="73" customWidth="1"/>
    <col min="5" max="16384" width="9.140625" style="73"/>
  </cols>
  <sheetData>
    <row r="1" spans="1:37" ht="15.75" customHeight="1" x14ac:dyDescent="0.25">
      <c r="A1" s="76" t="s">
        <v>11</v>
      </c>
      <c r="B1" s="77" t="str">
        <f>Uitgangspunten!B1</f>
        <v>Belastingapplicatie</v>
      </c>
      <c r="S1" s="74"/>
      <c r="AB1" s="74"/>
      <c r="AK1" s="74"/>
    </row>
    <row r="2" spans="1:37" x14ac:dyDescent="0.25">
      <c r="A2" s="78" t="s">
        <v>222</v>
      </c>
      <c r="B2" s="79" t="s">
        <v>56</v>
      </c>
      <c r="S2" s="74"/>
      <c r="AB2" s="74"/>
      <c r="AK2" s="74"/>
    </row>
    <row r="4" spans="1:37" ht="15.75" thickBot="1" x14ac:dyDescent="0.3"/>
    <row r="5" spans="1:37" ht="15.75" thickBot="1" x14ac:dyDescent="0.3">
      <c r="A5" s="75" t="s">
        <v>16</v>
      </c>
      <c r="B5" s="75" t="s">
        <v>54</v>
      </c>
      <c r="C5" s="75" t="s">
        <v>148</v>
      </c>
    </row>
    <row r="6" spans="1:37" x14ac:dyDescent="0.25">
      <c r="A6" s="80">
        <v>1</v>
      </c>
      <c r="B6" s="73" t="s">
        <v>26</v>
      </c>
    </row>
    <row r="7" spans="1:37" x14ac:dyDescent="0.25">
      <c r="A7" s="80">
        <v>2</v>
      </c>
      <c r="B7" s="87" t="s">
        <v>27</v>
      </c>
    </row>
    <row r="8" spans="1:37" x14ac:dyDescent="0.25">
      <c r="A8" s="80">
        <v>3</v>
      </c>
      <c r="B8" s="87" t="s">
        <v>28</v>
      </c>
    </row>
    <row r="9" spans="1:37" x14ac:dyDescent="0.25">
      <c r="A9" s="80">
        <v>4</v>
      </c>
      <c r="B9" s="87" t="s">
        <v>29</v>
      </c>
      <c r="C9" s="87"/>
    </row>
    <row r="10" spans="1:37" x14ac:dyDescent="0.25">
      <c r="A10" s="80">
        <v>5</v>
      </c>
      <c r="B10" s="87" t="s">
        <v>30</v>
      </c>
    </row>
    <row r="11" spans="1:37" x14ac:dyDescent="0.25">
      <c r="A11" s="80"/>
    </row>
    <row r="12" spans="1:37" x14ac:dyDescent="0.25">
      <c r="A12" s="80"/>
    </row>
    <row r="13" spans="1:37" ht="15.75" thickBot="1" x14ac:dyDescent="0.3"/>
    <row r="14" spans="1:37" ht="15.75" thickBot="1" x14ac:dyDescent="0.3">
      <c r="A14" s="75" t="s">
        <v>16</v>
      </c>
      <c r="B14" s="75" t="s">
        <v>55</v>
      </c>
      <c r="C14" s="75" t="s">
        <v>110</v>
      </c>
      <c r="D14" s="75" t="s">
        <v>123</v>
      </c>
    </row>
    <row r="15" spans="1:37" x14ac:dyDescent="0.25">
      <c r="A15" s="80">
        <v>1</v>
      </c>
      <c r="B15" s="73" t="s">
        <v>69</v>
      </c>
    </row>
    <row r="16" spans="1:37" x14ac:dyDescent="0.25">
      <c r="A16" s="80">
        <v>2</v>
      </c>
      <c r="B16" s="73" t="s">
        <v>70</v>
      </c>
    </row>
    <row r="17" spans="1:3" x14ac:dyDescent="0.25">
      <c r="A17" s="80">
        <v>3</v>
      </c>
      <c r="B17" s="73" t="s">
        <v>71</v>
      </c>
    </row>
    <row r="18" spans="1:3" x14ac:dyDescent="0.25">
      <c r="A18" s="80">
        <v>4</v>
      </c>
      <c r="B18" s="73" t="s">
        <v>72</v>
      </c>
      <c r="C18" s="87"/>
    </row>
    <row r="19" spans="1:3" x14ac:dyDescent="0.25">
      <c r="A19" s="80">
        <v>5</v>
      </c>
      <c r="B19" s="73" t="s">
        <v>73</v>
      </c>
    </row>
    <row r="20" spans="1:3" x14ac:dyDescent="0.25">
      <c r="A20" s="80">
        <v>6</v>
      </c>
      <c r="B20" s="73" t="s">
        <v>82</v>
      </c>
    </row>
    <row r="21" spans="1:3" x14ac:dyDescent="0.25">
      <c r="A21" s="80">
        <v>7</v>
      </c>
      <c r="B21" s="73" t="s">
        <v>83</v>
      </c>
    </row>
    <row r="22" spans="1:3" x14ac:dyDescent="0.25">
      <c r="A22" s="80">
        <v>8</v>
      </c>
      <c r="B22" s="73" t="s">
        <v>84</v>
      </c>
    </row>
    <row r="23" spans="1:3" x14ac:dyDescent="0.25">
      <c r="A23" s="80">
        <v>9</v>
      </c>
      <c r="B23" s="73" t="s">
        <v>109</v>
      </c>
    </row>
    <row r="24" spans="1:3" x14ac:dyDescent="0.25">
      <c r="A24" s="80">
        <v>10</v>
      </c>
      <c r="B24" s="73" t="s">
        <v>159</v>
      </c>
    </row>
  </sheetData>
  <phoneticPr fontId="1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8 F 1 C U d Y 5 Q E y n A A A A + A A A A B I A H A B D b 2 5 m a W c v U G F j a 2 F n Z S 5 4 b W w g o h g A K K A U A A A A A A A A A A A A A A A A A A A A A A A A A A A A h Y 9 B D o I w F E S v Q r q n L Y i B k E 9 Z u A V j Y m L c N q V C I x R D i + V u L j y S V 5 B E U X c u Z / I m e f O 4 3 S G f u t a 7 y s G o X m c o w B R 5 U o u + U r r O 0 G h P f o J y B j s u z r y W 3 g x r k 0 5 G Z a i x 9 p I S 4 p z D b o X 7 o S Y h p Q E 5 l s V e N L L j v t L G c i 0 k + q y q / y v E 4 P C S Y S G O E 7 y O I 4 q j J A C y 1 F A q / U X C 2 R h T I D 8 l b M b W j o N k u v W 3 B Z A l A n m / Y E 9 Q S w M E F A A C A A g A 8 F 1 C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d Q l E o i k e 4 D g A A A B E A A A A T A B w A R m 9 y b X V s Y X M v U 2 V j d G l v b j E u b S C i G A A o o B Q A A A A A A A A A A A A A A A A A A A A A A A A A A A A r T k 0 u y c z P U w i G 0 I b W A F B L A Q I t A B Q A A g A I A P B d Q l H W O U B M p w A A A P g A A A A S A A A A A A A A A A A A A A A A A A A A A A B D b 2 5 m a W c v U G F j a 2 F n Z S 5 4 b W x Q S w E C L Q A U A A I A C A D w X U J R D 8 r p q 6 Q A A A D p A A A A E w A A A A A A A A A A A A A A A A D z A A A A W 0 N v b n R l b n R f V H l w Z X N d L n h t b F B L A Q I t A B Q A A g A I A P B d Q l E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n d C P 9 o z 9 c R b 7 a W g E T L F R d A A A A A A I A A A A A A A N m A A D A A A A A E A A A A J 9 g r 0 l G Z J A Z U B W q 3 n + g + 1 k A A A A A B I A A A K A A A A A Q A A A A N u q I + 7 h c F 7 i o c 1 T f w 3 E P 4 V A A A A D M 8 Q / 8 R 9 x O M / e 3 9 + 8 m H n K w p B K / t L S Y E c W a c u y x a w o v e + X Z G j 5 Y w h J p G B n e R d / 1 Z 6 v d L q N o + d E 2 S S d A E B T L u d b 7 a T K 7 Y C G I s w f c 4 c G g P C L 3 S R Q A A A B q i c L 9 U Z a m 2 K h e r U k v G m w e 0 X R n l w = = < / D a t a M a s h u p > 
</file>

<file path=customXml/itemProps1.xml><?xml version="1.0" encoding="utf-8"?>
<ds:datastoreItem xmlns:ds="http://schemas.openxmlformats.org/officeDocument/2006/customXml" ds:itemID="{83065231-D173-47A0-8C5F-C2B2B9CFF2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Uitgangspunten</vt:lpstr>
      <vt:lpstr>Prijs</vt:lpstr>
      <vt:lpstr>Vragen</vt:lpstr>
      <vt:lpstr>Wensen</vt:lpstr>
      <vt:lpstr>Presentatie</vt:lpstr>
      <vt:lpstr>Eindscore</vt:lpstr>
      <vt:lpstr>Namen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pcbakker</dc:creator>
  <cp:lastModifiedBy>Bliekendaal-Kuiper, K (Karin)</cp:lastModifiedBy>
  <cp:lastPrinted>2019-05-14T07:00:52Z</cp:lastPrinted>
  <dcterms:created xsi:type="dcterms:W3CDTF">2011-08-02T06:56:57Z</dcterms:created>
  <dcterms:modified xsi:type="dcterms:W3CDTF">2020-10-16T11:14:15Z</dcterms:modified>
</cp:coreProperties>
</file>