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A Aeres\EA warme drankenvoorziening\3.2 NvI def\"/>
    </mc:Choice>
  </mc:AlternateContent>
  <xr:revisionPtr revIDLastSave="0" documentId="8_{F2E13AC7-0772-4B17-A022-1F30F8265FD5}" xr6:coauthVersionLast="36" xr6:coauthVersionMax="36" xr10:uidLastSave="{00000000-0000-0000-0000-000000000000}"/>
  <bookViews>
    <workbookView xWindow="0" yWindow="0" windowWidth="28800" windowHeight="12225" xr2:uid="{B0B2D281-C488-403D-87B5-FD4FCDB48C09}"/>
  </bookViews>
  <sheets>
    <sheet name="Blad1" sheetId="1" r:id="rId1"/>
    <sheet name="Blad2" sheetId="2" r:id="rId2"/>
  </sheets>
  <definedNames>
    <definedName name="_Toc22559190" localSheetId="0">Blad1!$A$1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23" i="1"/>
  <c r="G19" i="1"/>
  <c r="F8" i="1" l="1"/>
  <c r="G21" i="1" l="1"/>
  <c r="G20" i="1"/>
  <c r="G22" i="1"/>
  <c r="F6" i="1"/>
  <c r="F7" i="1"/>
  <c r="G16" i="1" l="1"/>
  <c r="G17" i="1"/>
  <c r="G24" i="1" s="1"/>
  <c r="G18" i="1"/>
  <c r="G14" i="1"/>
  <c r="F5" i="1"/>
  <c r="F9" i="1" s="1"/>
  <c r="B26" i="1" l="1"/>
  <c r="B31" i="1"/>
  <c r="B27" i="1" l="1"/>
  <c r="B28" i="1" s="1"/>
  <c r="B32" i="1"/>
  <c r="B33" i="1" s="1"/>
</calcChain>
</file>

<file path=xl/sharedStrings.xml><?xml version="1.0" encoding="utf-8"?>
<sst xmlns="http://schemas.openxmlformats.org/spreadsheetml/2006/main" count="54" uniqueCount="50">
  <si>
    <t>Vaste kosten</t>
  </si>
  <si>
    <t>Merk / type automaat</t>
  </si>
  <si>
    <t>Kosten per jaar (aantal x prijs per stuk maand x 12)</t>
  </si>
  <si>
    <t>Variabele kosten</t>
  </si>
  <si>
    <t>B. Ingrediënten</t>
  </si>
  <si>
    <t>Fictieve kosten per jaar (aantal x nettoprijs per consumptie)</t>
  </si>
  <si>
    <t>Subtotaal A</t>
  </si>
  <si>
    <t>Subtotaal B</t>
  </si>
  <si>
    <t>Totale kosten per jaar</t>
  </si>
  <si>
    <t xml:space="preserve"> = door Inschrijver in te vullen, bedragen excl. BTW</t>
  </si>
  <si>
    <t>BTW percentage</t>
  </si>
  <si>
    <t>BTW percentage subtotaal A (21%)</t>
  </si>
  <si>
    <t>Totaal incl. BTW</t>
  </si>
  <si>
    <t>Naam ondergetekende:</t>
  </si>
  <si>
    <t>Namens aanbieder (bedrijf):</t>
  </si>
  <si>
    <t>Gevestigd te (plaats):</t>
  </si>
  <si>
    <t>Ondergetekende verklaart namens aanbieder, in zijn hoedanigheid van (functie):</t>
  </si>
  <si>
    <t>Datum:</t>
  </si>
  <si>
    <t>Handtekening:</t>
  </si>
  <si>
    <t>Subtotaal Huur per jaar (subtotaal A)</t>
  </si>
  <si>
    <t>Subtotaal Ingrediënten per jaar (subtotaal B)</t>
  </si>
  <si>
    <t>Nettoprijs per consumptie (125 ml)</t>
  </si>
  <si>
    <t>Prijzenblad</t>
  </si>
  <si>
    <t>A. Huurprijs incl. service en onderhoud</t>
  </si>
  <si>
    <t>Aantal (indicatief)**</t>
  </si>
  <si>
    <t>* Conform PvE</t>
  </si>
  <si>
    <t>Fictief aantal consumpties per jaar**</t>
  </si>
  <si>
    <t>Warme drankenautomaat laag volume filtermaling*</t>
  </si>
  <si>
    <t>Warme drankenautomaat laag volume verse bonen*</t>
  </si>
  <si>
    <t>Warme drankenautomaat hoog volume filtermaling*</t>
  </si>
  <si>
    <t>Koffie zwart filtermaling laag volume</t>
  </si>
  <si>
    <t>Cappucino filtermaling laag volume</t>
  </si>
  <si>
    <t>Espresso filtermaling laag volume</t>
  </si>
  <si>
    <t>Koffie zwart verse bonen laag volume</t>
  </si>
  <si>
    <t>Cappucino verse bonen laag volume</t>
  </si>
  <si>
    <t>Espresso verse bonen laag volume</t>
  </si>
  <si>
    <t>Koffie zwart filtermaling hoog volume</t>
  </si>
  <si>
    <t>Dosering koffie in gram (per consumptie 125 ml)</t>
  </si>
  <si>
    <t>Meerprijs betaalsysteem</t>
  </si>
  <si>
    <t>Prijs per stuk / maand (looptijd 72 mnd)</t>
  </si>
  <si>
    <t>Opslag / korting per maand kortere looptijd (maximaal 1,5 %)</t>
  </si>
  <si>
    <t>Opslag / korting</t>
  </si>
  <si>
    <t>Korting</t>
  </si>
  <si>
    <t>Opslag</t>
  </si>
  <si>
    <t>**Betreft een indicatief aantal. Hieraan kan inschrijver geen rechten ontlenen.</t>
  </si>
  <si>
    <t>Merk en omschrijving ingrediënt(en)</t>
  </si>
  <si>
    <t>BTW percentage subtotaal B (9%)</t>
  </si>
  <si>
    <t>Koffie melk suiker filtermaling laag volume</t>
  </si>
  <si>
    <t>Koffie melk suiker verse bonen laag volume</t>
  </si>
  <si>
    <t>Koffie melk suiker filtermaling hoog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</si>
</sst>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.00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FF0000"/>
      <name val="Calibri"/>
      <family val="2"/>
    </font>
    <font>
      <b/>
      <sz val="24"/>
      <color rgb="FFFF0000"/>
      <name val="Calibri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0" fillId="6" borderId="0" xfId="0" applyFill="1"/>
    <xf numFmtId="0" fontId="0" fillId="7" borderId="0" xfId="0" applyFill="1"/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/>
    </xf>
    <xf numFmtId="164" fontId="3" fillId="0" borderId="12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Fill="1" applyProtection="1"/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44" fontId="3" fillId="0" borderId="1" xfId="0" applyNumberFormat="1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4" xfId="0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44" fontId="7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44" fontId="3" fillId="3" borderId="4" xfId="0" applyNumberFormat="1" applyFont="1" applyFill="1" applyBorder="1" applyAlignment="1" applyProtection="1">
      <alignment horizontal="left" vertical="center" wrapText="1"/>
    </xf>
    <xf numFmtId="44" fontId="3" fillId="0" borderId="4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9" fillId="4" borderId="1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9" fillId="4" borderId="3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2" fontId="12" fillId="5" borderId="7" xfId="2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Protection="1"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11" xfId="0" applyFont="1" applyBorder="1" applyProtection="1"/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4" fontId="3" fillId="2" borderId="13" xfId="1" applyFont="1" applyFill="1" applyBorder="1" applyAlignment="1" applyProtection="1">
      <alignment horizontal="center" vertical="center" wrapText="1"/>
      <protection locked="0"/>
    </xf>
    <xf numFmtId="44" fontId="3" fillId="2" borderId="6" xfId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</xf>
    <xf numFmtId="44" fontId="3" fillId="2" borderId="7" xfId="1" applyFont="1" applyFill="1" applyBorder="1" applyAlignment="1" applyProtection="1">
      <alignment horizontal="center" vertical="center" wrapText="1"/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/>
    </xf>
    <xf numFmtId="0" fontId="9" fillId="5" borderId="7" xfId="0" applyFont="1" applyFill="1" applyBorder="1" applyAlignment="1" applyProtection="1">
      <alignment vertical="center" wrapText="1"/>
      <protection locked="0"/>
    </xf>
    <xf numFmtId="0" fontId="0" fillId="5" borderId="8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8" fillId="0" borderId="1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1ED9-1588-4ABE-98C6-E0D69676CBEA}">
  <sheetPr>
    <pageSetUpPr fitToPage="1"/>
  </sheetPr>
  <dimension ref="A1:J41"/>
  <sheetViews>
    <sheetView tabSelected="1" zoomScaleNormal="100" workbookViewId="0">
      <selection activeCell="F18" sqref="F18"/>
    </sheetView>
  </sheetViews>
  <sheetFormatPr defaultRowHeight="15" x14ac:dyDescent="0.25"/>
  <cols>
    <col min="1" max="1" width="43" style="4" customWidth="1"/>
    <col min="2" max="2" width="41.42578125" style="4" customWidth="1"/>
    <col min="3" max="3" width="11.42578125" style="4" customWidth="1"/>
    <col min="4" max="4" width="14.42578125" style="4" customWidth="1"/>
    <col min="5" max="5" width="28.85546875" style="4" customWidth="1"/>
    <col min="6" max="6" width="31.85546875" style="48" customWidth="1"/>
    <col min="7" max="7" width="36.28515625" style="4" customWidth="1"/>
    <col min="8" max="8" width="27.28515625" style="4" bestFit="1" customWidth="1"/>
    <col min="9" max="16384" width="9.140625" style="4"/>
  </cols>
  <sheetData>
    <row r="1" spans="1:10" ht="19.5" thickBot="1" x14ac:dyDescent="0.3">
      <c r="A1" s="3" t="s">
        <v>22</v>
      </c>
      <c r="F1" s="4"/>
    </row>
    <row r="2" spans="1:10" ht="18" customHeight="1" thickBot="1" x14ac:dyDescent="0.3">
      <c r="A2" s="5"/>
      <c r="B2" s="6"/>
      <c r="C2" s="6"/>
      <c r="D2" s="7"/>
      <c r="E2" s="61" t="s">
        <v>9</v>
      </c>
      <c r="F2" s="62"/>
      <c r="G2" s="5"/>
    </row>
    <row r="3" spans="1:10" ht="24.95" customHeight="1" thickBot="1" x14ac:dyDescent="0.3">
      <c r="A3" s="8" t="s">
        <v>0</v>
      </c>
      <c r="B3" s="5"/>
      <c r="C3" s="5"/>
      <c r="D3" s="63"/>
      <c r="E3" s="63"/>
      <c r="F3" s="5"/>
      <c r="G3" s="5"/>
    </row>
    <row r="4" spans="1:10" ht="26.25" thickBot="1" x14ac:dyDescent="0.3">
      <c r="A4" s="9" t="s">
        <v>23</v>
      </c>
      <c r="B4" s="10" t="s">
        <v>1</v>
      </c>
      <c r="C4" s="10" t="s">
        <v>24</v>
      </c>
      <c r="D4" s="64" t="s">
        <v>39</v>
      </c>
      <c r="E4" s="65"/>
      <c r="F4" s="11" t="s">
        <v>2</v>
      </c>
      <c r="G4" s="12" t="s">
        <v>40</v>
      </c>
      <c r="H4" s="13" t="s">
        <v>41</v>
      </c>
    </row>
    <row r="5" spans="1:10" ht="15.75" thickBot="1" x14ac:dyDescent="0.3">
      <c r="A5" s="9" t="s">
        <v>27</v>
      </c>
      <c r="B5" s="51"/>
      <c r="C5" s="10">
        <v>25</v>
      </c>
      <c r="D5" s="66"/>
      <c r="E5" s="67"/>
      <c r="F5" s="14">
        <f>(C5*D5)*12</f>
        <v>0</v>
      </c>
      <c r="G5" s="58"/>
      <c r="H5" s="60" t="s">
        <v>43</v>
      </c>
    </row>
    <row r="6" spans="1:10" ht="15.75" thickBot="1" x14ac:dyDescent="0.3">
      <c r="A6" s="9" t="s">
        <v>28</v>
      </c>
      <c r="B6" s="52"/>
      <c r="C6" s="10">
        <v>20</v>
      </c>
      <c r="D6" s="66"/>
      <c r="E6" s="67"/>
      <c r="F6" s="14">
        <f>(C6*D6)*12</f>
        <v>0</v>
      </c>
      <c r="G6" s="58"/>
      <c r="H6" s="60" t="s">
        <v>42</v>
      </c>
    </row>
    <row r="7" spans="1:10" ht="18.75" customHeight="1" thickBot="1" x14ac:dyDescent="0.3">
      <c r="A7" s="15" t="s">
        <v>29</v>
      </c>
      <c r="B7" s="53"/>
      <c r="C7" s="9">
        <v>20</v>
      </c>
      <c r="D7" s="69"/>
      <c r="E7" s="70"/>
      <c r="F7" s="14">
        <f>(C7*D7)*12</f>
        <v>0</v>
      </c>
      <c r="G7" s="58"/>
      <c r="H7" s="60" t="s">
        <v>43</v>
      </c>
    </row>
    <row r="8" spans="1:10" ht="15.75" thickBot="1" x14ac:dyDescent="0.3">
      <c r="A8" s="16" t="s">
        <v>38</v>
      </c>
      <c r="B8" s="53"/>
      <c r="C8" s="15">
        <v>35</v>
      </c>
      <c r="D8" s="69"/>
      <c r="E8" s="70"/>
      <c r="F8" s="14">
        <f>(C8*D8)*12</f>
        <v>0</v>
      </c>
      <c r="G8" s="58"/>
      <c r="H8" s="60" t="s">
        <v>43</v>
      </c>
    </row>
    <row r="9" spans="1:10" ht="25.5" customHeight="1" thickBot="1" x14ac:dyDescent="0.3">
      <c r="A9" s="17" t="s">
        <v>19</v>
      </c>
      <c r="B9" s="18"/>
      <c r="C9" s="19"/>
      <c r="D9" s="68"/>
      <c r="E9" s="68"/>
      <c r="F9" s="20">
        <f>F5+F6+F7+F8</f>
        <v>0</v>
      </c>
      <c r="G9" s="21"/>
      <c r="H9" s="22"/>
      <c r="I9" s="22"/>
      <c r="J9" s="22"/>
    </row>
    <row r="10" spans="1:10" x14ac:dyDescent="0.25">
      <c r="A10" s="23" t="s">
        <v>25</v>
      </c>
      <c r="B10" s="24" t="s">
        <v>44</v>
      </c>
      <c r="C10" s="21"/>
      <c r="D10" s="25"/>
      <c r="E10" s="25"/>
      <c r="F10" s="21"/>
      <c r="G10" s="21"/>
    </row>
    <row r="11" spans="1:10" x14ac:dyDescent="0.25">
      <c r="A11" s="23"/>
      <c r="B11" s="21"/>
      <c r="C11" s="21"/>
      <c r="D11" s="26"/>
      <c r="E11" s="26"/>
      <c r="F11" s="21"/>
      <c r="G11" s="21"/>
    </row>
    <row r="12" spans="1:10" ht="16.5" thickBot="1" x14ac:dyDescent="0.3">
      <c r="A12" s="27" t="s">
        <v>3</v>
      </c>
      <c r="B12" s="21"/>
      <c r="C12" s="21"/>
      <c r="D12" s="72"/>
      <c r="E12" s="72"/>
      <c r="F12" s="21"/>
      <c r="G12" s="21"/>
    </row>
    <row r="13" spans="1:10" ht="64.5" thickBot="1" x14ac:dyDescent="0.3">
      <c r="A13" s="15" t="s">
        <v>4</v>
      </c>
      <c r="B13" s="10" t="s">
        <v>45</v>
      </c>
      <c r="C13" s="10" t="s">
        <v>37</v>
      </c>
      <c r="D13" s="64" t="s">
        <v>26</v>
      </c>
      <c r="E13" s="65"/>
      <c r="F13" s="28" t="s">
        <v>21</v>
      </c>
      <c r="G13" s="28" t="s">
        <v>5</v>
      </c>
    </row>
    <row r="14" spans="1:10" ht="15.75" thickBot="1" x14ac:dyDescent="0.3">
      <c r="A14" s="17" t="s">
        <v>30</v>
      </c>
      <c r="B14" s="54"/>
      <c r="C14" s="52"/>
      <c r="D14" s="73">
        <v>500000</v>
      </c>
      <c r="E14" s="74"/>
      <c r="F14" s="87"/>
      <c r="G14" s="29">
        <f>D14*F14</f>
        <v>0</v>
      </c>
    </row>
    <row r="15" spans="1:10" ht="15.75" thickBot="1" x14ac:dyDescent="0.3">
      <c r="A15" s="17" t="s">
        <v>47</v>
      </c>
      <c r="B15" s="55"/>
      <c r="C15" s="56"/>
      <c r="D15" s="73">
        <v>200000</v>
      </c>
      <c r="E15" s="84"/>
      <c r="F15" s="87"/>
      <c r="G15" s="29">
        <f>D15*F15</f>
        <v>0</v>
      </c>
    </row>
    <row r="16" spans="1:10" ht="15.75" thickBot="1" x14ac:dyDescent="0.3">
      <c r="A16" s="30" t="s">
        <v>31</v>
      </c>
      <c r="B16" s="55"/>
      <c r="C16" s="56"/>
      <c r="D16" s="73">
        <v>140000</v>
      </c>
      <c r="E16" s="74"/>
      <c r="F16" s="59"/>
      <c r="G16" s="29">
        <f t="shared" ref="G16:G23" si="0">D16*F16</f>
        <v>0</v>
      </c>
    </row>
    <row r="17" spans="1:7" ht="15.75" thickBot="1" x14ac:dyDescent="0.3">
      <c r="A17" s="31" t="s">
        <v>32</v>
      </c>
      <c r="B17" s="55"/>
      <c r="C17" s="56"/>
      <c r="D17" s="73">
        <v>140000</v>
      </c>
      <c r="E17" s="74"/>
      <c r="F17" s="59"/>
      <c r="G17" s="29">
        <f t="shared" si="0"/>
        <v>0</v>
      </c>
    </row>
    <row r="18" spans="1:7" ht="15.75" thickBot="1" x14ac:dyDescent="0.3">
      <c r="A18" s="16" t="s">
        <v>33</v>
      </c>
      <c r="B18" s="57"/>
      <c r="C18" s="56"/>
      <c r="D18" s="73">
        <v>200000</v>
      </c>
      <c r="E18" s="74"/>
      <c r="F18" s="59"/>
      <c r="G18" s="29">
        <f t="shared" si="0"/>
        <v>0</v>
      </c>
    </row>
    <row r="19" spans="1:7" ht="15.75" thickBot="1" x14ac:dyDescent="0.3">
      <c r="A19" s="16" t="s">
        <v>48</v>
      </c>
      <c r="B19" s="57"/>
      <c r="C19" s="56"/>
      <c r="D19" s="73">
        <v>100000</v>
      </c>
      <c r="E19" s="84"/>
      <c r="F19" s="59"/>
      <c r="G19" s="29">
        <f t="shared" si="0"/>
        <v>0</v>
      </c>
    </row>
    <row r="20" spans="1:7" ht="15.75" thickBot="1" x14ac:dyDescent="0.3">
      <c r="A20" s="16" t="s">
        <v>34</v>
      </c>
      <c r="B20" s="57"/>
      <c r="C20" s="56"/>
      <c r="D20" s="73">
        <v>140000</v>
      </c>
      <c r="E20" s="77"/>
      <c r="F20" s="59"/>
      <c r="G20" s="29">
        <f t="shared" si="0"/>
        <v>0</v>
      </c>
    </row>
    <row r="21" spans="1:7" ht="15.75" thickBot="1" x14ac:dyDescent="0.3">
      <c r="A21" s="16" t="s">
        <v>35</v>
      </c>
      <c r="B21" s="57"/>
      <c r="C21" s="56"/>
      <c r="D21" s="73">
        <v>140000</v>
      </c>
      <c r="E21" s="77"/>
      <c r="F21" s="59"/>
      <c r="G21" s="29">
        <f t="shared" si="0"/>
        <v>0</v>
      </c>
    </row>
    <row r="22" spans="1:7" ht="15.75" thickBot="1" x14ac:dyDescent="0.3">
      <c r="A22" s="16" t="s">
        <v>36</v>
      </c>
      <c r="B22" s="57"/>
      <c r="C22" s="56"/>
      <c r="D22" s="73">
        <v>320000</v>
      </c>
      <c r="E22" s="77"/>
      <c r="F22" s="59"/>
      <c r="G22" s="29">
        <f t="shared" si="0"/>
        <v>0</v>
      </c>
    </row>
    <row r="23" spans="1:7" ht="15.75" thickBot="1" x14ac:dyDescent="0.3">
      <c r="A23" s="83" t="s">
        <v>49</v>
      </c>
      <c r="B23" s="52"/>
      <c r="C23" s="52"/>
      <c r="D23" s="85">
        <v>100000</v>
      </c>
      <c r="E23" s="86"/>
      <c r="F23" s="87"/>
      <c r="G23" s="29">
        <f t="shared" si="0"/>
        <v>0</v>
      </c>
    </row>
    <row r="24" spans="1:7" ht="24.95" customHeight="1" thickBot="1" x14ac:dyDescent="0.3">
      <c r="A24" s="32" t="s">
        <v>20</v>
      </c>
      <c r="B24" s="18"/>
      <c r="C24" s="18"/>
      <c r="D24" s="75"/>
      <c r="E24" s="75"/>
      <c r="F24" s="33"/>
      <c r="G24" s="34">
        <f>SUM(G14:G23)</f>
        <v>0</v>
      </c>
    </row>
    <row r="25" spans="1:7" ht="15.75" thickBot="1" x14ac:dyDescent="0.3">
      <c r="A25" s="21"/>
      <c r="B25" s="35"/>
      <c r="C25" s="21"/>
      <c r="D25" s="76"/>
      <c r="E25" s="76"/>
      <c r="F25" s="21"/>
      <c r="G25" s="21"/>
    </row>
    <row r="26" spans="1:7" ht="15.75" thickBot="1" x14ac:dyDescent="0.3">
      <c r="A26" s="15" t="s">
        <v>6</v>
      </c>
      <c r="B26" s="36">
        <f>F9</f>
        <v>0</v>
      </c>
      <c r="C26" s="21"/>
      <c r="D26" s="71"/>
      <c r="E26" s="71"/>
      <c r="F26" s="21"/>
      <c r="G26" s="21"/>
    </row>
    <row r="27" spans="1:7" ht="15.75" thickBot="1" x14ac:dyDescent="0.3">
      <c r="A27" s="37" t="s">
        <v>7</v>
      </c>
      <c r="B27" s="38">
        <f>G24</f>
        <v>0</v>
      </c>
      <c r="C27" s="21"/>
      <c r="D27" s="71"/>
      <c r="E27" s="71"/>
      <c r="F27" s="21"/>
      <c r="G27" s="21"/>
    </row>
    <row r="28" spans="1:7" ht="32.25" thickBot="1" x14ac:dyDescent="0.3">
      <c r="A28" s="39" t="s">
        <v>8</v>
      </c>
      <c r="B28" s="40">
        <f>SUM(B26:B27)</f>
        <v>0</v>
      </c>
      <c r="C28" s="81"/>
      <c r="D28" s="82"/>
      <c r="E28" s="82"/>
      <c r="F28" s="82"/>
      <c r="G28" s="21"/>
    </row>
    <row r="29" spans="1:7" ht="15.75" thickBot="1" x14ac:dyDescent="0.3">
      <c r="A29" s="21"/>
      <c r="B29" s="41"/>
      <c r="C29" s="21"/>
      <c r="D29" s="71"/>
      <c r="E29" s="71"/>
      <c r="F29" s="21"/>
      <c r="G29" s="21"/>
    </row>
    <row r="30" spans="1:7" ht="15.75" thickBot="1" x14ac:dyDescent="0.3">
      <c r="A30" s="15" t="s">
        <v>10</v>
      </c>
      <c r="B30" s="42"/>
      <c r="C30" s="21"/>
      <c r="D30" s="71"/>
      <c r="E30" s="71"/>
      <c r="F30" s="21"/>
      <c r="G30" s="21"/>
    </row>
    <row r="31" spans="1:7" ht="15.75" thickBot="1" x14ac:dyDescent="0.3">
      <c r="A31" s="37" t="s">
        <v>11</v>
      </c>
      <c r="B31" s="43">
        <f>F9*1.21</f>
        <v>0</v>
      </c>
      <c r="C31" s="21"/>
      <c r="D31" s="71"/>
      <c r="E31" s="71"/>
      <c r="F31" s="21"/>
      <c r="G31" s="21"/>
    </row>
    <row r="32" spans="1:7" ht="15.75" thickBot="1" x14ac:dyDescent="0.3">
      <c r="A32" s="37" t="s">
        <v>46</v>
      </c>
      <c r="B32" s="43">
        <f>G24*1.09</f>
        <v>0</v>
      </c>
      <c r="C32" s="21"/>
      <c r="D32" s="71"/>
      <c r="E32" s="71"/>
      <c r="F32" s="21"/>
      <c r="G32" s="21"/>
    </row>
    <row r="33" spans="1:7" ht="15.75" thickBot="1" x14ac:dyDescent="0.3">
      <c r="A33" s="37" t="s">
        <v>12</v>
      </c>
      <c r="B33" s="44">
        <f>SUM(B31:B32)</f>
        <v>0</v>
      </c>
      <c r="C33" s="21"/>
      <c r="D33" s="71"/>
      <c r="E33" s="71"/>
      <c r="F33" s="21"/>
      <c r="G33" s="21"/>
    </row>
    <row r="34" spans="1:7" x14ac:dyDescent="0.25">
      <c r="A34" s="45"/>
      <c r="B34" s="45"/>
      <c r="C34" s="45"/>
      <c r="D34" s="45"/>
      <c r="E34" s="45"/>
      <c r="F34" s="45"/>
      <c r="G34" s="45"/>
    </row>
    <row r="35" spans="1:7" ht="15.75" thickBot="1" x14ac:dyDescent="0.3">
      <c r="A35" s="46"/>
      <c r="F35" s="4"/>
    </row>
    <row r="36" spans="1:7" ht="24.95" customHeight="1" thickBot="1" x14ac:dyDescent="0.3">
      <c r="A36" s="47" t="s">
        <v>13</v>
      </c>
      <c r="B36" s="78"/>
      <c r="C36" s="79"/>
      <c r="D36" s="80"/>
    </row>
    <row r="37" spans="1:7" ht="24.95" customHeight="1" thickBot="1" x14ac:dyDescent="0.3">
      <c r="A37" s="49" t="s">
        <v>14</v>
      </c>
      <c r="B37" s="78"/>
      <c r="C37" s="79"/>
      <c r="D37" s="80"/>
    </row>
    <row r="38" spans="1:7" ht="24.95" customHeight="1" thickBot="1" x14ac:dyDescent="0.3">
      <c r="A38" s="49" t="s">
        <v>15</v>
      </c>
      <c r="B38" s="78"/>
      <c r="C38" s="79"/>
      <c r="D38" s="80"/>
    </row>
    <row r="39" spans="1:7" ht="30.75" thickBot="1" x14ac:dyDescent="0.3">
      <c r="A39" s="50" t="s">
        <v>16</v>
      </c>
      <c r="B39" s="78"/>
      <c r="C39" s="79"/>
      <c r="D39" s="80"/>
    </row>
    <row r="40" spans="1:7" ht="24.95" customHeight="1" thickBot="1" x14ac:dyDescent="0.3">
      <c r="A40" s="50" t="s">
        <v>17</v>
      </c>
      <c r="B40" s="78"/>
      <c r="C40" s="79"/>
      <c r="D40" s="80"/>
    </row>
    <row r="41" spans="1:7" ht="50.1" customHeight="1" thickBot="1" x14ac:dyDescent="0.3">
      <c r="A41" s="50" t="s">
        <v>18</v>
      </c>
      <c r="B41" s="78"/>
      <c r="C41" s="79"/>
      <c r="D41" s="80"/>
    </row>
  </sheetData>
  <sheetProtection algorithmName="SHA-512" hashValue="SizH9iV1B3cxxpV8gmOYKU6VUzDm9PH4U/Iz755iwVs8/BqFgsFXdCxz2vQ1KzcOQUsZhtibg//pN0lliZohOA==" saltValue="oK9JzGzb97a1vFp8jj7zcw==" spinCount="100000" sheet="1" objects="1" scenarios="1" selectLockedCells="1"/>
  <mergeCells count="36">
    <mergeCell ref="B41:D41"/>
    <mergeCell ref="C28:F28"/>
    <mergeCell ref="D29:E29"/>
    <mergeCell ref="D30:E30"/>
    <mergeCell ref="D31:E31"/>
    <mergeCell ref="D32:E32"/>
    <mergeCell ref="D33:E33"/>
    <mergeCell ref="B36:D36"/>
    <mergeCell ref="B37:D37"/>
    <mergeCell ref="B38:D38"/>
    <mergeCell ref="B39:D39"/>
    <mergeCell ref="B40:D40"/>
    <mergeCell ref="D27:E27"/>
    <mergeCell ref="D12:E12"/>
    <mergeCell ref="D13:E13"/>
    <mergeCell ref="D14:E14"/>
    <mergeCell ref="D16:E16"/>
    <mergeCell ref="D17:E17"/>
    <mergeCell ref="D18:E18"/>
    <mergeCell ref="D24:E24"/>
    <mergeCell ref="D25:E25"/>
    <mergeCell ref="D26:E26"/>
    <mergeCell ref="D22:E22"/>
    <mergeCell ref="D20:E20"/>
    <mergeCell ref="D21:E21"/>
    <mergeCell ref="D15:E15"/>
    <mergeCell ref="D19:E19"/>
    <mergeCell ref="D23:E23"/>
    <mergeCell ref="E2:F2"/>
    <mergeCell ref="D3:E3"/>
    <mergeCell ref="D4:E4"/>
    <mergeCell ref="D5:E5"/>
    <mergeCell ref="D9:E9"/>
    <mergeCell ref="D7:E7"/>
    <mergeCell ref="D6:E6"/>
    <mergeCell ref="D8:E8"/>
  </mergeCells>
  <pageMargins left="0.7" right="0.7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56FFED-02ED-4018-8E1C-63C777BA0196}">
          <x14:formula1>
            <xm:f>Blad2!$B$4:$B$5</xm:f>
          </x14:formula1>
          <xm:sqref>H5:H8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EBD7-FBF7-4657-8822-818CC19A6352}">
  <dimension ref="B4:B5"/>
  <sheetViews>
    <sheetView workbookViewId="0">
      <selection activeCell="E16" sqref="E16"/>
    </sheetView>
  </sheetViews>
  <sheetFormatPr defaultRowHeight="15" x14ac:dyDescent="0.25"/>
  <sheetData>
    <row r="4" spans="2:2" x14ac:dyDescent="0.25">
      <c r="B4" s="1" t="s">
        <v>42</v>
      </c>
    </row>
    <row r="5" spans="2:2" x14ac:dyDescent="0.25">
      <c r="B5" s="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Blad1!_Toc22559190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Prummel</dc:creator>
  <cp:lastModifiedBy>Wakeren, S van</cp:lastModifiedBy>
  <cp:lastPrinted>2020-10-08T09:52:24Z</cp:lastPrinted>
  <dcterms:created xsi:type="dcterms:W3CDTF">2019-11-12T10:08:47Z</dcterms:created>
  <dcterms:modified xsi:type="dcterms:W3CDTF">2020-10-08T09:56:01Z</dcterms:modified>
</cp:coreProperties>
</file>