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PROJECTEN\Regio Haaglanden\Aanbesteding 2020 vervoer\03 aanbesteding 2020\Onderhandelingsprocedure 1 perceel cc en vv\Concepten\"/>
    </mc:Choice>
  </mc:AlternateContent>
  <bookViews>
    <workbookView xWindow="0" yWindow="0" windowWidth="28800" windowHeight="13410"/>
  </bookViews>
  <sheets>
    <sheet name="Rekentool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7" i="1" l="1"/>
  <c r="E8" i="1"/>
  <c r="C17" i="1" l="1"/>
  <c r="D17" i="1" s="1"/>
  <c r="E17" i="1" s="1"/>
  <c r="F17" i="1" s="1"/>
  <c r="B22" i="1"/>
  <c r="B15" i="1"/>
  <c r="B18" i="1"/>
  <c r="B26" i="1"/>
  <c r="B19" i="1"/>
  <c r="B25" i="1"/>
  <c r="B24" i="1"/>
  <c r="B16" i="1"/>
  <c r="B21" i="1"/>
  <c r="B20" i="1"/>
  <c r="B23" i="1"/>
  <c r="B14" i="1"/>
  <c r="C20" i="1"/>
  <c r="D20" i="1"/>
  <c r="E20" i="1" s="1"/>
  <c r="F20" i="1" s="1"/>
  <c r="C16" i="1"/>
  <c r="D16" i="1" s="1"/>
  <c r="E16" i="1" s="1"/>
  <c r="F16" i="1" s="1"/>
  <c r="C24" i="1"/>
  <c r="D24" i="1"/>
  <c r="E24" i="1" s="1"/>
  <c r="F24" i="1" s="1"/>
  <c r="C21" i="1"/>
  <c r="D21" i="1"/>
  <c r="E21" i="1" s="1"/>
  <c r="F21" i="1" s="1"/>
  <c r="C19" i="1"/>
  <c r="D19" i="1" s="1"/>
  <c r="E19" i="1" s="1"/>
  <c r="F19" i="1" s="1"/>
  <c r="C14" i="1"/>
  <c r="D14" i="1" s="1"/>
  <c r="E14" i="1" s="1"/>
  <c r="F14" i="1" s="1"/>
  <c r="C25" i="1"/>
  <c r="D25" i="1"/>
  <c r="E25" i="1" s="1"/>
  <c r="F25" i="1" s="1"/>
  <c r="C22" i="1"/>
  <c r="D22" i="1"/>
  <c r="E22" i="1" s="1"/>
  <c r="F22" i="1" s="1"/>
  <c r="C15" i="1"/>
  <c r="D15" i="1" s="1"/>
  <c r="E15" i="1" s="1"/>
  <c r="F15" i="1" s="1"/>
  <c r="C18" i="1"/>
  <c r="D18" i="1" s="1"/>
  <c r="E18" i="1" s="1"/>
  <c r="F18" i="1" s="1"/>
  <c r="C23" i="1"/>
  <c r="D23" i="1" s="1"/>
  <c r="E23" i="1" s="1"/>
  <c r="F23" i="1" s="1"/>
  <c r="C26" i="1"/>
  <c r="D26" i="1" s="1"/>
  <c r="E26" i="1" s="1"/>
  <c r="F26" i="1" s="1"/>
</calcChain>
</file>

<file path=xl/sharedStrings.xml><?xml version="1.0" encoding="utf-8"?>
<sst xmlns="http://schemas.openxmlformats.org/spreadsheetml/2006/main" count="14" uniqueCount="14">
  <si>
    <t>vaste vergoeding</t>
  </si>
  <si>
    <t>Basisaantal ritten</t>
  </si>
  <si>
    <t>Basisaantal declarabele kilometers</t>
  </si>
  <si>
    <t>te offreren tarief per declarabele kilometer</t>
  </si>
  <si>
    <t>Effecten van het geoffreerde tarief op totaal kosten en kilometervergoeding</t>
  </si>
  <si>
    <t>percentage van basisaantal</t>
  </si>
  <si>
    <t>ritten</t>
  </si>
  <si>
    <t>declarabele kilometers</t>
  </si>
  <si>
    <t>totaal vergoeding declarabele kilometers</t>
  </si>
  <si>
    <t>totale vergoeding declarabele kilometers plus vaste vergoeding</t>
  </si>
  <si>
    <t>integraal kilometer-tarief per declarabele kilometer</t>
  </si>
  <si>
    <t>Kenmerk: v 1.0</t>
  </si>
  <si>
    <t>REKENTOOL PRIJS</t>
  </si>
  <si>
    <t>BIJLAGE 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</si>
</sst>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 &quot;€&quot;\ * #,##0.00_ ;_ &quot;€&quot;\ * \-#,##0.00_ ;_ &quot;€&quot;\ * &quot;-&quot;??_ ;_ @_ "/>
    <numFmt numFmtId="164" formatCode="_ &quot;€&quot;\ * #,##0_ ;_ &quot;€&quot;\ * \-#,##0_ ;_ &quot;€&quot;\ * &quot;-&quot;??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u/>
      <sz val="10"/>
      <color theme="1"/>
      <name val="Verdana"/>
      <family val="2"/>
    </font>
    <font>
      <sz val="10"/>
      <color theme="1"/>
      <name val="Verdana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5A62"/>
      </left>
      <right/>
      <top style="medium">
        <color rgb="FF005A62"/>
      </top>
      <bottom/>
      <diagonal/>
    </border>
    <border>
      <left style="thin">
        <color indexed="64"/>
      </left>
      <right/>
      <top style="medium">
        <color rgb="FF005A62"/>
      </top>
      <bottom/>
      <diagonal/>
    </border>
    <border>
      <left/>
      <right/>
      <top style="medium">
        <color rgb="FF005A62"/>
      </top>
      <bottom/>
      <diagonal/>
    </border>
    <border>
      <left/>
      <right style="medium">
        <color rgb="FF005A62"/>
      </right>
      <top style="medium">
        <color rgb="FF005A62"/>
      </top>
      <bottom/>
      <diagonal/>
    </border>
    <border>
      <left style="medium">
        <color rgb="FF005A62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rgb="FF005A62"/>
      </right>
      <top/>
      <bottom/>
      <diagonal/>
    </border>
    <border>
      <left style="medium">
        <color rgb="FF005A62"/>
      </left>
      <right/>
      <top/>
      <bottom style="medium">
        <color rgb="FF005A62"/>
      </bottom>
      <diagonal/>
    </border>
    <border>
      <left style="thin">
        <color indexed="64"/>
      </left>
      <right/>
      <top style="thin">
        <color indexed="64"/>
      </top>
      <bottom style="medium">
        <color rgb="FF005A62"/>
      </bottom>
      <diagonal/>
    </border>
    <border>
      <left/>
      <right/>
      <top style="thin">
        <color auto="1"/>
      </top>
      <bottom style="medium">
        <color rgb="FF005A62"/>
      </bottom>
      <diagonal/>
    </border>
    <border>
      <left style="thin">
        <color indexed="64"/>
      </left>
      <right/>
      <top/>
      <bottom style="medium">
        <color rgb="FF005A62"/>
      </bottom>
      <diagonal/>
    </border>
    <border>
      <left/>
      <right/>
      <top/>
      <bottom style="medium">
        <color rgb="FF005A62"/>
      </bottom>
      <diagonal/>
    </border>
    <border>
      <left/>
      <right style="medium">
        <color rgb="FF005A62"/>
      </right>
      <top/>
      <bottom style="medium">
        <color rgb="FF005A62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44" fontId="2" fillId="3" borderId="8" xfId="1" applyFont="1" applyFill="1" applyBorder="1" applyProtection="1">
      <protection locked="0"/>
    </xf>
    <xf numFmtId="0" fontId="0" fillId="2" borderId="1" xfId="0" applyFill="1" applyBorder="1" applyProtection="1"/>
    <xf numFmtId="0" fontId="0" fillId="2" borderId="2" xfId="0" applyFill="1" applyBorder="1" applyProtection="1"/>
    <xf numFmtId="164" fontId="0" fillId="2" borderId="3" xfId="1" applyNumberFormat="1" applyFont="1" applyFill="1" applyBorder="1" applyProtection="1"/>
    <xf numFmtId="0" fontId="0" fillId="2" borderId="4" xfId="0" applyFill="1" applyBorder="1" applyProtection="1"/>
    <xf numFmtId="0" fontId="0" fillId="2" borderId="0" xfId="0" applyFill="1" applyProtection="1"/>
    <xf numFmtId="3" fontId="0" fillId="2" borderId="5" xfId="0" applyNumberFormat="1" applyFill="1" applyBorder="1" applyProtection="1"/>
    <xf numFmtId="0" fontId="0" fillId="0" borderId="0" xfId="0" applyProtection="1"/>
    <xf numFmtId="0" fontId="2" fillId="3" borderId="6" xfId="0" applyFont="1" applyFill="1" applyBorder="1" applyProtection="1"/>
    <xf numFmtId="0" fontId="2" fillId="3" borderId="7" xfId="0" applyFont="1" applyFill="1" applyBorder="1" applyProtection="1"/>
    <xf numFmtId="0" fontId="3" fillId="0" borderId="0" xfId="0" applyFont="1" applyProtection="1"/>
    <xf numFmtId="0" fontId="0" fillId="4" borderId="8" xfId="0" applyFill="1" applyBorder="1" applyAlignment="1" applyProtection="1">
      <alignment wrapText="1"/>
    </xf>
    <xf numFmtId="0" fontId="0" fillId="4" borderId="8" xfId="0" applyFill="1" applyBorder="1" applyProtection="1"/>
    <xf numFmtId="9" fontId="0" fillId="4" borderId="8" xfId="0" applyNumberFormat="1" applyFill="1" applyBorder="1" applyProtection="1"/>
    <xf numFmtId="3" fontId="0" fillId="4" borderId="8" xfId="0" applyNumberFormat="1" applyFill="1" applyBorder="1" applyProtection="1"/>
    <xf numFmtId="164" fontId="0" fillId="4" borderId="8" xfId="1" applyNumberFormat="1" applyFont="1" applyFill="1" applyBorder="1" applyProtection="1"/>
    <xf numFmtId="44" fontId="0" fillId="4" borderId="8" xfId="1" applyFont="1" applyFill="1" applyBorder="1" applyProtection="1"/>
    <xf numFmtId="9" fontId="0" fillId="5" borderId="8" xfId="0" applyNumberFormat="1" applyFill="1" applyBorder="1" applyProtection="1"/>
    <xf numFmtId="3" fontId="0" fillId="5" borderId="8" xfId="0" applyNumberFormat="1" applyFill="1" applyBorder="1" applyProtection="1"/>
    <xf numFmtId="164" fontId="0" fillId="5" borderId="8" xfId="1" applyNumberFormat="1" applyFont="1" applyFill="1" applyBorder="1" applyProtection="1"/>
    <xf numFmtId="44" fontId="0" fillId="5" borderId="8" xfId="1" applyFont="1" applyFill="1" applyBorder="1" applyProtection="1"/>
    <xf numFmtId="0" fontId="4" fillId="0" borderId="11" xfId="0" applyFont="1" applyBorder="1" applyAlignment="1" applyProtection="1">
      <alignment vertical="center" wrapText="1"/>
    </xf>
    <xf numFmtId="0" fontId="0" fillId="0" borderId="12" xfId="0" applyBorder="1" applyAlignment="1" applyProtection="1">
      <alignment horizontal="right" vertical="top"/>
    </xf>
    <xf numFmtId="0" fontId="5" fillId="0" borderId="0" xfId="0" applyFont="1" applyBorder="1" applyAlignment="1" applyProtection="1">
      <alignment vertical="top" wrapText="1"/>
    </xf>
    <xf numFmtId="0" fontId="4" fillId="0" borderId="0" xfId="0" applyFont="1" applyBorder="1" applyAlignment="1" applyProtection="1">
      <alignment vertical="center" wrapText="1"/>
    </xf>
    <xf numFmtId="0" fontId="0" fillId="0" borderId="16" xfId="0" applyBorder="1" applyAlignment="1" applyProtection="1">
      <alignment horizontal="right" vertical="top"/>
    </xf>
    <xf numFmtId="0" fontId="4" fillId="0" borderId="21" xfId="0" applyFont="1" applyBorder="1" applyAlignment="1" applyProtection="1">
      <alignment vertical="center" wrapText="1"/>
    </xf>
    <xf numFmtId="0" fontId="0" fillId="0" borderId="22" xfId="0" applyBorder="1" applyAlignment="1" applyProtection="1">
      <alignment horizontal="right" vertical="top"/>
    </xf>
    <xf numFmtId="0" fontId="6" fillId="0" borderId="0" xfId="0" applyFont="1" applyProtection="1"/>
    <xf numFmtId="0" fontId="4" fillId="0" borderId="9" xfId="0" applyFont="1" applyBorder="1" applyAlignment="1" applyProtection="1">
      <alignment vertical="center" wrapText="1"/>
    </xf>
    <xf numFmtId="0" fontId="4" fillId="0" borderId="13" xfId="0" applyFont="1" applyBorder="1" applyAlignment="1" applyProtection="1">
      <alignment vertical="center" wrapText="1"/>
    </xf>
    <xf numFmtId="0" fontId="4" fillId="0" borderId="17" xfId="0" applyFont="1" applyBorder="1" applyAlignment="1" applyProtection="1">
      <alignment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4" fillId="0" borderId="20" xfId="0" applyFont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</xf>
    <xf numFmtId="0" fontId="4" fillId="0" borderId="18" xfId="0" applyFont="1" applyBorder="1" applyAlignment="1" applyProtection="1">
      <alignment horizontal="center" vertical="center" wrapText="1"/>
    </xf>
    <xf numFmtId="0" fontId="4" fillId="0" borderId="19" xfId="0" applyFont="1" applyBorder="1" applyAlignment="1" applyProtection="1">
      <alignment horizontal="center" vertical="center" wrapText="1"/>
    </xf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152400</xdr:rowOff>
        </xdr:from>
        <xdr:to>
          <xdr:col>0</xdr:col>
          <xdr:colOff>1924050</xdr:colOff>
          <xdr:row>2</xdr:row>
          <xdr:rowOff>342900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4</xdr:col>
      <xdr:colOff>134936</xdr:colOff>
      <xdr:row>0</xdr:row>
      <xdr:rowOff>71438</xdr:rowOff>
    </xdr:from>
    <xdr:to>
      <xdr:col>6</xdr:col>
      <xdr:colOff>95249</xdr:colOff>
      <xdr:row>2</xdr:row>
      <xdr:rowOff>390525</xdr:rowOff>
    </xdr:to>
    <xdr:pic>
      <xdr:nvPicPr>
        <xdr:cNvPr id="3" name="Afbeelding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4036" y="71438"/>
          <a:ext cx="1922463" cy="79533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tabSelected="1" zoomScale="90" zoomScaleNormal="90" workbookViewId="0">
      <selection activeCell="E9" sqref="E9"/>
    </sheetView>
  </sheetViews>
  <sheetFormatPr defaultRowHeight="15" x14ac:dyDescent="0.25"/>
  <cols>
    <col min="1" max="1" width="30.28515625" style="8" customWidth="1"/>
    <col min="2" max="2" width="8.42578125" style="8" customWidth="1"/>
    <col min="3" max="3" width="11.42578125" style="8" customWidth="1"/>
    <col min="4" max="4" width="13.28515625" style="8" customWidth="1"/>
    <col min="5" max="5" width="14.140625" style="8" customWidth="1"/>
    <col min="6" max="6" width="15.28515625" style="8" customWidth="1"/>
    <col min="7" max="7" width="4" style="8" customWidth="1"/>
    <col min="8" max="16384" width="9.140625" style="8"/>
  </cols>
  <sheetData>
    <row r="1" spans="1:8" ht="18.75" x14ac:dyDescent="0.25">
      <c r="A1" s="30"/>
      <c r="B1" s="33" t="s">
        <v>13</v>
      </c>
      <c r="C1" s="34"/>
      <c r="D1" s="34"/>
      <c r="E1" s="33"/>
      <c r="F1" s="22"/>
      <c r="G1" s="23"/>
      <c r="H1" s="24"/>
    </row>
    <row r="2" spans="1:8" ht="18.75" x14ac:dyDescent="0.25">
      <c r="A2" s="31"/>
      <c r="B2" s="37" t="s">
        <v>12</v>
      </c>
      <c r="C2" s="38"/>
      <c r="D2" s="38"/>
      <c r="E2" s="35"/>
      <c r="F2" s="25"/>
      <c r="G2" s="26"/>
      <c r="H2" s="24"/>
    </row>
    <row r="3" spans="1:8" ht="39.75" customHeight="1" thickBot="1" x14ac:dyDescent="0.35">
      <c r="A3" s="32"/>
      <c r="B3" s="39" t="s">
        <v>11</v>
      </c>
      <c r="C3" s="40"/>
      <c r="D3" s="40"/>
      <c r="E3" s="36"/>
      <c r="F3" s="27"/>
      <c r="G3" s="28"/>
      <c r="H3" s="29"/>
    </row>
    <row r="6" spans="1:8" x14ac:dyDescent="0.25">
      <c r="A6" s="2" t="s">
        <v>0</v>
      </c>
      <c r="B6" s="3"/>
      <c r="C6" s="3"/>
      <c r="D6" s="3"/>
      <c r="E6" s="4">
        <v>2500000</v>
      </c>
    </row>
    <row r="7" spans="1:8" x14ac:dyDescent="0.25">
      <c r="A7" s="5" t="s">
        <v>1</v>
      </c>
      <c r="B7" s="6"/>
      <c r="C7" s="6"/>
      <c r="D7" s="6"/>
      <c r="E7" s="7">
        <v>305000</v>
      </c>
    </row>
    <row r="8" spans="1:8" x14ac:dyDescent="0.25">
      <c r="A8" s="5" t="s">
        <v>2</v>
      </c>
      <c r="B8" s="6"/>
      <c r="C8" s="6"/>
      <c r="D8" s="6"/>
      <c r="E8" s="7">
        <f>E7*12.6</f>
        <v>3843000</v>
      </c>
    </row>
    <row r="9" spans="1:8" x14ac:dyDescent="0.25">
      <c r="A9" s="9" t="s">
        <v>3</v>
      </c>
      <c r="B9" s="10"/>
      <c r="C9" s="10"/>
      <c r="D9" s="10"/>
      <c r="E9" s="1">
        <v>0.8</v>
      </c>
    </row>
    <row r="11" spans="1:8" x14ac:dyDescent="0.25">
      <c r="A11" s="11" t="s">
        <v>4</v>
      </c>
    </row>
    <row r="13" spans="1:8" ht="90" x14ac:dyDescent="0.25">
      <c r="A13" s="12" t="s">
        <v>5</v>
      </c>
      <c r="B13" s="13" t="s">
        <v>6</v>
      </c>
      <c r="C13" s="12" t="s">
        <v>7</v>
      </c>
      <c r="D13" s="12" t="s">
        <v>8</v>
      </c>
      <c r="E13" s="12" t="s">
        <v>9</v>
      </c>
      <c r="F13" s="12" t="s">
        <v>10</v>
      </c>
    </row>
    <row r="14" spans="1:8" x14ac:dyDescent="0.25">
      <c r="A14" s="14">
        <v>1.3</v>
      </c>
      <c r="B14" s="15">
        <f>$B$17*A14</f>
        <v>396500</v>
      </c>
      <c r="C14" s="15">
        <f>$C$17*A14</f>
        <v>4995900</v>
      </c>
      <c r="D14" s="16">
        <f t="shared" ref="D14:D26" si="0">C14*$E$9</f>
        <v>3996720</v>
      </c>
      <c r="E14" s="16">
        <f t="shared" ref="E14:E26" si="1">D14+$E$6</f>
        <v>6496720</v>
      </c>
      <c r="F14" s="17">
        <f t="shared" ref="F14:F26" si="2">E14/C14</f>
        <v>1.3004103364759103</v>
      </c>
    </row>
    <row r="15" spans="1:8" x14ac:dyDescent="0.25">
      <c r="A15" s="14">
        <v>1.2</v>
      </c>
      <c r="B15" s="15">
        <f>$B$17*A15</f>
        <v>366000</v>
      </c>
      <c r="C15" s="15">
        <f>$C$17*A15</f>
        <v>4611600</v>
      </c>
      <c r="D15" s="16">
        <f t="shared" si="0"/>
        <v>3689280</v>
      </c>
      <c r="E15" s="16">
        <f t="shared" si="1"/>
        <v>6189280</v>
      </c>
      <c r="F15" s="17">
        <f t="shared" si="2"/>
        <v>1.3421111978489029</v>
      </c>
    </row>
    <row r="16" spans="1:8" x14ac:dyDescent="0.25">
      <c r="A16" s="14">
        <v>1.1000000000000001</v>
      </c>
      <c r="B16" s="15">
        <f>$B$17*A16</f>
        <v>335500</v>
      </c>
      <c r="C16" s="15">
        <f>$C$17*A16</f>
        <v>4227300</v>
      </c>
      <c r="D16" s="16">
        <f t="shared" si="0"/>
        <v>3381840</v>
      </c>
      <c r="E16" s="16">
        <f t="shared" si="1"/>
        <v>5881840</v>
      </c>
      <c r="F16" s="17">
        <f t="shared" si="2"/>
        <v>1.3913940340169848</v>
      </c>
    </row>
    <row r="17" spans="1:6" x14ac:dyDescent="0.25">
      <c r="A17" s="18">
        <v>1</v>
      </c>
      <c r="B17" s="19">
        <f>E7</f>
        <v>305000</v>
      </c>
      <c r="C17" s="19">
        <f>E8</f>
        <v>3843000</v>
      </c>
      <c r="D17" s="20">
        <f t="shared" si="0"/>
        <v>3074400</v>
      </c>
      <c r="E17" s="20">
        <f t="shared" si="1"/>
        <v>5574400</v>
      </c>
      <c r="F17" s="21">
        <f t="shared" si="2"/>
        <v>1.4505334374186833</v>
      </c>
    </row>
    <row r="18" spans="1:6" x14ac:dyDescent="0.25">
      <c r="A18" s="14">
        <v>0.90000000000000102</v>
      </c>
      <c r="B18" s="15">
        <f t="shared" ref="B18:B26" si="3">$B$17*A18</f>
        <v>274500.00000000029</v>
      </c>
      <c r="C18" s="15">
        <f t="shared" ref="C18:C26" si="4">$C$17*A18</f>
        <v>3458700.0000000037</v>
      </c>
      <c r="D18" s="16">
        <f t="shared" si="0"/>
        <v>2766960.0000000033</v>
      </c>
      <c r="E18" s="16">
        <f t="shared" si="1"/>
        <v>5266960.0000000037</v>
      </c>
      <c r="F18" s="17">
        <f t="shared" si="2"/>
        <v>1.5228149304652032</v>
      </c>
    </row>
    <row r="19" spans="1:6" x14ac:dyDescent="0.25">
      <c r="A19" s="14">
        <v>0.80000000000000104</v>
      </c>
      <c r="B19" s="15">
        <f t="shared" si="3"/>
        <v>244000.00000000032</v>
      </c>
      <c r="C19" s="15">
        <f t="shared" si="4"/>
        <v>3074400.0000000042</v>
      </c>
      <c r="D19" s="16">
        <f t="shared" si="0"/>
        <v>2459520.0000000033</v>
      </c>
      <c r="E19" s="16">
        <f t="shared" si="1"/>
        <v>4959520.0000000037</v>
      </c>
      <c r="F19" s="17">
        <f t="shared" si="2"/>
        <v>1.6131667967733532</v>
      </c>
    </row>
    <row r="20" spans="1:6" x14ac:dyDescent="0.25">
      <c r="A20" s="14">
        <v>0.70000000000000095</v>
      </c>
      <c r="B20" s="15">
        <f t="shared" si="3"/>
        <v>213500.00000000029</v>
      </c>
      <c r="C20" s="15">
        <f t="shared" si="4"/>
        <v>2690100.0000000037</v>
      </c>
      <c r="D20" s="16">
        <f t="shared" si="0"/>
        <v>2152080.0000000033</v>
      </c>
      <c r="E20" s="16">
        <f t="shared" si="1"/>
        <v>4652080.0000000037</v>
      </c>
      <c r="F20" s="17">
        <f t="shared" si="2"/>
        <v>1.7293334820266895</v>
      </c>
    </row>
    <row r="21" spans="1:6" x14ac:dyDescent="0.25">
      <c r="A21" s="14">
        <v>0.60000000000000098</v>
      </c>
      <c r="B21" s="15">
        <f t="shared" si="3"/>
        <v>183000.00000000029</v>
      </c>
      <c r="C21" s="15">
        <f t="shared" si="4"/>
        <v>2305800.0000000037</v>
      </c>
      <c r="D21" s="16">
        <f t="shared" si="0"/>
        <v>1844640.000000003</v>
      </c>
      <c r="E21" s="16">
        <f t="shared" si="1"/>
        <v>4344640.0000000028</v>
      </c>
      <c r="F21" s="17">
        <f t="shared" si="2"/>
        <v>1.8842223956978037</v>
      </c>
    </row>
    <row r="22" spans="1:6" x14ac:dyDescent="0.25">
      <c r="A22" s="14">
        <v>0.500000000000001</v>
      </c>
      <c r="B22" s="15">
        <f t="shared" si="3"/>
        <v>152500.00000000029</v>
      </c>
      <c r="C22" s="15">
        <f t="shared" si="4"/>
        <v>1921500.0000000037</v>
      </c>
      <c r="D22" s="16">
        <f t="shared" si="0"/>
        <v>1537200.000000003</v>
      </c>
      <c r="E22" s="16">
        <f t="shared" si="1"/>
        <v>4037200.0000000028</v>
      </c>
      <c r="F22" s="17">
        <f t="shared" si="2"/>
        <v>2.1010668748373642</v>
      </c>
    </row>
    <row r="23" spans="1:6" x14ac:dyDescent="0.25">
      <c r="A23" s="14">
        <v>0.40000000000000102</v>
      </c>
      <c r="B23" s="15">
        <f t="shared" si="3"/>
        <v>122000.00000000031</v>
      </c>
      <c r="C23" s="15">
        <f t="shared" si="4"/>
        <v>1537200.000000004</v>
      </c>
      <c r="D23" s="16">
        <f t="shared" si="0"/>
        <v>1229760.0000000033</v>
      </c>
      <c r="E23" s="16">
        <f t="shared" si="1"/>
        <v>3729760.0000000033</v>
      </c>
      <c r="F23" s="17">
        <f t="shared" si="2"/>
        <v>2.4263335935467043</v>
      </c>
    </row>
    <row r="24" spans="1:6" x14ac:dyDescent="0.25">
      <c r="A24" s="14">
        <v>0.3</v>
      </c>
      <c r="B24" s="15">
        <f t="shared" si="3"/>
        <v>91500</v>
      </c>
      <c r="C24" s="15">
        <f t="shared" si="4"/>
        <v>1152900</v>
      </c>
      <c r="D24" s="16">
        <f t="shared" si="0"/>
        <v>922320</v>
      </c>
      <c r="E24" s="16">
        <f t="shared" si="1"/>
        <v>3422320</v>
      </c>
      <c r="F24" s="17">
        <f t="shared" si="2"/>
        <v>2.9684447913956111</v>
      </c>
    </row>
    <row r="25" spans="1:6" x14ac:dyDescent="0.25">
      <c r="A25" s="14">
        <v>0.2</v>
      </c>
      <c r="B25" s="15">
        <f t="shared" si="3"/>
        <v>61000</v>
      </c>
      <c r="C25" s="15">
        <f t="shared" si="4"/>
        <v>768600</v>
      </c>
      <c r="D25" s="16">
        <f t="shared" si="0"/>
        <v>614880</v>
      </c>
      <c r="E25" s="16">
        <f t="shared" si="1"/>
        <v>3114880</v>
      </c>
      <c r="F25" s="17">
        <f t="shared" si="2"/>
        <v>4.0526671870934168</v>
      </c>
    </row>
    <row r="26" spans="1:6" x14ac:dyDescent="0.25">
      <c r="A26" s="14">
        <v>9.9999999999999895E-2</v>
      </c>
      <c r="B26" s="15">
        <f t="shared" si="3"/>
        <v>30499.999999999967</v>
      </c>
      <c r="C26" s="15">
        <f t="shared" si="4"/>
        <v>384299.99999999959</v>
      </c>
      <c r="D26" s="16">
        <f t="shared" si="0"/>
        <v>307439.99999999971</v>
      </c>
      <c r="E26" s="16">
        <f t="shared" si="1"/>
        <v>2807439.9999999995</v>
      </c>
      <c r="F26" s="17">
        <f t="shared" si="2"/>
        <v>7.30533437418684</v>
      </c>
    </row>
  </sheetData>
  <sheetProtection algorithmName="SHA-512" hashValue="xPKBlwI2SJphp6SvnMk2ieo2runCcXpJcrFcJDQkNRvU4/0E+4eJGMqGrSCb2jaWBmudy/DTZrrSFbTthLxMIQ==" saltValue="pZ/X+MQsC+fIbLgER+MCgg==" spinCount="100000" sheet="1" selectLockedCells="1"/>
  <mergeCells count="5">
    <mergeCell ref="A1:A3"/>
    <mergeCell ref="B1:D1"/>
    <mergeCell ref="E1:E3"/>
    <mergeCell ref="B2:D2"/>
    <mergeCell ref="B3:D3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ignoredErrors>
    <ignoredError sqref="D18" unlockedFormula="1"/>
  </ignoredErrors>
  <drawing r:id="rId2"/>
  <legacyDrawing r:id="rId3"/>
  <oleObjects>
    <oleObject progId="PBrush" shapeId="1025" r:id="rId4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Rekentool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de Beer</dc:creator>
  <cp:lastModifiedBy>Gilbert Mulder</cp:lastModifiedBy>
  <cp:lastPrinted>2020-08-04T14:05:44Z</cp:lastPrinted>
  <dcterms:created xsi:type="dcterms:W3CDTF">2020-07-30T14:19:53Z</dcterms:created>
  <dcterms:modified xsi:type="dcterms:W3CDTF">2020-08-04T18:38:21Z</dcterms:modified>
</cp:coreProperties>
</file>