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van.Gils\Desktop\Ingrid\Ingrid\Inkoop\Aanbestedingen\2020\03 (Z-20026641) Multifunctionals\03 Nota van Inlichtingen\"/>
    </mc:Choice>
  </mc:AlternateContent>
  <xr:revisionPtr revIDLastSave="0" documentId="13_ncr:1_{2A4C18E2-D8FF-4A76-A5C9-700560BBECE1}" xr6:coauthVersionLast="45" xr6:coauthVersionMax="45" xr10:uidLastSave="{00000000-0000-0000-0000-000000000000}"/>
  <bookViews>
    <workbookView xWindow="-110" yWindow="-110" windowWidth="19420" windowHeight="10420" xr2:uid="{80E4E515-FE43-46B9-A3FB-375443C43DD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1" i="1" l="1"/>
  <c r="D218" i="1" l="1"/>
  <c r="E219" i="1" s="1"/>
  <c r="D211" i="1" l="1"/>
  <c r="E212" i="1" s="1"/>
  <c r="D203" i="1" l="1"/>
  <c r="D197" i="1"/>
  <c r="D136" i="1" l="1"/>
  <c r="D137" i="1"/>
  <c r="D138" i="1"/>
  <c r="D135" i="1"/>
  <c r="D130" i="1"/>
  <c r="D131" i="1"/>
  <c r="D127" i="1"/>
  <c r="D128" i="1"/>
  <c r="D122" i="1"/>
  <c r="D126" i="1"/>
  <c r="D145" i="1"/>
  <c r="D144" i="1"/>
  <c r="D143" i="1"/>
  <c r="D142" i="1"/>
  <c r="D73" i="1"/>
  <c r="D72" i="1"/>
  <c r="D71" i="1"/>
  <c r="D70" i="1"/>
  <c r="D69" i="1"/>
  <c r="D68" i="1"/>
  <c r="D67" i="1"/>
  <c r="D66" i="1"/>
  <c r="D65" i="1"/>
  <c r="D64" i="1"/>
  <c r="D60" i="1"/>
  <c r="D59" i="1"/>
  <c r="D58" i="1"/>
  <c r="D57" i="1"/>
  <c r="D56" i="1"/>
  <c r="D55" i="1"/>
  <c r="D54" i="1"/>
  <c r="D53" i="1"/>
  <c r="D52" i="1"/>
  <c r="D51" i="1"/>
  <c r="D117" i="1"/>
  <c r="D115" i="1"/>
  <c r="D114" i="1"/>
  <c r="D113" i="1"/>
  <c r="D91" i="1"/>
  <c r="D102" i="1"/>
  <c r="E146" i="1" l="1"/>
  <c r="E139" i="1"/>
  <c r="E74" i="1"/>
  <c r="E61" i="1"/>
  <c r="D193" i="1"/>
  <c r="D192" i="1"/>
  <c r="D202" i="1"/>
  <c r="E204" i="1" s="1"/>
  <c r="E194" i="1" l="1"/>
  <c r="D87" i="1"/>
  <c r="D86" i="1"/>
  <c r="D98" i="1"/>
  <c r="D97" i="1"/>
  <c r="D44" i="1"/>
  <c r="D43" i="1"/>
  <c r="D34" i="1"/>
  <c r="D33" i="1"/>
  <c r="D17" i="1"/>
  <c r="D16" i="1"/>
  <c r="D8" i="1"/>
  <c r="D7" i="1"/>
  <c r="D171" i="1" l="1"/>
  <c r="D170" i="1"/>
  <c r="D172" i="1"/>
  <c r="D161" i="1"/>
  <c r="D160" i="1"/>
  <c r="D207" i="1"/>
  <c r="D124" i="1" l="1"/>
  <c r="D125" i="1"/>
  <c r="D129" i="1"/>
  <c r="D162" i="1" l="1"/>
  <c r="E208" i="1" l="1"/>
  <c r="D14" i="1"/>
  <c r="D169" i="1"/>
  <c r="D168" i="1"/>
  <c r="D167" i="1"/>
  <c r="D166" i="1"/>
  <c r="D123" i="1"/>
  <c r="E132" i="1" s="1"/>
  <c r="D101" i="1"/>
  <c r="D100" i="1"/>
  <c r="D99" i="1"/>
  <c r="D96" i="1"/>
  <c r="D95" i="1"/>
  <c r="D47" i="1"/>
  <c r="D46" i="1"/>
  <c r="D45" i="1"/>
  <c r="D42" i="1"/>
  <c r="D41" i="1"/>
  <c r="D19" i="1"/>
  <c r="D18" i="1"/>
  <c r="D15" i="1"/>
  <c r="D198" i="1"/>
  <c r="E199" i="1" s="1"/>
  <c r="D188" i="1"/>
  <c r="D187" i="1"/>
  <c r="D159" i="1"/>
  <c r="D158" i="1"/>
  <c r="D157" i="1"/>
  <c r="D156" i="1"/>
  <c r="D118" i="1"/>
  <c r="D116" i="1"/>
  <c r="D112" i="1"/>
  <c r="D111" i="1"/>
  <c r="D110" i="1"/>
  <c r="D109" i="1"/>
  <c r="D90" i="1"/>
  <c r="D89" i="1"/>
  <c r="D88" i="1"/>
  <c r="D85" i="1"/>
  <c r="D84" i="1"/>
  <c r="D37" i="1"/>
  <c r="D36" i="1"/>
  <c r="D35" i="1"/>
  <c r="D32" i="1"/>
  <c r="D31" i="1"/>
  <c r="D10" i="1"/>
  <c r="D9" i="1"/>
  <c r="D6" i="1"/>
  <c r="D5" i="1"/>
  <c r="E119" i="1" l="1"/>
  <c r="E189" i="1"/>
  <c r="E103" i="1"/>
  <c r="E92" i="1"/>
  <c r="E38" i="1"/>
  <c r="E11" i="1"/>
  <c r="E48" i="1"/>
  <c r="E20" i="1"/>
  <c r="E173" i="1"/>
  <c r="E163" i="1"/>
  <c r="D78" i="1"/>
  <c r="D77" i="1"/>
  <c r="E79" i="1" l="1"/>
  <c r="D149" i="1"/>
  <c r="D150" i="1"/>
  <c r="E151" i="1" l="1"/>
  <c r="D177" i="1"/>
  <c r="D176" i="1"/>
  <c r="D24" i="1"/>
  <c r="D23" i="1"/>
  <c r="E25" i="1" l="1"/>
  <c r="E178" i="1"/>
</calcChain>
</file>

<file path=xl/sharedStrings.xml><?xml version="1.0" encoding="utf-8"?>
<sst xmlns="http://schemas.openxmlformats.org/spreadsheetml/2006/main" count="272" uniqueCount="89">
  <si>
    <t>GGD Hart voor Brabant</t>
  </si>
  <si>
    <t>Gunningcriteria P1</t>
  </si>
  <si>
    <t>Type 3</t>
  </si>
  <si>
    <t>Subtotaal</t>
  </si>
  <si>
    <t>Afdrukken</t>
  </si>
  <si>
    <t>x indicatief aantal per jaar</t>
  </si>
  <si>
    <t xml:space="preserve">Kleur A4 </t>
  </si>
  <si>
    <t>GGD West-Brabant</t>
  </si>
  <si>
    <t>Totale verwachte aantal</t>
  </si>
  <si>
    <t>x  indicatief aantal</t>
  </si>
  <si>
    <t xml:space="preserve">Full color printen,  zonder witte randen (=aflopend printen) </t>
  </si>
  <si>
    <t>Als optie is leverbaar: plaatsing extra papierladen A3</t>
  </si>
  <si>
    <t>Meerdere pagina’s per opdracht (voor printfunctie) kunnen op een enkele pagina worden afgedrukt.</t>
  </si>
  <si>
    <t>On-line perforatie unit voor 2 gaten</t>
  </si>
  <si>
    <t>On-line perforatie unit voor 4 gaten</t>
  </si>
  <si>
    <t>RAV Brabant Midden-West-Noord</t>
  </si>
  <si>
    <t xml:space="preserve">Optioneel </t>
  </si>
  <si>
    <t>Afdrukken in A6</t>
  </si>
  <si>
    <t>Bijlage 3 - Inschrijfbiljet</t>
  </si>
  <si>
    <t>Naam bedrijf Inschrijver</t>
  </si>
  <si>
    <t xml:space="preserve">Naam tekenbevoegde </t>
  </si>
  <si>
    <t xml:space="preserve">Plaats </t>
  </si>
  <si>
    <t>Datum</t>
  </si>
  <si>
    <t>Functie</t>
  </si>
  <si>
    <t>Huurprijs optiejaar</t>
  </si>
  <si>
    <t>GGD Noord- en Oost-Gelderland</t>
  </si>
  <si>
    <t>Huurprijs per multifunctional per kwartaal</t>
  </si>
  <si>
    <t xml:space="preserve">Huurprijs per optie per kwartaal </t>
  </si>
  <si>
    <t>Huurprijs per 20 kwartalen</t>
  </si>
  <si>
    <t>Prijs 20 kwartalen</t>
  </si>
  <si>
    <t>Huurprijs 4 kwartalen gedurende optiejaar</t>
  </si>
  <si>
    <t xml:space="preserve"> Totale verwachte aantallen </t>
  </si>
  <si>
    <t>Totale verwachte aantallen</t>
  </si>
  <si>
    <t>Totaal alle entiteiten voor TOTALE OPDRACHT</t>
  </si>
  <si>
    <t xml:space="preserve">Handtekening tekenbevoegde </t>
  </si>
  <si>
    <t>Prijs totaal nietjes</t>
  </si>
  <si>
    <t>Prijs per 1.000 nietjes</t>
  </si>
  <si>
    <t>Nietjes per 1.000</t>
  </si>
  <si>
    <t>Verrijdbare onderkast t.b.v. type 3</t>
  </si>
  <si>
    <t>Type 4</t>
  </si>
  <si>
    <t>Opties t.b.v. type 4</t>
  </si>
  <si>
    <t>Opties t.b.v. type 4 gedurende optiejaar</t>
  </si>
  <si>
    <r>
      <t xml:space="preserve">Opties typen </t>
    </r>
    <r>
      <rPr>
        <b/>
        <sz val="9"/>
        <color theme="1"/>
        <rFont val="Verdana"/>
        <family val="2"/>
      </rPr>
      <t>1 en 2</t>
    </r>
  </si>
  <si>
    <r>
      <t xml:space="preserve">Opties type </t>
    </r>
    <r>
      <rPr>
        <b/>
        <sz val="9"/>
        <color indexed="8"/>
        <rFont val="Verdana"/>
        <family val="2"/>
      </rPr>
      <t>1</t>
    </r>
    <r>
      <rPr>
        <sz val="9"/>
        <color theme="1"/>
        <rFont val="Verdana"/>
        <family val="2"/>
      </rPr>
      <t xml:space="preserve"> </t>
    </r>
    <r>
      <rPr>
        <b/>
        <sz val="9"/>
        <color theme="1"/>
        <rFont val="Verdana"/>
        <family val="2"/>
      </rPr>
      <t>en 2</t>
    </r>
    <r>
      <rPr>
        <sz val="9"/>
        <color theme="1"/>
        <rFont val="Verdana"/>
        <family val="2"/>
      </rPr>
      <t xml:space="preserve"> gedurende optiejaar</t>
    </r>
  </si>
  <si>
    <r>
      <t xml:space="preserve">Optie type </t>
    </r>
    <r>
      <rPr>
        <b/>
        <sz val="9"/>
        <color theme="1"/>
        <rFont val="Verdana"/>
        <family val="2"/>
      </rPr>
      <t>3</t>
    </r>
  </si>
  <si>
    <r>
      <t xml:space="preserve">Optie type </t>
    </r>
    <r>
      <rPr>
        <b/>
        <sz val="9"/>
        <color theme="1"/>
        <rFont val="Verdana"/>
        <family val="2"/>
      </rPr>
      <t>3</t>
    </r>
    <r>
      <rPr>
        <sz val="9"/>
        <color theme="1"/>
        <rFont val="Verdana"/>
        <family val="2"/>
      </rPr>
      <t xml:space="preserve"> gedurende optiejaar</t>
    </r>
  </si>
  <si>
    <t>Prijs per A4 afdruk (all-in, excl. Papier en nietjes)</t>
  </si>
  <si>
    <t>Prijs per A4 afdruk  (all-in, excl. papier en nietjes)</t>
  </si>
  <si>
    <t>Prijs per A4 afdruk (all-in, excl. papier en nietjes)</t>
  </si>
  <si>
    <t>Type 2*</t>
  </si>
  <si>
    <t>Verrijdbare onderkast t.b.v. type 2*</t>
  </si>
  <si>
    <t xml:space="preserve">Alle in dit document genoemde aantallen betreffen indicatieve aantallen. Er kunnen derhalve aan deze aantallen geen rechten worden ontleend.  </t>
  </si>
  <si>
    <r>
      <rPr>
        <b/>
        <sz val="9"/>
        <color theme="1"/>
        <rFont val="Verdana"/>
        <family val="2"/>
      </rPr>
      <t>*</t>
    </r>
    <r>
      <rPr>
        <sz val="9"/>
        <color theme="1"/>
        <rFont val="Verdana"/>
        <family val="2"/>
      </rPr>
      <t>Indien deze wordt afgenomen door de individuele Opdrachtgever gedurende de looptijd van de overeenkomst, inclusief optiejaar.</t>
    </r>
  </si>
  <si>
    <r>
      <t>Koppeling RAET t.b.v</t>
    </r>
    <r>
      <rPr>
        <sz val="9"/>
        <rFont val="Verdana"/>
        <family val="2"/>
      </rPr>
      <t>. type 3</t>
    </r>
  </si>
  <si>
    <t>Koppeling RAET t.b.v. type 3</t>
  </si>
  <si>
    <t>Huurprijs per 4 kwartalen</t>
  </si>
  <si>
    <t>Fax**</t>
  </si>
  <si>
    <t xml:space="preserve">Type 1* </t>
  </si>
  <si>
    <t>Verrijdbare onderkast t.b.v. type 1*</t>
  </si>
  <si>
    <t>Type 1*</t>
  </si>
  <si>
    <t>Type 4*</t>
  </si>
  <si>
    <t>Type 5*</t>
  </si>
  <si>
    <t>* bij type 4 en type 5 is beide een indicatief aantal van 1 opgenomen. Het zal gaan om circa 1 printer totaal van type 4 of 5. De exacte verdeling voor de hoeveelheid van type 4 en type 5 wordt bij opdrachtverstrekking bepaald.</t>
  </si>
  <si>
    <t>Scanfunctie: hoger dan resolutie 600 dpi</t>
  </si>
  <si>
    <t>Afdrukresolutie printen hoger dan 1200 dpi</t>
  </si>
  <si>
    <t>Papierladen zijn allen instelbaar A4/A3</t>
  </si>
  <si>
    <t>Optioneel aanbieden: finisher/nieten</t>
  </si>
  <si>
    <t>Optioneel aanbieden: bookletfinisher/nieten</t>
  </si>
  <si>
    <t>Huurprijs per optie per kwartaal t.b.v. type 4</t>
  </si>
  <si>
    <t>Opties t.b.v. type 5 gedurende optiejaar</t>
  </si>
  <si>
    <t>Huurprijs per optie per kwartaal t.b.v. type 5</t>
  </si>
  <si>
    <t xml:space="preserve">Opties t.b.v. type 5 </t>
  </si>
  <si>
    <t>Huurprijs 20 kwartalen gedurende optiejaar</t>
  </si>
  <si>
    <t>* bij type 1 en type 2 is een indicatief aantal opgenomen. Het zal gaan om circa 60 printers totaal van type 1 en 2. De exacte verdeling voor de hoeveelheid van type 1 en type 2 wordt bij opdrachtverstrekking bepaald.</t>
  </si>
  <si>
    <t>Type 1 *</t>
  </si>
  <si>
    <t>* bij type 1 en type 2 is beide een indicatief aantal opgenomen. Het zal gaan om circa 21 printers totaal van type 1 en 2. De exacte verdeling voor de hoeveelheid van type 1 en type 2 wordt bij opdrachtverstrekking bepaald.</t>
  </si>
  <si>
    <t>* bij type 1 en type 2 is beide een indicatief aantal opgenomen. Het zal gaan om circa 12 printers totaal van type 1 en 2. De exacte verdeling voor de hoeveelheid van type 1 en type 2 wordt bij opdrachtverstrekking bepaald.</t>
  </si>
  <si>
    <t>Nietjes</t>
  </si>
  <si>
    <t>**Bij GGD HvB / GGD NOG / GGD WB dienen in ieder geval een aantal multifunctionals te worden voorzien van een fax functie.</t>
  </si>
  <si>
    <t>*** Bij GGD WB / GGD NOG / RAV dienen in ieder geval een aantal multifunctionals te worden voorzien van een automatische niet eenheid.</t>
  </si>
  <si>
    <t>Finisher/nieten (automatische niet eenheid) ***</t>
  </si>
  <si>
    <t xml:space="preserve">Zwart-wit A4 </t>
  </si>
  <si>
    <t>Zwart-wit A4</t>
  </si>
  <si>
    <r>
      <t xml:space="preserve">Optie typen </t>
    </r>
    <r>
      <rPr>
        <b/>
        <sz val="9"/>
        <color theme="1"/>
        <rFont val="Verdana"/>
        <family val="2"/>
      </rPr>
      <t>1,2 en 3</t>
    </r>
  </si>
  <si>
    <t>Scannen naar Raet (koppeling voor 1 MFP)</t>
  </si>
  <si>
    <r>
      <t xml:space="preserve">Onderstaande wordt </t>
    </r>
    <r>
      <rPr>
        <b/>
        <u/>
        <sz val="9"/>
        <color theme="1"/>
        <rFont val="Verdana"/>
        <family val="2"/>
      </rPr>
      <t>niet</t>
    </r>
    <r>
      <rPr>
        <b/>
        <sz val="9"/>
        <color theme="1"/>
        <rFont val="Verdana"/>
        <family val="2"/>
      </rPr>
      <t xml:space="preserve"> meegenomen in de prijsscore. Afname van deze optie bij inschrijver mag op geen wijze nodig zijn voor het beoogde gebruik als beschreven hierboven.</t>
    </r>
  </si>
  <si>
    <r>
      <t xml:space="preserve">Onderstaande wordt </t>
    </r>
    <r>
      <rPr>
        <b/>
        <u/>
        <sz val="9"/>
        <color theme="1"/>
        <rFont val="Verdana"/>
        <family val="2"/>
      </rPr>
      <t>ook</t>
    </r>
    <r>
      <rPr>
        <b/>
        <sz val="9"/>
        <color theme="1"/>
        <rFont val="Verdana"/>
        <family val="2"/>
      </rPr>
      <t xml:space="preserve"> meegenomen in de prijsscore. Afname van deze optie bij inschrijver mag op geen wijze nodig zijn voor het beoogde gebruik als beschreven hierboven.</t>
    </r>
  </si>
  <si>
    <t>Printmanagement</t>
  </si>
  <si>
    <t>Printing as a Service per device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</si>
</sst>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00"/>
    <numFmt numFmtId="165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i/>
      <sz val="9"/>
      <color theme="1"/>
      <name val="Verdana"/>
      <family val="2"/>
    </font>
    <font>
      <sz val="9"/>
      <color rgb="FF000000"/>
      <name val="Verdana"/>
      <family val="2"/>
    </font>
    <font>
      <b/>
      <sz val="9"/>
      <color indexed="8"/>
      <name val="Verdana"/>
      <family val="2"/>
    </font>
    <font>
      <b/>
      <sz val="10"/>
      <color theme="1"/>
      <name val="Verdana"/>
      <family val="2"/>
    </font>
    <font>
      <sz val="9"/>
      <name val="Verdana"/>
      <family val="2"/>
    </font>
    <font>
      <b/>
      <sz val="9"/>
      <color rgb="FFFF0000"/>
      <name val="Verdana"/>
      <family val="2"/>
    </font>
    <font>
      <b/>
      <u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2" xfId="0" applyFont="1" applyFill="1" applyBorder="1"/>
    <xf numFmtId="0" fontId="3" fillId="3" borderId="3" xfId="0" applyFont="1" applyFill="1" applyBorder="1"/>
    <xf numFmtId="0" fontId="3" fillId="4" borderId="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0" borderId="4" xfId="0" applyNumberFormat="1" applyFont="1" applyBorder="1" applyProtection="1">
      <protection locked="0"/>
    </xf>
    <xf numFmtId="164" fontId="3" fillId="4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 applyAlignment="1">
      <alignment horizontal="center" wrapText="1"/>
    </xf>
    <xf numFmtId="3" fontId="5" fillId="4" borderId="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7" xfId="0" applyFont="1" applyBorder="1"/>
    <xf numFmtId="164" fontId="3" fillId="4" borderId="0" xfId="0" applyNumberFormat="1" applyFont="1" applyFill="1" applyAlignment="1">
      <alignment horizontal="center"/>
    </xf>
    <xf numFmtId="0" fontId="3" fillId="0" borderId="8" xfId="0" applyFont="1" applyBorder="1"/>
    <xf numFmtId="3" fontId="5" fillId="0" borderId="6" xfId="0" applyNumberFormat="1" applyFont="1" applyBorder="1" applyAlignment="1">
      <alignment horizontal="center" vertical="center"/>
    </xf>
    <xf numFmtId="0" fontId="3" fillId="0" borderId="0" xfId="1" applyFont="1" applyFill="1" applyBorder="1"/>
    <xf numFmtId="0" fontId="2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2" borderId="4" xfId="0" applyFont="1" applyFill="1" applyBorder="1"/>
    <xf numFmtId="165" fontId="3" fillId="0" borderId="0" xfId="0" applyNumberFormat="1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165" fontId="3" fillId="0" borderId="0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3" fontId="5" fillId="4" borderId="4" xfId="0" applyNumberFormat="1" applyFont="1" applyFill="1" applyBorder="1" applyAlignment="1">
      <alignment horizontal="center"/>
    </xf>
    <xf numFmtId="3" fontId="5" fillId="4" borderId="3" xfId="0" applyNumberFormat="1" applyFont="1" applyFill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4" fillId="2" borderId="13" xfId="0" applyFont="1" applyFill="1" applyBorder="1"/>
    <xf numFmtId="0" fontId="2" fillId="4" borderId="5" xfId="0" applyFont="1" applyFill="1" applyBorder="1"/>
    <xf numFmtId="0" fontId="2" fillId="4" borderId="14" xfId="0" applyFont="1" applyFill="1" applyBorder="1"/>
    <xf numFmtId="0" fontId="2" fillId="4" borderId="11" xfId="0" applyFont="1" applyFill="1" applyBorder="1"/>
    <xf numFmtId="0" fontId="3" fillId="4" borderId="4" xfId="1" applyFont="1" applyFill="1" applyBorder="1"/>
    <xf numFmtId="164" fontId="3" fillId="0" borderId="4" xfId="1" applyNumberFormat="1" applyFont="1" applyFill="1" applyBorder="1" applyProtection="1">
      <protection locked="0"/>
    </xf>
    <xf numFmtId="0" fontId="3" fillId="4" borderId="4" xfId="1" applyFont="1" applyFill="1" applyBorder="1" applyAlignment="1">
      <alignment horizontal="center"/>
    </xf>
    <xf numFmtId="164" fontId="3" fillId="5" borderId="15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8" fillId="4" borderId="4" xfId="0" applyFont="1" applyFill="1" applyBorder="1"/>
    <xf numFmtId="0" fontId="8" fillId="4" borderId="4" xfId="1" applyFont="1" applyFill="1" applyBorder="1" applyAlignment="1">
      <alignment horizontal="center"/>
    </xf>
    <xf numFmtId="0" fontId="8" fillId="2" borderId="9" xfId="0" applyFont="1" applyFill="1" applyBorder="1"/>
    <xf numFmtId="0" fontId="8" fillId="4" borderId="10" xfId="0" applyFont="1" applyFill="1" applyBorder="1" applyAlignment="1">
      <alignment vertical="center" wrapText="1"/>
    </xf>
    <xf numFmtId="164" fontId="8" fillId="0" borderId="11" xfId="0" applyNumberFormat="1" applyFont="1" applyBorder="1" applyAlignment="1" applyProtection="1">
      <alignment vertical="center"/>
      <protection locked="0"/>
    </xf>
    <xf numFmtId="0" fontId="8" fillId="4" borderId="12" xfId="0" applyFont="1" applyFill="1" applyBorder="1" applyAlignment="1">
      <alignment vertical="center" wrapText="1"/>
    </xf>
    <xf numFmtId="164" fontId="8" fillId="0" borderId="4" xfId="0" applyNumberFormat="1" applyFont="1" applyBorder="1" applyAlignment="1" applyProtection="1">
      <alignment vertical="center"/>
      <protection locked="0"/>
    </xf>
    <xf numFmtId="0" fontId="8" fillId="4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0" fontId="8" fillId="3" borderId="3" xfId="0" applyFont="1" applyFill="1" applyBorder="1"/>
    <xf numFmtId="0" fontId="8" fillId="0" borderId="0" xfId="0" applyFont="1"/>
    <xf numFmtId="0" fontId="8" fillId="3" borderId="4" xfId="0" applyFont="1" applyFill="1" applyBorder="1"/>
    <xf numFmtId="0" fontId="9" fillId="0" borderId="0" xfId="0" applyFont="1"/>
    <xf numFmtId="3" fontId="5" fillId="0" borderId="0" xfId="0" applyNumberFormat="1" applyFont="1" applyBorder="1" applyAlignment="1">
      <alignment horizont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7" fillId="4" borderId="4" xfId="0" applyFont="1" applyFill="1" applyBorder="1" applyAlignment="1">
      <alignment horizontal="center"/>
    </xf>
  </cellXfs>
  <cellStyles count="2">
    <cellStyle name="Standaard" xfId="0" builtinId="0"/>
    <cellStyle name="Tota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0782-A973-4E19-8897-EE83C68DDB48}">
  <dimension ref="A1:E236"/>
  <sheetViews>
    <sheetView tabSelected="1" topLeftCell="B132" workbookViewId="0">
      <selection activeCell="E221" sqref="E221"/>
    </sheetView>
  </sheetViews>
  <sheetFormatPr defaultRowHeight="14.5" x14ac:dyDescent="0.35"/>
  <cols>
    <col min="1" max="1" width="48.7265625" customWidth="1"/>
    <col min="2" max="2" width="47.81640625" customWidth="1"/>
    <col min="3" max="3" width="24.7265625" customWidth="1"/>
    <col min="4" max="4" width="38" customWidth="1"/>
    <col min="5" max="5" width="31.453125" customWidth="1"/>
  </cols>
  <sheetData>
    <row r="1" spans="1:5" x14ac:dyDescent="0.35">
      <c r="A1" s="1" t="s">
        <v>18</v>
      </c>
      <c r="B1" s="2"/>
      <c r="C1" s="2"/>
      <c r="D1" s="2"/>
      <c r="E1" s="2"/>
    </row>
    <row r="2" spans="1:5" ht="15" thickBot="1" x14ac:dyDescent="0.4">
      <c r="A2" s="2"/>
      <c r="B2" s="2"/>
      <c r="C2" s="2"/>
      <c r="D2" s="2"/>
      <c r="E2" s="2"/>
    </row>
    <row r="3" spans="1:5" ht="15.5" thickTop="1" thickBot="1" x14ac:dyDescent="0.4">
      <c r="A3" s="3" t="s">
        <v>0</v>
      </c>
      <c r="B3" s="2"/>
      <c r="C3" s="2"/>
      <c r="D3" s="2"/>
      <c r="E3" s="2"/>
    </row>
    <row r="4" spans="1:5" ht="15" thickTop="1" x14ac:dyDescent="0.35">
      <c r="A4" s="4" t="s">
        <v>1</v>
      </c>
      <c r="B4" s="5" t="s">
        <v>26</v>
      </c>
      <c r="C4" s="6" t="s">
        <v>31</v>
      </c>
      <c r="D4" s="7" t="s">
        <v>28</v>
      </c>
      <c r="E4" s="2"/>
    </row>
    <row r="5" spans="1:5" x14ac:dyDescent="0.35">
      <c r="A5" s="5" t="s">
        <v>57</v>
      </c>
      <c r="B5" s="8"/>
      <c r="C5" s="50">
        <v>30</v>
      </c>
      <c r="D5" s="9">
        <f t="shared" ref="D5:D10" si="0">(B5*C5)*20</f>
        <v>0</v>
      </c>
      <c r="E5" s="2"/>
    </row>
    <row r="6" spans="1:5" x14ac:dyDescent="0.35">
      <c r="A6" s="5" t="s">
        <v>58</v>
      </c>
      <c r="B6" s="8"/>
      <c r="C6" s="51">
        <v>30</v>
      </c>
      <c r="D6" s="9">
        <f t="shared" si="0"/>
        <v>0</v>
      </c>
      <c r="E6" s="19"/>
    </row>
    <row r="7" spans="1:5" x14ac:dyDescent="0.35">
      <c r="A7" s="5" t="s">
        <v>49</v>
      </c>
      <c r="B7" s="8"/>
      <c r="C7" s="50">
        <v>60</v>
      </c>
      <c r="D7" s="9">
        <f t="shared" si="0"/>
        <v>0</v>
      </c>
      <c r="E7" s="2"/>
    </row>
    <row r="8" spans="1:5" x14ac:dyDescent="0.35">
      <c r="A8" s="5" t="s">
        <v>50</v>
      </c>
      <c r="B8" s="8"/>
      <c r="C8" s="51">
        <v>60</v>
      </c>
      <c r="D8" s="9">
        <f t="shared" si="0"/>
        <v>0</v>
      </c>
      <c r="E8" s="19"/>
    </row>
    <row r="9" spans="1:5" x14ac:dyDescent="0.35">
      <c r="A9" s="5" t="s">
        <v>2</v>
      </c>
      <c r="B9" s="8"/>
      <c r="C9" s="50">
        <v>17</v>
      </c>
      <c r="D9" s="9">
        <f t="shared" si="0"/>
        <v>0</v>
      </c>
      <c r="E9" s="2"/>
    </row>
    <row r="10" spans="1:5" x14ac:dyDescent="0.35">
      <c r="A10" s="5" t="s">
        <v>38</v>
      </c>
      <c r="B10" s="8"/>
      <c r="C10" s="18">
        <v>1</v>
      </c>
      <c r="D10" s="9">
        <f t="shared" si="0"/>
        <v>0</v>
      </c>
      <c r="E10" s="19"/>
    </row>
    <row r="11" spans="1:5" x14ac:dyDescent="0.35">
      <c r="A11" s="2"/>
      <c r="B11" s="2"/>
      <c r="C11" s="10"/>
      <c r="D11" s="11" t="s">
        <v>3</v>
      </c>
      <c r="E11" s="9">
        <f>SUM(D5:D10)</f>
        <v>0</v>
      </c>
    </row>
    <row r="12" spans="1:5" x14ac:dyDescent="0.35">
      <c r="A12" s="2"/>
      <c r="B12" s="2"/>
      <c r="C12" s="10"/>
      <c r="D12" s="46"/>
      <c r="E12" s="47"/>
    </row>
    <row r="13" spans="1:5" x14ac:dyDescent="0.35">
      <c r="A13" s="13" t="s">
        <v>24</v>
      </c>
      <c r="B13" s="5" t="s">
        <v>26</v>
      </c>
      <c r="C13" s="6" t="s">
        <v>31</v>
      </c>
      <c r="D13" s="7" t="s">
        <v>30</v>
      </c>
      <c r="E13" s="2"/>
    </row>
    <row r="14" spans="1:5" x14ac:dyDescent="0.35">
      <c r="A14" s="5" t="s">
        <v>59</v>
      </c>
      <c r="B14" s="8"/>
      <c r="C14" s="50">
        <v>30</v>
      </c>
      <c r="D14" s="9">
        <f t="shared" ref="D14:D19" si="1">(B14*C14)*4</f>
        <v>0</v>
      </c>
      <c r="E14" s="2"/>
    </row>
    <row r="15" spans="1:5" x14ac:dyDescent="0.35">
      <c r="A15" s="5" t="s">
        <v>58</v>
      </c>
      <c r="B15" s="8"/>
      <c r="C15" s="51">
        <v>30</v>
      </c>
      <c r="D15" s="9">
        <f t="shared" si="1"/>
        <v>0</v>
      </c>
      <c r="E15" s="19"/>
    </row>
    <row r="16" spans="1:5" x14ac:dyDescent="0.35">
      <c r="A16" s="5" t="s">
        <v>49</v>
      </c>
      <c r="B16" s="8"/>
      <c r="C16" s="50">
        <v>60</v>
      </c>
      <c r="D16" s="9">
        <f t="shared" si="1"/>
        <v>0</v>
      </c>
      <c r="E16" s="2"/>
    </row>
    <row r="17" spans="1:5" x14ac:dyDescent="0.35">
      <c r="A17" s="5" t="s">
        <v>50</v>
      </c>
      <c r="B17" s="8"/>
      <c r="C17" s="51">
        <v>60</v>
      </c>
      <c r="D17" s="9">
        <f t="shared" si="1"/>
        <v>0</v>
      </c>
      <c r="E17" s="19"/>
    </row>
    <row r="18" spans="1:5" x14ac:dyDescent="0.35">
      <c r="A18" s="5" t="s">
        <v>2</v>
      </c>
      <c r="B18" s="8"/>
      <c r="C18" s="50">
        <v>17</v>
      </c>
      <c r="D18" s="9">
        <f t="shared" si="1"/>
        <v>0</v>
      </c>
      <c r="E18" s="2"/>
    </row>
    <row r="19" spans="1:5" x14ac:dyDescent="0.35">
      <c r="A19" s="5" t="s">
        <v>38</v>
      </c>
      <c r="B19" s="8"/>
      <c r="C19" s="18">
        <v>1</v>
      </c>
      <c r="D19" s="9">
        <f t="shared" si="1"/>
        <v>0</v>
      </c>
      <c r="E19" s="19"/>
    </row>
    <row r="20" spans="1:5" x14ac:dyDescent="0.35">
      <c r="A20" s="2"/>
      <c r="B20" s="2"/>
      <c r="C20" s="10"/>
      <c r="D20" s="11" t="s">
        <v>3</v>
      </c>
      <c r="E20" s="9">
        <f>SUM(D14:D19)</f>
        <v>0</v>
      </c>
    </row>
    <row r="21" spans="1:5" x14ac:dyDescent="0.35">
      <c r="A21" s="2"/>
      <c r="B21" s="2"/>
      <c r="C21" s="10"/>
      <c r="D21" s="46"/>
      <c r="E21" s="47"/>
    </row>
    <row r="22" spans="1:5" ht="15" customHeight="1" x14ac:dyDescent="0.35">
      <c r="A22" s="13" t="s">
        <v>4</v>
      </c>
      <c r="B22" s="13" t="s">
        <v>48</v>
      </c>
      <c r="C22" s="14" t="s">
        <v>5</v>
      </c>
      <c r="D22" s="7" t="s">
        <v>29</v>
      </c>
      <c r="E22" s="2"/>
    </row>
    <row r="23" spans="1:5" x14ac:dyDescent="0.35">
      <c r="A23" s="5" t="s">
        <v>81</v>
      </c>
      <c r="B23" s="8"/>
      <c r="C23" s="15">
        <v>792000</v>
      </c>
      <c r="D23" s="9">
        <f>(B23*C23)*5</f>
        <v>0</v>
      </c>
      <c r="E23" s="2"/>
    </row>
    <row r="24" spans="1:5" x14ac:dyDescent="0.35">
      <c r="A24" s="5" t="s">
        <v>6</v>
      </c>
      <c r="B24" s="8"/>
      <c r="C24" s="15">
        <v>332000</v>
      </c>
      <c r="D24" s="9">
        <f>(B24*C24)*5</f>
        <v>0</v>
      </c>
      <c r="E24" s="2"/>
    </row>
    <row r="25" spans="1:5" x14ac:dyDescent="0.35">
      <c r="A25" s="2"/>
      <c r="B25" s="2"/>
      <c r="C25" s="16"/>
      <c r="D25" s="11" t="s">
        <v>3</v>
      </c>
      <c r="E25" s="9">
        <f>SUM(D23,D24)</f>
        <v>0</v>
      </c>
    </row>
    <row r="26" spans="1:5" x14ac:dyDescent="0.35">
      <c r="A26" s="2"/>
      <c r="B26" s="2"/>
      <c r="C26" s="48"/>
      <c r="D26" s="46"/>
      <c r="E26" s="47"/>
    </row>
    <row r="27" spans="1:5" x14ac:dyDescent="0.35">
      <c r="A27" s="2" t="s">
        <v>73</v>
      </c>
      <c r="B27" s="2"/>
      <c r="C27" s="48"/>
      <c r="D27" s="46"/>
      <c r="E27" s="47"/>
    </row>
    <row r="28" spans="1:5" ht="15" thickBot="1" x14ac:dyDescent="0.4">
      <c r="A28" s="2"/>
      <c r="B28" s="2"/>
      <c r="C28" s="10"/>
      <c r="D28" s="2"/>
      <c r="E28" s="10"/>
    </row>
    <row r="29" spans="1:5" ht="15.5" thickTop="1" thickBot="1" x14ac:dyDescent="0.4">
      <c r="A29" s="3" t="s">
        <v>25</v>
      </c>
      <c r="B29" s="2"/>
      <c r="C29" s="2"/>
      <c r="D29" s="2"/>
      <c r="E29" s="2"/>
    </row>
    <row r="30" spans="1:5" ht="15" thickTop="1" x14ac:dyDescent="0.35">
      <c r="A30" s="61" t="s">
        <v>1</v>
      </c>
      <c r="B30" s="5" t="s">
        <v>26</v>
      </c>
      <c r="C30" s="6" t="s">
        <v>31</v>
      </c>
      <c r="D30" s="7" t="s">
        <v>28</v>
      </c>
      <c r="E30" s="2"/>
    </row>
    <row r="31" spans="1:5" x14ac:dyDescent="0.35">
      <c r="A31" s="52" t="s">
        <v>59</v>
      </c>
      <c r="B31" s="8"/>
      <c r="C31" s="50">
        <v>1</v>
      </c>
      <c r="D31" s="9">
        <f t="shared" ref="D31:D37" si="2">(B31*C31)*20</f>
        <v>0</v>
      </c>
      <c r="E31" s="2"/>
    </row>
    <row r="32" spans="1:5" x14ac:dyDescent="0.35">
      <c r="A32" s="52" t="s">
        <v>58</v>
      </c>
      <c r="B32" s="8"/>
      <c r="C32" s="51">
        <v>1</v>
      </c>
      <c r="D32" s="9">
        <f t="shared" si="2"/>
        <v>0</v>
      </c>
      <c r="E32" s="19"/>
    </row>
    <row r="33" spans="1:5" x14ac:dyDescent="0.35">
      <c r="A33" s="52" t="s">
        <v>49</v>
      </c>
      <c r="B33" s="8"/>
      <c r="C33" s="50">
        <v>1</v>
      </c>
      <c r="D33" s="9">
        <f t="shared" si="2"/>
        <v>0</v>
      </c>
      <c r="E33" s="2"/>
    </row>
    <row r="34" spans="1:5" x14ac:dyDescent="0.35">
      <c r="A34" s="52" t="s">
        <v>50</v>
      </c>
      <c r="B34" s="8"/>
      <c r="C34" s="51">
        <v>1</v>
      </c>
      <c r="D34" s="9">
        <f t="shared" si="2"/>
        <v>0</v>
      </c>
      <c r="E34" s="19"/>
    </row>
    <row r="35" spans="1:5" x14ac:dyDescent="0.35">
      <c r="A35" s="52" t="s">
        <v>2</v>
      </c>
      <c r="B35" s="8"/>
      <c r="C35" s="50">
        <v>4</v>
      </c>
      <c r="D35" s="9">
        <f t="shared" si="2"/>
        <v>0</v>
      </c>
      <c r="E35" s="2"/>
    </row>
    <row r="36" spans="1:5" x14ac:dyDescent="0.35">
      <c r="A36" s="52" t="s">
        <v>38</v>
      </c>
      <c r="B36" s="8"/>
      <c r="C36" s="51">
        <v>4</v>
      </c>
      <c r="D36" s="9">
        <f t="shared" si="2"/>
        <v>0</v>
      </c>
      <c r="E36" s="19"/>
    </row>
    <row r="37" spans="1:5" x14ac:dyDescent="0.35">
      <c r="A37" s="52" t="s">
        <v>39</v>
      </c>
      <c r="B37" s="8"/>
      <c r="C37" s="50">
        <v>3</v>
      </c>
      <c r="D37" s="9">
        <f t="shared" si="2"/>
        <v>0</v>
      </c>
      <c r="E37" s="2"/>
    </row>
    <row r="38" spans="1:5" x14ac:dyDescent="0.35">
      <c r="A38" s="62"/>
      <c r="B38" s="2"/>
      <c r="C38" s="10"/>
      <c r="D38" s="11" t="s">
        <v>3</v>
      </c>
      <c r="E38" s="9">
        <f>SUM(D31:D37)</f>
        <v>0</v>
      </c>
    </row>
    <row r="39" spans="1:5" x14ac:dyDescent="0.35">
      <c r="A39" s="62"/>
      <c r="B39" s="2"/>
      <c r="C39" s="10"/>
      <c r="D39" s="46"/>
      <c r="E39" s="47"/>
    </row>
    <row r="40" spans="1:5" x14ac:dyDescent="0.35">
      <c r="A40" s="63" t="s">
        <v>24</v>
      </c>
      <c r="B40" s="5" t="s">
        <v>26</v>
      </c>
      <c r="C40" s="6" t="s">
        <v>31</v>
      </c>
      <c r="D40" s="7" t="s">
        <v>30</v>
      </c>
      <c r="E40" s="2"/>
    </row>
    <row r="41" spans="1:5" x14ac:dyDescent="0.35">
      <c r="A41" s="52" t="s">
        <v>57</v>
      </c>
      <c r="B41" s="8"/>
      <c r="C41" s="50">
        <v>1</v>
      </c>
      <c r="D41" s="9">
        <f t="shared" ref="D41:D47" si="3">(B41*C41)*4</f>
        <v>0</v>
      </c>
      <c r="E41" s="2"/>
    </row>
    <row r="42" spans="1:5" x14ac:dyDescent="0.35">
      <c r="A42" s="52" t="s">
        <v>58</v>
      </c>
      <c r="B42" s="8"/>
      <c r="C42" s="51">
        <v>1</v>
      </c>
      <c r="D42" s="9">
        <f t="shared" si="3"/>
        <v>0</v>
      </c>
      <c r="E42" s="19"/>
    </row>
    <row r="43" spans="1:5" x14ac:dyDescent="0.35">
      <c r="A43" s="52" t="s">
        <v>49</v>
      </c>
      <c r="B43" s="8"/>
      <c r="C43" s="50">
        <v>1</v>
      </c>
      <c r="D43" s="9">
        <f t="shared" si="3"/>
        <v>0</v>
      </c>
      <c r="E43" s="2"/>
    </row>
    <row r="44" spans="1:5" x14ac:dyDescent="0.35">
      <c r="A44" s="52" t="s">
        <v>50</v>
      </c>
      <c r="B44" s="8"/>
      <c r="C44" s="51">
        <v>1</v>
      </c>
      <c r="D44" s="9">
        <f t="shared" si="3"/>
        <v>0</v>
      </c>
      <c r="E44" s="19"/>
    </row>
    <row r="45" spans="1:5" x14ac:dyDescent="0.35">
      <c r="A45" s="52" t="s">
        <v>2</v>
      </c>
      <c r="B45" s="8"/>
      <c r="C45" s="50">
        <v>4</v>
      </c>
      <c r="D45" s="9">
        <f t="shared" si="3"/>
        <v>0</v>
      </c>
      <c r="E45" s="2"/>
    </row>
    <row r="46" spans="1:5" x14ac:dyDescent="0.35">
      <c r="A46" s="52" t="s">
        <v>38</v>
      </c>
      <c r="B46" s="8"/>
      <c r="C46" s="51">
        <v>4</v>
      </c>
      <c r="D46" s="9">
        <f t="shared" si="3"/>
        <v>0</v>
      </c>
      <c r="E46" s="19"/>
    </row>
    <row r="47" spans="1:5" x14ac:dyDescent="0.35">
      <c r="A47" s="52" t="s">
        <v>39</v>
      </c>
      <c r="B47" s="8"/>
      <c r="C47" s="50">
        <v>3</v>
      </c>
      <c r="D47" s="9">
        <f t="shared" si="3"/>
        <v>0</v>
      </c>
      <c r="E47" s="2"/>
    </row>
    <row r="48" spans="1:5" x14ac:dyDescent="0.35">
      <c r="A48" s="2"/>
      <c r="B48" s="2"/>
      <c r="C48" s="10"/>
      <c r="D48" s="11" t="s">
        <v>3</v>
      </c>
      <c r="E48" s="9">
        <f>SUM(D41:D47)</f>
        <v>0</v>
      </c>
    </row>
    <row r="49" spans="1:5" x14ac:dyDescent="0.35">
      <c r="A49" s="2"/>
      <c r="B49" s="2"/>
      <c r="C49" s="10"/>
      <c r="D49" s="46"/>
      <c r="E49" s="47"/>
    </row>
    <row r="50" spans="1:5" x14ac:dyDescent="0.35">
      <c r="A50" s="54" t="s">
        <v>40</v>
      </c>
      <c r="B50" s="52" t="s">
        <v>68</v>
      </c>
      <c r="C50" s="28" t="s">
        <v>9</v>
      </c>
      <c r="D50" s="18" t="s">
        <v>28</v>
      </c>
      <c r="E50" s="2"/>
    </row>
    <row r="51" spans="1:5" ht="25.15" customHeight="1" x14ac:dyDescent="0.35">
      <c r="A51" s="55" t="s">
        <v>10</v>
      </c>
      <c r="B51" s="56"/>
      <c r="C51" s="44">
        <v>3</v>
      </c>
      <c r="D51" s="45">
        <f t="shared" ref="D51:D60" si="4">(B51*C51)*20</f>
        <v>0</v>
      </c>
      <c r="E51" s="2"/>
    </row>
    <row r="52" spans="1:5" ht="25.15" customHeight="1" x14ac:dyDescent="0.35">
      <c r="A52" s="57" t="s">
        <v>63</v>
      </c>
      <c r="B52" s="58"/>
      <c r="C52" s="44">
        <v>3</v>
      </c>
      <c r="D52" s="45">
        <f t="shared" si="4"/>
        <v>0</v>
      </c>
      <c r="E52" s="2"/>
    </row>
    <row r="53" spans="1:5" ht="25.15" customHeight="1" x14ac:dyDescent="0.35">
      <c r="A53" s="59" t="s">
        <v>64</v>
      </c>
      <c r="B53" s="56"/>
      <c r="C53" s="44">
        <v>3</v>
      </c>
      <c r="D53" s="45">
        <f t="shared" si="4"/>
        <v>0</v>
      </c>
      <c r="E53" s="2"/>
    </row>
    <row r="54" spans="1:5" ht="25.15" customHeight="1" x14ac:dyDescent="0.35">
      <c r="A54" s="59" t="s">
        <v>11</v>
      </c>
      <c r="B54" s="56"/>
      <c r="C54" s="44">
        <v>3</v>
      </c>
      <c r="D54" s="45">
        <f t="shared" si="4"/>
        <v>0</v>
      </c>
      <c r="E54" s="2"/>
    </row>
    <row r="55" spans="1:5" ht="25.15" customHeight="1" x14ac:dyDescent="0.35">
      <c r="A55" s="59" t="s">
        <v>65</v>
      </c>
      <c r="B55" s="56"/>
      <c r="C55" s="44">
        <v>3</v>
      </c>
      <c r="D55" s="45">
        <f t="shared" si="4"/>
        <v>0</v>
      </c>
      <c r="E55" s="2"/>
    </row>
    <row r="56" spans="1:5" ht="25.15" customHeight="1" x14ac:dyDescent="0.35">
      <c r="A56" s="60" t="s">
        <v>66</v>
      </c>
      <c r="B56" s="56"/>
      <c r="C56" s="44">
        <v>3</v>
      </c>
      <c r="D56" s="45">
        <f t="shared" si="4"/>
        <v>0</v>
      </c>
      <c r="E56" s="2"/>
    </row>
    <row r="57" spans="1:5" ht="25.15" customHeight="1" x14ac:dyDescent="0.35">
      <c r="A57" s="60" t="s">
        <v>67</v>
      </c>
      <c r="B57" s="56"/>
      <c r="C57" s="44">
        <v>3</v>
      </c>
      <c r="D57" s="45">
        <f t="shared" si="4"/>
        <v>0</v>
      </c>
      <c r="E57" s="2"/>
    </row>
    <row r="58" spans="1:5" ht="25.15" customHeight="1" x14ac:dyDescent="0.35">
      <c r="A58" s="59" t="s">
        <v>12</v>
      </c>
      <c r="B58" s="56"/>
      <c r="C58" s="44">
        <v>3</v>
      </c>
      <c r="D58" s="45">
        <f t="shared" si="4"/>
        <v>0</v>
      </c>
      <c r="E58" s="2"/>
    </row>
    <row r="59" spans="1:5" ht="25.15" customHeight="1" x14ac:dyDescent="0.35">
      <c r="A59" s="59" t="s">
        <v>13</v>
      </c>
      <c r="B59" s="56"/>
      <c r="C59" s="44">
        <v>3</v>
      </c>
      <c r="D59" s="45">
        <f t="shared" si="4"/>
        <v>0</v>
      </c>
      <c r="E59" s="2"/>
    </row>
    <row r="60" spans="1:5" ht="25.15" customHeight="1" x14ac:dyDescent="0.35">
      <c r="A60" s="59" t="s">
        <v>14</v>
      </c>
      <c r="B60" s="56"/>
      <c r="C60" s="44">
        <v>3</v>
      </c>
      <c r="D60" s="45">
        <f t="shared" si="4"/>
        <v>0</v>
      </c>
      <c r="E60" s="2"/>
    </row>
    <row r="61" spans="1:5" x14ac:dyDescent="0.35">
      <c r="A61" s="2"/>
      <c r="B61" s="2"/>
      <c r="C61" s="22"/>
      <c r="D61" s="11" t="s">
        <v>3</v>
      </c>
      <c r="E61" s="9">
        <f>SUM(D51:D60)</f>
        <v>0</v>
      </c>
    </row>
    <row r="62" spans="1:5" x14ac:dyDescent="0.35">
      <c r="A62" s="29"/>
      <c r="B62" s="2"/>
      <c r="C62" s="12"/>
      <c r="D62" s="12"/>
      <c r="E62" s="27"/>
    </row>
    <row r="63" spans="1:5" x14ac:dyDescent="0.35">
      <c r="A63" s="54" t="s">
        <v>41</v>
      </c>
      <c r="B63" s="52" t="s">
        <v>68</v>
      </c>
      <c r="C63" s="28" t="s">
        <v>9</v>
      </c>
      <c r="D63" s="18" t="s">
        <v>30</v>
      </c>
      <c r="E63" s="2"/>
    </row>
    <row r="64" spans="1:5" ht="25.15" customHeight="1" x14ac:dyDescent="0.35">
      <c r="A64" s="55" t="s">
        <v>10</v>
      </c>
      <c r="B64" s="56"/>
      <c r="C64" s="44">
        <v>3</v>
      </c>
      <c r="D64" s="45">
        <f>(B64*C64)*4</f>
        <v>0</v>
      </c>
      <c r="E64" s="2"/>
    </row>
    <row r="65" spans="1:5" ht="25.15" customHeight="1" x14ac:dyDescent="0.35">
      <c r="A65" s="57" t="s">
        <v>63</v>
      </c>
      <c r="B65" s="58"/>
      <c r="C65" s="44">
        <v>3</v>
      </c>
      <c r="D65" s="45">
        <f>(B65*C65)*4</f>
        <v>0</v>
      </c>
      <c r="E65" s="2"/>
    </row>
    <row r="66" spans="1:5" ht="25.15" customHeight="1" x14ac:dyDescent="0.35">
      <c r="A66" s="59" t="s">
        <v>64</v>
      </c>
      <c r="B66" s="56"/>
      <c r="C66" s="44">
        <v>3</v>
      </c>
      <c r="D66" s="45">
        <f t="shared" ref="D66:D67" si="5">(B66*C66)*4</f>
        <v>0</v>
      </c>
      <c r="E66" s="2"/>
    </row>
    <row r="67" spans="1:5" ht="25.15" customHeight="1" x14ac:dyDescent="0.35">
      <c r="A67" s="59" t="s">
        <v>11</v>
      </c>
      <c r="B67" s="56"/>
      <c r="C67" s="44">
        <v>3</v>
      </c>
      <c r="D67" s="45">
        <f t="shared" si="5"/>
        <v>0</v>
      </c>
      <c r="E67" s="2"/>
    </row>
    <row r="68" spans="1:5" ht="25.15" customHeight="1" x14ac:dyDescent="0.35">
      <c r="A68" s="59" t="s">
        <v>65</v>
      </c>
      <c r="B68" s="56"/>
      <c r="C68" s="44">
        <v>3</v>
      </c>
      <c r="D68" s="45">
        <f>(B68*C68)*4</f>
        <v>0</v>
      </c>
      <c r="E68" s="2"/>
    </row>
    <row r="69" spans="1:5" ht="25.15" customHeight="1" x14ac:dyDescent="0.35">
      <c r="A69" s="60" t="s">
        <v>66</v>
      </c>
      <c r="B69" s="56"/>
      <c r="C69" s="44">
        <v>3</v>
      </c>
      <c r="D69" s="45">
        <f>(B69*C69)*4</f>
        <v>0</v>
      </c>
      <c r="E69" s="2"/>
    </row>
    <row r="70" spans="1:5" ht="25.15" customHeight="1" x14ac:dyDescent="0.35">
      <c r="A70" s="60" t="s">
        <v>67</v>
      </c>
      <c r="B70" s="56"/>
      <c r="C70" s="44">
        <v>3</v>
      </c>
      <c r="D70" s="45">
        <f>(B70*C70)*4</f>
        <v>0</v>
      </c>
      <c r="E70" s="2"/>
    </row>
    <row r="71" spans="1:5" ht="25.15" customHeight="1" x14ac:dyDescent="0.35">
      <c r="A71" s="59" t="s">
        <v>12</v>
      </c>
      <c r="B71" s="56"/>
      <c r="C71" s="44">
        <v>3</v>
      </c>
      <c r="D71" s="45">
        <f t="shared" ref="D71:D73" si="6">(B71*C71)*4</f>
        <v>0</v>
      </c>
      <c r="E71" s="2"/>
    </row>
    <row r="72" spans="1:5" ht="25.15" customHeight="1" x14ac:dyDescent="0.35">
      <c r="A72" s="59" t="s">
        <v>13</v>
      </c>
      <c r="B72" s="56"/>
      <c r="C72" s="44">
        <v>3</v>
      </c>
      <c r="D72" s="45">
        <f t="shared" si="6"/>
        <v>0</v>
      </c>
      <c r="E72" s="2"/>
    </row>
    <row r="73" spans="1:5" ht="25.15" customHeight="1" x14ac:dyDescent="0.35">
      <c r="A73" s="59" t="s">
        <v>14</v>
      </c>
      <c r="B73" s="56"/>
      <c r="C73" s="44">
        <v>3</v>
      </c>
      <c r="D73" s="45">
        <f t="shared" si="6"/>
        <v>0</v>
      </c>
      <c r="E73" s="2"/>
    </row>
    <row r="74" spans="1:5" x14ac:dyDescent="0.35">
      <c r="A74" s="2"/>
      <c r="B74" s="2"/>
      <c r="C74" s="22"/>
      <c r="D74" s="11" t="s">
        <v>3</v>
      </c>
      <c r="E74" s="9">
        <f>SUM(D64:D73)</f>
        <v>0</v>
      </c>
    </row>
    <row r="75" spans="1:5" x14ac:dyDescent="0.35">
      <c r="A75" s="29"/>
      <c r="B75" s="2"/>
      <c r="C75" s="12"/>
      <c r="D75" s="12"/>
      <c r="E75" s="27"/>
    </row>
    <row r="76" spans="1:5" ht="15" customHeight="1" x14ac:dyDescent="0.35">
      <c r="A76" s="13" t="s">
        <v>4</v>
      </c>
      <c r="B76" s="13" t="s">
        <v>47</v>
      </c>
      <c r="C76" s="14" t="s">
        <v>5</v>
      </c>
      <c r="D76" s="7" t="s">
        <v>29</v>
      </c>
      <c r="E76" s="2"/>
    </row>
    <row r="77" spans="1:5" x14ac:dyDescent="0.35">
      <c r="A77" s="5" t="s">
        <v>82</v>
      </c>
      <c r="B77" s="8"/>
      <c r="C77" s="15">
        <v>372000</v>
      </c>
      <c r="D77" s="9">
        <f>(B77*C77)*5</f>
        <v>0</v>
      </c>
      <c r="E77" s="2"/>
    </row>
    <row r="78" spans="1:5" x14ac:dyDescent="0.35">
      <c r="A78" s="5" t="s">
        <v>6</v>
      </c>
      <c r="B78" s="8"/>
      <c r="C78" s="15">
        <v>180000</v>
      </c>
      <c r="D78" s="9">
        <f>(B78*C78)*5</f>
        <v>0</v>
      </c>
      <c r="E78" s="2"/>
    </row>
    <row r="79" spans="1:5" x14ac:dyDescent="0.35">
      <c r="A79" s="2"/>
      <c r="B79" s="2"/>
      <c r="C79" s="16"/>
      <c r="D79" s="11" t="s">
        <v>3</v>
      </c>
      <c r="E79" s="9">
        <f>SUM(D77,D78)</f>
        <v>0</v>
      </c>
    </row>
    <row r="80" spans="1:5" x14ac:dyDescent="0.35">
      <c r="A80" s="2"/>
      <c r="B80" s="2"/>
      <c r="C80" s="10"/>
      <c r="D80" s="2"/>
      <c r="E80" s="10"/>
    </row>
    <row r="81" spans="1:5" ht="15" thickBot="1" x14ac:dyDescent="0.4">
      <c r="A81" s="2"/>
      <c r="B81" s="2"/>
      <c r="C81" s="2"/>
      <c r="D81" s="2"/>
      <c r="E81" s="2"/>
    </row>
    <row r="82" spans="1:5" ht="15.5" thickTop="1" thickBot="1" x14ac:dyDescent="0.4">
      <c r="A82" s="3" t="s">
        <v>7</v>
      </c>
      <c r="B82" s="2"/>
      <c r="C82" s="2"/>
      <c r="D82" s="2"/>
      <c r="E82" s="2"/>
    </row>
    <row r="83" spans="1:5" ht="15" thickTop="1" x14ac:dyDescent="0.35">
      <c r="A83" s="4" t="s">
        <v>1</v>
      </c>
      <c r="B83" s="5" t="s">
        <v>26</v>
      </c>
      <c r="C83" s="7" t="s">
        <v>8</v>
      </c>
      <c r="D83" s="7" t="s">
        <v>28</v>
      </c>
      <c r="E83" s="17"/>
    </row>
    <row r="84" spans="1:5" x14ac:dyDescent="0.35">
      <c r="A84" s="5" t="s">
        <v>59</v>
      </c>
      <c r="B84" s="8"/>
      <c r="C84" s="51">
        <v>10</v>
      </c>
      <c r="D84" s="9">
        <f t="shared" ref="D84:D90" si="7">(B84*C84)*20</f>
        <v>0</v>
      </c>
      <c r="E84" s="19"/>
    </row>
    <row r="85" spans="1:5" x14ac:dyDescent="0.35">
      <c r="A85" s="5" t="s">
        <v>58</v>
      </c>
      <c r="B85" s="8"/>
      <c r="C85" s="51">
        <v>10</v>
      </c>
      <c r="D85" s="9">
        <f t="shared" si="7"/>
        <v>0</v>
      </c>
      <c r="E85" s="19"/>
    </row>
    <row r="86" spans="1:5" x14ac:dyDescent="0.35">
      <c r="A86" s="52" t="s">
        <v>49</v>
      </c>
      <c r="B86" s="8"/>
      <c r="C86" s="50">
        <v>21</v>
      </c>
      <c r="D86" s="9">
        <f t="shared" si="7"/>
        <v>0</v>
      </c>
      <c r="E86" s="2"/>
    </row>
    <row r="87" spans="1:5" x14ac:dyDescent="0.35">
      <c r="A87" s="5" t="s">
        <v>50</v>
      </c>
      <c r="B87" s="8"/>
      <c r="C87" s="51">
        <v>21</v>
      </c>
      <c r="D87" s="9">
        <f t="shared" si="7"/>
        <v>0</v>
      </c>
      <c r="E87" s="19"/>
    </row>
    <row r="88" spans="1:5" x14ac:dyDescent="0.35">
      <c r="A88" s="5" t="s">
        <v>2</v>
      </c>
      <c r="B88" s="8"/>
      <c r="C88" s="51">
        <v>6</v>
      </c>
      <c r="D88" s="9">
        <f t="shared" si="7"/>
        <v>0</v>
      </c>
      <c r="E88" s="19"/>
    </row>
    <row r="89" spans="1:5" x14ac:dyDescent="0.35">
      <c r="A89" s="5" t="s">
        <v>38</v>
      </c>
      <c r="B89" s="8"/>
      <c r="C89" s="51">
        <v>6</v>
      </c>
      <c r="D89" s="9">
        <f t="shared" si="7"/>
        <v>0</v>
      </c>
      <c r="E89" s="19"/>
    </row>
    <row r="90" spans="1:5" x14ac:dyDescent="0.35">
      <c r="A90" s="5" t="s">
        <v>60</v>
      </c>
      <c r="B90" s="8"/>
      <c r="C90" s="51">
        <v>1</v>
      </c>
      <c r="D90" s="20">
        <f t="shared" si="7"/>
        <v>0</v>
      </c>
      <c r="E90" s="19"/>
    </row>
    <row r="91" spans="1:5" x14ac:dyDescent="0.35">
      <c r="A91" s="5" t="s">
        <v>61</v>
      </c>
      <c r="B91" s="8"/>
      <c r="C91" s="51">
        <v>1</v>
      </c>
      <c r="D91" s="9">
        <f t="shared" ref="D91" si="8">(B91*C91)*4</f>
        <v>0</v>
      </c>
      <c r="E91" s="2"/>
    </row>
    <row r="92" spans="1:5" x14ac:dyDescent="0.35">
      <c r="A92" s="2"/>
      <c r="B92" s="2"/>
      <c r="C92" s="12"/>
      <c r="D92" s="11" t="s">
        <v>3</v>
      </c>
      <c r="E92" s="9">
        <f>SUM(D84:D91)</f>
        <v>0</v>
      </c>
    </row>
    <row r="93" spans="1:5" x14ac:dyDescent="0.35">
      <c r="A93" s="2"/>
      <c r="B93" s="2"/>
      <c r="C93" s="10"/>
      <c r="D93" s="46"/>
      <c r="E93" s="47"/>
    </row>
    <row r="94" spans="1:5" x14ac:dyDescent="0.35">
      <c r="A94" s="13" t="s">
        <v>24</v>
      </c>
      <c r="B94" s="5" t="s">
        <v>26</v>
      </c>
      <c r="C94" s="6" t="s">
        <v>31</v>
      </c>
      <c r="D94" s="7" t="s">
        <v>30</v>
      </c>
      <c r="E94" s="2"/>
    </row>
    <row r="95" spans="1:5" x14ac:dyDescent="0.35">
      <c r="A95" s="5" t="s">
        <v>74</v>
      </c>
      <c r="B95" s="8"/>
      <c r="C95" s="51">
        <v>10</v>
      </c>
      <c r="D95" s="9">
        <f t="shared" ref="D95:D101" si="9">(B95*C95)*4</f>
        <v>0</v>
      </c>
      <c r="E95" s="2"/>
    </row>
    <row r="96" spans="1:5" x14ac:dyDescent="0.35">
      <c r="A96" s="5" t="s">
        <v>58</v>
      </c>
      <c r="B96" s="8"/>
      <c r="C96" s="51">
        <v>10</v>
      </c>
      <c r="D96" s="9">
        <f t="shared" si="9"/>
        <v>0</v>
      </c>
      <c r="E96" s="2"/>
    </row>
    <row r="97" spans="1:5" x14ac:dyDescent="0.35">
      <c r="A97" s="52" t="s">
        <v>49</v>
      </c>
      <c r="B97" s="8"/>
      <c r="C97" s="50">
        <v>21</v>
      </c>
      <c r="D97" s="9">
        <f t="shared" si="9"/>
        <v>0</v>
      </c>
      <c r="E97" s="2"/>
    </row>
    <row r="98" spans="1:5" x14ac:dyDescent="0.35">
      <c r="A98" s="5" t="s">
        <v>50</v>
      </c>
      <c r="B98" s="8"/>
      <c r="C98" s="51">
        <v>21</v>
      </c>
      <c r="D98" s="9">
        <f t="shared" si="9"/>
        <v>0</v>
      </c>
      <c r="E98" s="19"/>
    </row>
    <row r="99" spans="1:5" x14ac:dyDescent="0.35">
      <c r="A99" s="5" t="s">
        <v>2</v>
      </c>
      <c r="B99" s="8"/>
      <c r="C99" s="51">
        <v>6</v>
      </c>
      <c r="D99" s="9">
        <f t="shared" si="9"/>
        <v>0</v>
      </c>
      <c r="E99" s="2"/>
    </row>
    <row r="100" spans="1:5" x14ac:dyDescent="0.35">
      <c r="A100" s="5" t="s">
        <v>38</v>
      </c>
      <c r="B100" s="8"/>
      <c r="C100" s="51">
        <v>6</v>
      </c>
      <c r="D100" s="9">
        <f t="shared" si="9"/>
        <v>0</v>
      </c>
      <c r="E100" s="2"/>
    </row>
    <row r="101" spans="1:5" x14ac:dyDescent="0.35">
      <c r="A101" s="5" t="s">
        <v>60</v>
      </c>
      <c r="B101" s="8"/>
      <c r="C101" s="51">
        <v>1</v>
      </c>
      <c r="D101" s="9">
        <f t="shared" si="9"/>
        <v>0</v>
      </c>
      <c r="E101" s="2"/>
    </row>
    <row r="102" spans="1:5" x14ac:dyDescent="0.35">
      <c r="A102" s="5" t="s">
        <v>61</v>
      </c>
      <c r="B102" s="8"/>
      <c r="C102" s="51">
        <v>1</v>
      </c>
      <c r="D102" s="9">
        <f t="shared" ref="D102" si="10">(B102*C102)*4</f>
        <v>0</v>
      </c>
      <c r="E102" s="2"/>
    </row>
    <row r="103" spans="1:5" x14ac:dyDescent="0.35">
      <c r="A103" s="2"/>
      <c r="B103" s="2"/>
      <c r="C103" s="10"/>
      <c r="D103" s="11" t="s">
        <v>3</v>
      </c>
      <c r="E103" s="9">
        <f>SUM(D95:D102)</f>
        <v>0</v>
      </c>
    </row>
    <row r="104" spans="1:5" x14ac:dyDescent="0.35">
      <c r="A104" s="2"/>
      <c r="B104" s="2"/>
      <c r="C104" s="48"/>
      <c r="D104" s="46"/>
      <c r="E104" s="47"/>
    </row>
    <row r="105" spans="1:5" x14ac:dyDescent="0.35">
      <c r="A105" s="2" t="s">
        <v>75</v>
      </c>
      <c r="B105" s="2"/>
      <c r="C105" s="48"/>
      <c r="D105" s="46"/>
      <c r="E105" s="47"/>
    </row>
    <row r="106" spans="1:5" x14ac:dyDescent="0.35">
      <c r="A106" s="2" t="s">
        <v>62</v>
      </c>
      <c r="B106" s="2"/>
      <c r="C106" s="48"/>
      <c r="D106" s="46"/>
      <c r="E106" s="47"/>
    </row>
    <row r="107" spans="1:5" x14ac:dyDescent="0.35">
      <c r="A107" s="2"/>
      <c r="B107" s="2"/>
      <c r="C107" s="10"/>
      <c r="D107" s="46"/>
      <c r="E107" s="47"/>
    </row>
    <row r="108" spans="1:5" x14ac:dyDescent="0.35">
      <c r="A108" s="54" t="s">
        <v>40</v>
      </c>
      <c r="B108" s="52" t="s">
        <v>68</v>
      </c>
      <c r="C108" s="28" t="s">
        <v>9</v>
      </c>
      <c r="D108" s="18" t="s">
        <v>28</v>
      </c>
      <c r="E108" s="2"/>
    </row>
    <row r="109" spans="1:5" ht="25.15" customHeight="1" x14ac:dyDescent="0.35">
      <c r="A109" s="55" t="s">
        <v>10</v>
      </c>
      <c r="B109" s="56"/>
      <c r="C109" s="44">
        <v>1</v>
      </c>
      <c r="D109" s="45">
        <f t="shared" ref="D109:D118" si="11">(B109*C109)*20</f>
        <v>0</v>
      </c>
      <c r="E109" s="2"/>
    </row>
    <row r="110" spans="1:5" ht="25.15" customHeight="1" x14ac:dyDescent="0.35">
      <c r="A110" s="57" t="s">
        <v>63</v>
      </c>
      <c r="B110" s="58"/>
      <c r="C110" s="44">
        <v>1</v>
      </c>
      <c r="D110" s="45">
        <f t="shared" si="11"/>
        <v>0</v>
      </c>
      <c r="E110" s="2"/>
    </row>
    <row r="111" spans="1:5" ht="25.15" customHeight="1" x14ac:dyDescent="0.35">
      <c r="A111" s="59" t="s">
        <v>64</v>
      </c>
      <c r="B111" s="56"/>
      <c r="C111" s="44">
        <v>1</v>
      </c>
      <c r="D111" s="45">
        <f t="shared" si="11"/>
        <v>0</v>
      </c>
      <c r="E111" s="2"/>
    </row>
    <row r="112" spans="1:5" ht="25.15" customHeight="1" x14ac:dyDescent="0.35">
      <c r="A112" s="59" t="s">
        <v>11</v>
      </c>
      <c r="B112" s="56"/>
      <c r="C112" s="44">
        <v>1</v>
      </c>
      <c r="D112" s="45">
        <f t="shared" si="11"/>
        <v>0</v>
      </c>
      <c r="E112" s="2"/>
    </row>
    <row r="113" spans="1:5" ht="25.15" customHeight="1" x14ac:dyDescent="0.35">
      <c r="A113" s="59" t="s">
        <v>65</v>
      </c>
      <c r="B113" s="56"/>
      <c r="C113" s="44">
        <v>1</v>
      </c>
      <c r="D113" s="45">
        <f t="shared" si="11"/>
        <v>0</v>
      </c>
      <c r="E113" s="2"/>
    </row>
    <row r="114" spans="1:5" ht="25.15" customHeight="1" x14ac:dyDescent="0.35">
      <c r="A114" s="60" t="s">
        <v>66</v>
      </c>
      <c r="B114" s="56"/>
      <c r="C114" s="44">
        <v>1</v>
      </c>
      <c r="D114" s="45">
        <f t="shared" si="11"/>
        <v>0</v>
      </c>
      <c r="E114" s="2"/>
    </row>
    <row r="115" spans="1:5" ht="25.15" customHeight="1" x14ac:dyDescent="0.35">
      <c r="A115" s="60" t="s">
        <v>67</v>
      </c>
      <c r="B115" s="56"/>
      <c r="C115" s="44">
        <v>1</v>
      </c>
      <c r="D115" s="45">
        <f t="shared" si="11"/>
        <v>0</v>
      </c>
      <c r="E115" s="2"/>
    </row>
    <row r="116" spans="1:5" ht="25.15" customHeight="1" x14ac:dyDescent="0.35">
      <c r="A116" s="59" t="s">
        <v>12</v>
      </c>
      <c r="B116" s="56"/>
      <c r="C116" s="44">
        <v>1</v>
      </c>
      <c r="D116" s="45">
        <f t="shared" si="11"/>
        <v>0</v>
      </c>
      <c r="E116" s="2"/>
    </row>
    <row r="117" spans="1:5" ht="25.15" customHeight="1" x14ac:dyDescent="0.35">
      <c r="A117" s="59" t="s">
        <v>13</v>
      </c>
      <c r="B117" s="56"/>
      <c r="C117" s="44">
        <v>1</v>
      </c>
      <c r="D117" s="45">
        <f t="shared" si="11"/>
        <v>0</v>
      </c>
      <c r="E117" s="2"/>
    </row>
    <row r="118" spans="1:5" ht="25.15" customHeight="1" x14ac:dyDescent="0.35">
      <c r="A118" s="59" t="s">
        <v>14</v>
      </c>
      <c r="B118" s="56"/>
      <c r="C118" s="44">
        <v>1</v>
      </c>
      <c r="D118" s="45">
        <f t="shared" si="11"/>
        <v>0</v>
      </c>
      <c r="E118" s="2"/>
    </row>
    <row r="119" spans="1:5" x14ac:dyDescent="0.35">
      <c r="A119" s="2"/>
      <c r="B119" s="2"/>
      <c r="C119" s="22"/>
      <c r="D119" s="11" t="s">
        <v>3</v>
      </c>
      <c r="E119" s="9">
        <f>SUM(D109:D118)</f>
        <v>0</v>
      </c>
    </row>
    <row r="120" spans="1:5" x14ac:dyDescent="0.35">
      <c r="A120" s="29"/>
      <c r="B120" s="2"/>
      <c r="C120" s="12"/>
      <c r="D120" s="12"/>
      <c r="E120" s="27"/>
    </row>
    <row r="121" spans="1:5" x14ac:dyDescent="0.35">
      <c r="A121" s="54" t="s">
        <v>41</v>
      </c>
      <c r="B121" s="52" t="s">
        <v>68</v>
      </c>
      <c r="C121" s="28" t="s">
        <v>9</v>
      </c>
      <c r="D121" s="18" t="s">
        <v>30</v>
      </c>
      <c r="E121" s="2"/>
    </row>
    <row r="122" spans="1:5" ht="25.15" customHeight="1" x14ac:dyDescent="0.35">
      <c r="A122" s="55" t="s">
        <v>10</v>
      </c>
      <c r="B122" s="56"/>
      <c r="C122" s="44">
        <v>1</v>
      </c>
      <c r="D122" s="45">
        <f>(B122*C122)*4</f>
        <v>0</v>
      </c>
      <c r="E122" s="2"/>
    </row>
    <row r="123" spans="1:5" ht="25.15" customHeight="1" x14ac:dyDescent="0.35">
      <c r="A123" s="57" t="s">
        <v>63</v>
      </c>
      <c r="B123" s="58"/>
      <c r="C123" s="44">
        <v>1</v>
      </c>
      <c r="D123" s="45">
        <f>(B123*C123)*4</f>
        <v>0</v>
      </c>
      <c r="E123" s="2"/>
    </row>
    <row r="124" spans="1:5" ht="25.15" customHeight="1" x14ac:dyDescent="0.35">
      <c r="A124" s="59" t="s">
        <v>64</v>
      </c>
      <c r="B124" s="56"/>
      <c r="C124" s="44">
        <v>1</v>
      </c>
      <c r="D124" s="45">
        <f t="shared" ref="D124:D131" si="12">(B124*C124)*4</f>
        <v>0</v>
      </c>
      <c r="E124" s="2"/>
    </row>
    <row r="125" spans="1:5" ht="25.15" customHeight="1" x14ac:dyDescent="0.35">
      <c r="A125" s="59" t="s">
        <v>11</v>
      </c>
      <c r="B125" s="56"/>
      <c r="C125" s="44">
        <v>1</v>
      </c>
      <c r="D125" s="45">
        <f t="shared" si="12"/>
        <v>0</v>
      </c>
      <c r="E125" s="2"/>
    </row>
    <row r="126" spans="1:5" ht="25.15" customHeight="1" x14ac:dyDescent="0.35">
      <c r="A126" s="59" t="s">
        <v>65</v>
      </c>
      <c r="B126" s="56"/>
      <c r="C126" s="44">
        <v>1</v>
      </c>
      <c r="D126" s="45">
        <f>(B126*C126)*4</f>
        <v>0</v>
      </c>
      <c r="E126" s="2"/>
    </row>
    <row r="127" spans="1:5" ht="25.15" customHeight="1" x14ac:dyDescent="0.35">
      <c r="A127" s="60" t="s">
        <v>66</v>
      </c>
      <c r="B127" s="56"/>
      <c r="C127" s="44">
        <v>1</v>
      </c>
      <c r="D127" s="45">
        <f>(B127*C127)*4</f>
        <v>0</v>
      </c>
      <c r="E127" s="2"/>
    </row>
    <row r="128" spans="1:5" ht="25.15" customHeight="1" x14ac:dyDescent="0.35">
      <c r="A128" s="60" t="s">
        <v>67</v>
      </c>
      <c r="B128" s="56"/>
      <c r="C128" s="44">
        <v>1</v>
      </c>
      <c r="D128" s="45">
        <f>(B128*C128)*4</f>
        <v>0</v>
      </c>
      <c r="E128" s="2"/>
    </row>
    <row r="129" spans="1:5" ht="25.15" customHeight="1" x14ac:dyDescent="0.35">
      <c r="A129" s="59" t="s">
        <v>12</v>
      </c>
      <c r="B129" s="56"/>
      <c r="C129" s="44">
        <v>1</v>
      </c>
      <c r="D129" s="45">
        <f t="shared" si="12"/>
        <v>0</v>
      </c>
      <c r="E129" s="2"/>
    </row>
    <row r="130" spans="1:5" ht="25.15" customHeight="1" x14ac:dyDescent="0.35">
      <c r="A130" s="59" t="s">
        <v>13</v>
      </c>
      <c r="B130" s="56"/>
      <c r="C130" s="44">
        <v>1</v>
      </c>
      <c r="D130" s="45">
        <f t="shared" si="12"/>
        <v>0</v>
      </c>
      <c r="E130" s="2"/>
    </row>
    <row r="131" spans="1:5" ht="25.15" customHeight="1" x14ac:dyDescent="0.35">
      <c r="A131" s="59" t="s">
        <v>14</v>
      </c>
      <c r="B131" s="56"/>
      <c r="C131" s="44">
        <v>1</v>
      </c>
      <c r="D131" s="45">
        <f t="shared" si="12"/>
        <v>0</v>
      </c>
      <c r="E131" s="2"/>
    </row>
    <row r="132" spans="1:5" x14ac:dyDescent="0.35">
      <c r="A132" s="2"/>
      <c r="B132" s="2"/>
      <c r="C132" s="22"/>
      <c r="D132" s="11" t="s">
        <v>3</v>
      </c>
      <c r="E132" s="9">
        <f>SUM(D122:D131)</f>
        <v>0</v>
      </c>
    </row>
    <row r="133" spans="1:5" x14ac:dyDescent="0.35">
      <c r="A133" s="29"/>
      <c r="B133" s="2"/>
      <c r="C133" s="12"/>
      <c r="D133" s="12"/>
      <c r="E133" s="27"/>
    </row>
    <row r="134" spans="1:5" x14ac:dyDescent="0.35">
      <c r="A134" s="54" t="s">
        <v>71</v>
      </c>
      <c r="B134" s="52" t="s">
        <v>70</v>
      </c>
      <c r="C134" s="28" t="s">
        <v>9</v>
      </c>
      <c r="D134" s="18" t="s">
        <v>72</v>
      </c>
      <c r="E134" s="2"/>
    </row>
    <row r="135" spans="1:5" ht="25.15" customHeight="1" x14ac:dyDescent="0.35">
      <c r="A135" s="57" t="s">
        <v>63</v>
      </c>
      <c r="B135" s="58"/>
      <c r="C135" s="44">
        <v>1</v>
      </c>
      <c r="D135" s="45">
        <f>(B135*C135)*20</f>
        <v>0</v>
      </c>
      <c r="E135" s="2"/>
    </row>
    <row r="136" spans="1:5" ht="25.15" customHeight="1" x14ac:dyDescent="0.35">
      <c r="A136" s="59" t="s">
        <v>64</v>
      </c>
      <c r="B136" s="56"/>
      <c r="C136" s="44">
        <v>1</v>
      </c>
      <c r="D136" s="45">
        <f t="shared" ref="D136:D138" si="13">(B136*C136)*20</f>
        <v>0</v>
      </c>
      <c r="E136" s="2"/>
    </row>
    <row r="137" spans="1:5" ht="25.15" customHeight="1" x14ac:dyDescent="0.35">
      <c r="A137" s="59" t="s">
        <v>11</v>
      </c>
      <c r="B137" s="56"/>
      <c r="C137" s="44">
        <v>1</v>
      </c>
      <c r="D137" s="45">
        <f t="shared" si="13"/>
        <v>0</v>
      </c>
      <c r="E137" s="2"/>
    </row>
    <row r="138" spans="1:5" ht="25.15" customHeight="1" x14ac:dyDescent="0.35">
      <c r="A138" s="59" t="s">
        <v>12</v>
      </c>
      <c r="B138" s="56"/>
      <c r="C138" s="44">
        <v>1</v>
      </c>
      <c r="D138" s="45">
        <f t="shared" si="13"/>
        <v>0</v>
      </c>
      <c r="E138" s="2"/>
    </row>
    <row r="139" spans="1:5" x14ac:dyDescent="0.35">
      <c r="A139" s="2"/>
      <c r="B139" s="2"/>
      <c r="C139" s="22"/>
      <c r="D139" s="11" t="s">
        <v>3</v>
      </c>
      <c r="E139" s="9">
        <f>SUM(D135:D138)</f>
        <v>0</v>
      </c>
    </row>
    <row r="140" spans="1:5" x14ac:dyDescent="0.35">
      <c r="A140" s="29"/>
      <c r="B140" s="2"/>
      <c r="C140" s="12"/>
      <c r="D140" s="12"/>
      <c r="E140" s="27"/>
    </row>
    <row r="141" spans="1:5" x14ac:dyDescent="0.35">
      <c r="A141" s="54" t="s">
        <v>69</v>
      </c>
      <c r="B141" s="52" t="s">
        <v>70</v>
      </c>
      <c r="C141" s="28" t="s">
        <v>9</v>
      </c>
      <c r="D141" s="18" t="s">
        <v>30</v>
      </c>
      <c r="E141" s="2"/>
    </row>
    <row r="142" spans="1:5" ht="25.15" customHeight="1" x14ac:dyDescent="0.35">
      <c r="A142" s="57" t="s">
        <v>63</v>
      </c>
      <c r="B142" s="58"/>
      <c r="C142" s="44">
        <v>1</v>
      </c>
      <c r="D142" s="45">
        <f>(B142*C142)*4</f>
        <v>0</v>
      </c>
      <c r="E142" s="2"/>
    </row>
    <row r="143" spans="1:5" ht="25.15" customHeight="1" x14ac:dyDescent="0.35">
      <c r="A143" s="59" t="s">
        <v>64</v>
      </c>
      <c r="B143" s="56"/>
      <c r="C143" s="44">
        <v>1</v>
      </c>
      <c r="D143" s="45">
        <f t="shared" ref="D143:D144" si="14">(B143*C143)*4</f>
        <v>0</v>
      </c>
      <c r="E143" s="2"/>
    </row>
    <row r="144" spans="1:5" ht="25.15" customHeight="1" x14ac:dyDescent="0.35">
      <c r="A144" s="59" t="s">
        <v>11</v>
      </c>
      <c r="B144" s="56"/>
      <c r="C144" s="44">
        <v>1</v>
      </c>
      <c r="D144" s="45">
        <f t="shared" si="14"/>
        <v>0</v>
      </c>
      <c r="E144" s="2"/>
    </row>
    <row r="145" spans="1:5" ht="25.15" customHeight="1" x14ac:dyDescent="0.35">
      <c r="A145" s="59" t="s">
        <v>12</v>
      </c>
      <c r="B145" s="56"/>
      <c r="C145" s="44">
        <v>1</v>
      </c>
      <c r="D145" s="45">
        <f t="shared" ref="D145" si="15">(B145*C145)*4</f>
        <v>0</v>
      </c>
      <c r="E145" s="2"/>
    </row>
    <row r="146" spans="1:5" x14ac:dyDescent="0.35">
      <c r="A146" s="2"/>
      <c r="B146" s="2"/>
      <c r="C146" s="22"/>
      <c r="D146" s="11" t="s">
        <v>3</v>
      </c>
      <c r="E146" s="9">
        <f>SUM(D142:D145)</f>
        <v>0</v>
      </c>
    </row>
    <row r="147" spans="1:5" x14ac:dyDescent="0.35">
      <c r="A147" s="29"/>
      <c r="B147" s="2"/>
      <c r="C147" s="12"/>
      <c r="D147" s="12"/>
      <c r="E147" s="27"/>
    </row>
    <row r="148" spans="1:5" ht="16.899999999999999" customHeight="1" x14ac:dyDescent="0.35">
      <c r="A148" s="13" t="s">
        <v>4</v>
      </c>
      <c r="B148" s="13" t="s">
        <v>47</v>
      </c>
      <c r="C148" s="14" t="s">
        <v>5</v>
      </c>
      <c r="D148" s="7" t="s">
        <v>29</v>
      </c>
      <c r="E148" s="19"/>
    </row>
    <row r="149" spans="1:5" x14ac:dyDescent="0.35">
      <c r="A149" s="5" t="s">
        <v>81</v>
      </c>
      <c r="B149" s="8"/>
      <c r="C149" s="15">
        <v>1074844</v>
      </c>
      <c r="D149" s="9">
        <f>(B149*C149)*5</f>
        <v>0</v>
      </c>
      <c r="E149" s="19"/>
    </row>
    <row r="150" spans="1:5" x14ac:dyDescent="0.35">
      <c r="A150" s="5" t="s">
        <v>6</v>
      </c>
      <c r="B150" s="8"/>
      <c r="C150" s="15">
        <v>168487</v>
      </c>
      <c r="D150" s="9">
        <f>(B150*C150)*5</f>
        <v>0</v>
      </c>
      <c r="E150" s="21"/>
    </row>
    <row r="151" spans="1:5" x14ac:dyDescent="0.35">
      <c r="A151" s="2"/>
      <c r="B151" s="2"/>
      <c r="C151" s="22"/>
      <c r="D151" s="11" t="s">
        <v>3</v>
      </c>
      <c r="E151" s="9">
        <f>SUM(D149,D150)</f>
        <v>0</v>
      </c>
    </row>
    <row r="152" spans="1:5" x14ac:dyDescent="0.35">
      <c r="A152" s="2"/>
      <c r="B152" s="2"/>
      <c r="C152" s="12"/>
      <c r="D152" s="27"/>
      <c r="E152" s="25"/>
    </row>
    <row r="153" spans="1:5" ht="15" thickBot="1" x14ac:dyDescent="0.4">
      <c r="A153" s="23"/>
      <c r="B153" s="24"/>
      <c r="C153" s="25"/>
      <c r="D153" s="25"/>
      <c r="E153" s="30"/>
    </row>
    <row r="154" spans="1:5" ht="15.5" thickTop="1" thickBot="1" x14ac:dyDescent="0.4">
      <c r="A154" s="3" t="s">
        <v>15</v>
      </c>
      <c r="B154" s="2"/>
      <c r="C154" s="2"/>
      <c r="D154" s="2"/>
      <c r="E154" s="2"/>
    </row>
    <row r="155" spans="1:5" ht="15" thickTop="1" x14ac:dyDescent="0.35">
      <c r="A155" s="4" t="s">
        <v>1</v>
      </c>
      <c r="B155" s="5" t="s">
        <v>26</v>
      </c>
      <c r="C155" s="7" t="s">
        <v>32</v>
      </c>
      <c r="D155" s="7" t="s">
        <v>28</v>
      </c>
      <c r="E155" s="17"/>
    </row>
    <row r="156" spans="1:5" x14ac:dyDescent="0.35">
      <c r="A156" s="5" t="s">
        <v>59</v>
      </c>
      <c r="B156" s="8"/>
      <c r="C156" s="50">
        <v>6</v>
      </c>
      <c r="D156" s="9">
        <f t="shared" ref="D156:D161" si="16">(B156*C156)*20</f>
        <v>0</v>
      </c>
      <c r="E156" s="2"/>
    </row>
    <row r="157" spans="1:5" x14ac:dyDescent="0.35">
      <c r="A157" s="5" t="s">
        <v>58</v>
      </c>
      <c r="B157" s="8"/>
      <c r="C157" s="51">
        <v>6</v>
      </c>
      <c r="D157" s="9">
        <f t="shared" si="16"/>
        <v>0</v>
      </c>
      <c r="E157" s="19"/>
    </row>
    <row r="158" spans="1:5" x14ac:dyDescent="0.35">
      <c r="A158" s="5" t="s">
        <v>49</v>
      </c>
      <c r="B158" s="8"/>
      <c r="C158" s="50">
        <v>12</v>
      </c>
      <c r="D158" s="9">
        <f t="shared" si="16"/>
        <v>0</v>
      </c>
      <c r="E158" s="2"/>
    </row>
    <row r="159" spans="1:5" x14ac:dyDescent="0.35">
      <c r="A159" s="5" t="s">
        <v>50</v>
      </c>
      <c r="B159" s="8"/>
      <c r="C159" s="51">
        <v>12</v>
      </c>
      <c r="D159" s="9">
        <f t="shared" si="16"/>
        <v>0</v>
      </c>
      <c r="E159" s="19"/>
    </row>
    <row r="160" spans="1:5" x14ac:dyDescent="0.35">
      <c r="A160" s="5" t="s">
        <v>2</v>
      </c>
      <c r="B160" s="8"/>
      <c r="C160" s="50">
        <v>4</v>
      </c>
      <c r="D160" s="9">
        <f t="shared" si="16"/>
        <v>0</v>
      </c>
      <c r="E160" s="2"/>
    </row>
    <row r="161" spans="1:5" x14ac:dyDescent="0.35">
      <c r="A161" s="5" t="s">
        <v>38</v>
      </c>
      <c r="B161" s="8"/>
      <c r="C161" s="51">
        <v>4</v>
      </c>
      <c r="D161" s="9">
        <f t="shared" si="16"/>
        <v>0</v>
      </c>
      <c r="E161" s="19"/>
    </row>
    <row r="162" spans="1:5" x14ac:dyDescent="0.35">
      <c r="A162" s="52" t="s">
        <v>54</v>
      </c>
      <c r="B162" s="8"/>
      <c r="C162" s="50">
        <v>1</v>
      </c>
      <c r="D162" s="9">
        <f>(B162*C162)*4</f>
        <v>0</v>
      </c>
      <c r="E162" s="2"/>
    </row>
    <row r="163" spans="1:5" x14ac:dyDescent="0.35">
      <c r="A163" s="2"/>
      <c r="B163" s="2"/>
      <c r="C163" s="10"/>
      <c r="D163" s="11" t="s">
        <v>3</v>
      </c>
      <c r="E163" s="9">
        <f>SUM(D156:D162)</f>
        <v>0</v>
      </c>
    </row>
    <row r="164" spans="1:5" x14ac:dyDescent="0.35">
      <c r="A164" s="2"/>
      <c r="B164" s="2"/>
      <c r="C164" s="10"/>
      <c r="D164" s="46"/>
      <c r="E164" s="47"/>
    </row>
    <row r="165" spans="1:5" x14ac:dyDescent="0.35">
      <c r="A165" s="13" t="s">
        <v>24</v>
      </c>
      <c r="B165" s="5" t="s">
        <v>26</v>
      </c>
      <c r="C165" s="7" t="s">
        <v>32</v>
      </c>
      <c r="D165" s="7" t="s">
        <v>30</v>
      </c>
      <c r="E165" s="2"/>
    </row>
    <row r="166" spans="1:5" x14ac:dyDescent="0.35">
      <c r="A166" s="5" t="s">
        <v>57</v>
      </c>
      <c r="B166" s="8"/>
      <c r="C166" s="50">
        <v>6</v>
      </c>
      <c r="D166" s="9">
        <f t="shared" ref="D166:D172" si="17">(B166*C166)*4</f>
        <v>0</v>
      </c>
      <c r="E166" s="2"/>
    </row>
    <row r="167" spans="1:5" x14ac:dyDescent="0.35">
      <c r="A167" s="5" t="s">
        <v>58</v>
      </c>
      <c r="B167" s="8"/>
      <c r="C167" s="51">
        <v>6</v>
      </c>
      <c r="D167" s="9">
        <f t="shared" si="17"/>
        <v>0</v>
      </c>
      <c r="E167" s="19"/>
    </row>
    <row r="168" spans="1:5" x14ac:dyDescent="0.35">
      <c r="A168" s="5" t="s">
        <v>49</v>
      </c>
      <c r="B168" s="8"/>
      <c r="C168" s="50">
        <v>12</v>
      </c>
      <c r="D168" s="9">
        <f t="shared" si="17"/>
        <v>0</v>
      </c>
      <c r="E168" s="2"/>
    </row>
    <row r="169" spans="1:5" x14ac:dyDescent="0.35">
      <c r="A169" s="5" t="s">
        <v>50</v>
      </c>
      <c r="B169" s="8"/>
      <c r="C169" s="51">
        <v>12</v>
      </c>
      <c r="D169" s="9">
        <f t="shared" si="17"/>
        <v>0</v>
      </c>
      <c r="E169" s="19"/>
    </row>
    <row r="170" spans="1:5" x14ac:dyDescent="0.35">
      <c r="A170" s="5" t="s">
        <v>2</v>
      </c>
      <c r="B170" s="8"/>
      <c r="C170" s="50">
        <v>4</v>
      </c>
      <c r="D170" s="9">
        <f t="shared" si="17"/>
        <v>0</v>
      </c>
      <c r="E170" s="2"/>
    </row>
    <row r="171" spans="1:5" x14ac:dyDescent="0.35">
      <c r="A171" s="5" t="s">
        <v>38</v>
      </c>
      <c r="B171" s="8"/>
      <c r="C171" s="51">
        <v>4</v>
      </c>
      <c r="D171" s="9">
        <f t="shared" si="17"/>
        <v>0</v>
      </c>
      <c r="E171" s="19"/>
    </row>
    <row r="172" spans="1:5" x14ac:dyDescent="0.35">
      <c r="A172" s="5" t="s">
        <v>53</v>
      </c>
      <c r="B172" s="8"/>
      <c r="C172" s="50">
        <v>1</v>
      </c>
      <c r="D172" s="9">
        <f t="shared" si="17"/>
        <v>0</v>
      </c>
      <c r="E172" s="2"/>
    </row>
    <row r="173" spans="1:5" x14ac:dyDescent="0.35">
      <c r="A173" s="2"/>
      <c r="B173" s="2"/>
      <c r="C173" s="10"/>
      <c r="D173" s="11" t="s">
        <v>3</v>
      </c>
      <c r="E173" s="9">
        <f>SUM(D166:D172)</f>
        <v>0</v>
      </c>
    </row>
    <row r="174" spans="1:5" x14ac:dyDescent="0.35">
      <c r="A174" s="2"/>
      <c r="B174" s="2"/>
      <c r="C174" s="2"/>
      <c r="D174" s="2"/>
      <c r="E174" s="2"/>
    </row>
    <row r="175" spans="1:5" ht="16.149999999999999" customHeight="1" x14ac:dyDescent="0.35">
      <c r="A175" s="13" t="s">
        <v>4</v>
      </c>
      <c r="B175" s="13" t="s">
        <v>46</v>
      </c>
      <c r="C175" s="31" t="s">
        <v>5</v>
      </c>
      <c r="D175" s="7" t="s">
        <v>29</v>
      </c>
      <c r="E175" s="19"/>
    </row>
    <row r="176" spans="1:5" x14ac:dyDescent="0.35">
      <c r="A176" s="5" t="s">
        <v>81</v>
      </c>
      <c r="B176" s="8"/>
      <c r="C176" s="32">
        <v>175000</v>
      </c>
      <c r="D176" s="9">
        <f>(B176*C176)*5</f>
        <v>0</v>
      </c>
      <c r="E176" s="19"/>
    </row>
    <row r="177" spans="1:5" x14ac:dyDescent="0.35">
      <c r="A177" s="5" t="s">
        <v>6</v>
      </c>
      <c r="B177" s="8"/>
      <c r="C177" s="33">
        <v>55000</v>
      </c>
      <c r="D177" s="9">
        <f>(B177*C177)*5</f>
        <v>0</v>
      </c>
      <c r="E177" s="21"/>
    </row>
    <row r="178" spans="1:5" x14ac:dyDescent="0.35">
      <c r="A178" s="2"/>
      <c r="B178" s="2"/>
      <c r="C178" s="34"/>
      <c r="D178" s="11" t="s">
        <v>3</v>
      </c>
      <c r="E178" s="9">
        <f>SUM(D176,D177)</f>
        <v>0</v>
      </c>
    </row>
    <row r="179" spans="1:5" x14ac:dyDescent="0.35">
      <c r="A179" s="2"/>
      <c r="B179" s="2"/>
      <c r="C179" s="48"/>
      <c r="D179" s="46"/>
      <c r="E179" s="47"/>
    </row>
    <row r="180" spans="1:5" x14ac:dyDescent="0.35">
      <c r="A180" s="2" t="s">
        <v>76</v>
      </c>
      <c r="B180" s="2"/>
      <c r="C180" s="48"/>
      <c r="D180" s="46"/>
      <c r="E180" s="47"/>
    </row>
    <row r="181" spans="1:5" x14ac:dyDescent="0.35">
      <c r="A181" s="2"/>
      <c r="B181" s="2"/>
      <c r="C181" s="35"/>
      <c r="D181" s="10"/>
      <c r="E181" s="27"/>
    </row>
    <row r="182" spans="1:5" ht="15" thickBot="1" x14ac:dyDescent="0.4">
      <c r="A182" s="2"/>
      <c r="B182" s="2"/>
      <c r="C182" s="2"/>
      <c r="D182" s="2"/>
      <c r="E182" s="2"/>
    </row>
    <row r="183" spans="1:5" ht="15" thickTop="1" x14ac:dyDescent="0.35">
      <c r="A183" s="36" t="s">
        <v>16</v>
      </c>
      <c r="B183" s="1"/>
      <c r="C183" s="1"/>
      <c r="D183" s="1"/>
      <c r="E183" s="2"/>
    </row>
    <row r="184" spans="1:5" x14ac:dyDescent="0.35">
      <c r="A184" s="37" t="s">
        <v>86</v>
      </c>
      <c r="B184" s="38"/>
      <c r="C184" s="38"/>
      <c r="D184" s="39"/>
      <c r="E184" s="5"/>
    </row>
    <row r="185" spans="1:5" x14ac:dyDescent="0.35">
      <c r="A185" s="2"/>
      <c r="B185" s="2"/>
      <c r="C185" s="2"/>
      <c r="D185" s="2"/>
      <c r="E185" s="2"/>
    </row>
    <row r="186" spans="1:5" x14ac:dyDescent="0.35">
      <c r="A186" s="26" t="s">
        <v>42</v>
      </c>
      <c r="B186" s="5" t="s">
        <v>27</v>
      </c>
      <c r="C186" s="18" t="s">
        <v>9</v>
      </c>
      <c r="D186" s="18" t="s">
        <v>28</v>
      </c>
      <c r="E186" s="2"/>
    </row>
    <row r="187" spans="1:5" x14ac:dyDescent="0.35">
      <c r="A187" s="40" t="s">
        <v>56</v>
      </c>
      <c r="B187" s="41"/>
      <c r="C187" s="42">
        <v>2</v>
      </c>
      <c r="D187" s="9">
        <f>(B187*C187)*20</f>
        <v>0</v>
      </c>
      <c r="E187" s="2"/>
    </row>
    <row r="188" spans="1:5" x14ac:dyDescent="0.35">
      <c r="A188" s="40" t="s">
        <v>17</v>
      </c>
      <c r="B188" s="8"/>
      <c r="C188" s="18">
        <v>2</v>
      </c>
      <c r="D188" s="9">
        <f>(B188*C188)*20</f>
        <v>0</v>
      </c>
      <c r="E188" s="2"/>
    </row>
    <row r="189" spans="1:5" x14ac:dyDescent="0.35">
      <c r="A189" s="2"/>
      <c r="B189" s="2"/>
      <c r="C189" s="34"/>
      <c r="D189" s="11" t="s">
        <v>3</v>
      </c>
      <c r="E189" s="9">
        <f>SUM(D187:D188)</f>
        <v>0</v>
      </c>
    </row>
    <row r="190" spans="1:5" x14ac:dyDescent="0.35">
      <c r="A190" s="23"/>
      <c r="B190" s="2"/>
      <c r="C190" s="12"/>
      <c r="D190" s="12"/>
      <c r="E190" s="27"/>
    </row>
    <row r="191" spans="1:5" x14ac:dyDescent="0.35">
      <c r="A191" s="26" t="s">
        <v>43</v>
      </c>
      <c r="B191" s="5" t="s">
        <v>27</v>
      </c>
      <c r="C191" s="18" t="s">
        <v>9</v>
      </c>
      <c r="D191" s="18" t="s">
        <v>55</v>
      </c>
      <c r="E191" s="2"/>
    </row>
    <row r="192" spans="1:5" x14ac:dyDescent="0.35">
      <c r="A192" s="40" t="s">
        <v>56</v>
      </c>
      <c r="B192" s="41"/>
      <c r="C192" s="42">
        <v>2</v>
      </c>
      <c r="D192" s="9">
        <f>(B192*C192)*4</f>
        <v>0</v>
      </c>
      <c r="E192" s="2"/>
    </row>
    <row r="193" spans="1:5" x14ac:dyDescent="0.35">
      <c r="A193" s="40" t="s">
        <v>17</v>
      </c>
      <c r="B193" s="8"/>
      <c r="C193" s="18">
        <v>2</v>
      </c>
      <c r="D193" s="9">
        <f>(B193*C193)*4</f>
        <v>0</v>
      </c>
      <c r="E193" s="2"/>
    </row>
    <row r="194" spans="1:5" x14ac:dyDescent="0.35">
      <c r="A194" s="2"/>
      <c r="B194" s="2"/>
      <c r="C194" s="34"/>
      <c r="D194" s="11" t="s">
        <v>3</v>
      </c>
      <c r="E194" s="9">
        <f>SUM(D192:D193)</f>
        <v>0</v>
      </c>
    </row>
    <row r="195" spans="1:5" x14ac:dyDescent="0.35">
      <c r="A195" s="23"/>
      <c r="B195" s="2"/>
      <c r="C195" s="12"/>
      <c r="D195" s="12"/>
      <c r="E195" s="27"/>
    </row>
    <row r="196" spans="1:5" x14ac:dyDescent="0.35">
      <c r="A196" s="26" t="s">
        <v>44</v>
      </c>
      <c r="B196" s="5" t="s">
        <v>27</v>
      </c>
      <c r="C196" s="18" t="s">
        <v>9</v>
      </c>
      <c r="D196" s="18" t="s">
        <v>28</v>
      </c>
      <c r="E196" s="2"/>
    </row>
    <row r="197" spans="1:5" x14ac:dyDescent="0.35">
      <c r="A197" s="40" t="s">
        <v>56</v>
      </c>
      <c r="B197" s="41"/>
      <c r="C197" s="53">
        <v>4</v>
      </c>
      <c r="D197" s="9">
        <f>(B197*C197)*20</f>
        <v>0</v>
      </c>
      <c r="E197" s="2"/>
    </row>
    <row r="198" spans="1:5" x14ac:dyDescent="0.35">
      <c r="A198" s="40" t="s">
        <v>80</v>
      </c>
      <c r="B198" s="41"/>
      <c r="C198" s="53">
        <v>10</v>
      </c>
      <c r="D198" s="9">
        <f>(B198*C198)*20</f>
        <v>0</v>
      </c>
      <c r="E198" s="2"/>
    </row>
    <row r="199" spans="1:5" x14ac:dyDescent="0.35">
      <c r="A199" s="2"/>
      <c r="B199" s="2"/>
      <c r="C199" s="34"/>
      <c r="D199" s="11" t="s">
        <v>3</v>
      </c>
      <c r="E199" s="9">
        <f>D197+D198</f>
        <v>0</v>
      </c>
    </row>
    <row r="200" spans="1:5" x14ac:dyDescent="0.35">
      <c r="A200" s="2"/>
      <c r="B200" s="2"/>
      <c r="C200" s="2"/>
      <c r="D200" s="2"/>
      <c r="E200" s="2"/>
    </row>
    <row r="201" spans="1:5" x14ac:dyDescent="0.35">
      <c r="A201" s="26" t="s">
        <v>45</v>
      </c>
      <c r="B201" s="5" t="s">
        <v>27</v>
      </c>
      <c r="C201" s="18" t="s">
        <v>9</v>
      </c>
      <c r="D201" s="18" t="s">
        <v>55</v>
      </c>
      <c r="E201" s="2"/>
    </row>
    <row r="202" spans="1:5" x14ac:dyDescent="0.35">
      <c r="A202" s="40" t="s">
        <v>56</v>
      </c>
      <c r="B202" s="41"/>
      <c r="C202" s="53">
        <v>4</v>
      </c>
      <c r="D202" s="9">
        <f>(B202*C202)*4</f>
        <v>0</v>
      </c>
      <c r="E202" s="2"/>
    </row>
    <row r="203" spans="1:5" x14ac:dyDescent="0.35">
      <c r="A203" s="40" t="s">
        <v>80</v>
      </c>
      <c r="B203" s="41"/>
      <c r="C203" s="53">
        <v>10</v>
      </c>
      <c r="D203" s="9">
        <f>(B203*C203)*4</f>
        <v>0</v>
      </c>
      <c r="E203" s="2"/>
    </row>
    <row r="204" spans="1:5" x14ac:dyDescent="0.35">
      <c r="A204" s="2"/>
      <c r="B204" s="2"/>
      <c r="C204" s="34"/>
      <c r="D204" s="11" t="s">
        <v>3</v>
      </c>
      <c r="E204" s="9">
        <f>D202+D203</f>
        <v>0</v>
      </c>
    </row>
    <row r="205" spans="1:5" x14ac:dyDescent="0.35">
      <c r="A205" s="2"/>
      <c r="B205" s="2"/>
      <c r="C205" s="2"/>
      <c r="D205" s="2"/>
      <c r="E205" s="2"/>
    </row>
    <row r="206" spans="1:5" x14ac:dyDescent="0.35">
      <c r="A206" s="26" t="s">
        <v>77</v>
      </c>
      <c r="B206" s="5" t="s">
        <v>36</v>
      </c>
      <c r="C206" s="18" t="s">
        <v>9</v>
      </c>
      <c r="D206" s="18" t="s">
        <v>35</v>
      </c>
      <c r="E206" s="2"/>
    </row>
    <row r="207" spans="1:5" x14ac:dyDescent="0.35">
      <c r="A207" s="40" t="s">
        <v>37</v>
      </c>
      <c r="B207" s="41"/>
      <c r="C207" s="49">
        <v>10000</v>
      </c>
      <c r="D207" s="9">
        <f>B207*C207</f>
        <v>0</v>
      </c>
      <c r="E207" s="2"/>
    </row>
    <row r="208" spans="1:5" x14ac:dyDescent="0.35">
      <c r="A208" s="2"/>
      <c r="B208" s="2"/>
      <c r="C208" s="34"/>
      <c r="D208" s="11" t="s">
        <v>3</v>
      </c>
      <c r="E208" s="9">
        <f>D207</f>
        <v>0</v>
      </c>
    </row>
    <row r="209" spans="1:5" x14ac:dyDescent="0.35">
      <c r="A209" s="64"/>
      <c r="B209" s="2"/>
      <c r="C209" s="2"/>
      <c r="D209" s="2"/>
      <c r="E209" s="2"/>
    </row>
    <row r="210" spans="1:5" x14ac:dyDescent="0.35">
      <c r="A210" s="26" t="s">
        <v>83</v>
      </c>
      <c r="B210" s="5" t="s">
        <v>27</v>
      </c>
      <c r="C210" s="18" t="s">
        <v>9</v>
      </c>
      <c r="D210" s="18" t="s">
        <v>28</v>
      </c>
      <c r="E210" s="2"/>
    </row>
    <row r="211" spans="1:5" x14ac:dyDescent="0.35">
      <c r="A211" s="40" t="s">
        <v>84</v>
      </c>
      <c r="B211" s="41"/>
      <c r="C211" s="42">
        <v>1</v>
      </c>
      <c r="D211" s="9">
        <f>(B211*C211)*20</f>
        <v>0</v>
      </c>
      <c r="E211" s="2"/>
    </row>
    <row r="212" spans="1:5" x14ac:dyDescent="0.35">
      <c r="A212" s="2"/>
      <c r="B212" s="2"/>
      <c r="C212" s="34"/>
      <c r="D212" s="11" t="s">
        <v>3</v>
      </c>
      <c r="E212" s="9">
        <f>SUM(D211:D211)</f>
        <v>0</v>
      </c>
    </row>
    <row r="213" spans="1:5" ht="15" thickBot="1" x14ac:dyDescent="0.4">
      <c r="A213" s="2"/>
      <c r="B213" s="2"/>
      <c r="C213" s="65"/>
      <c r="D213" s="1"/>
      <c r="E213" s="2"/>
    </row>
    <row r="214" spans="1:5" ht="15" thickTop="1" x14ac:dyDescent="0.35">
      <c r="A214" s="36" t="s">
        <v>16</v>
      </c>
      <c r="B214" s="1"/>
      <c r="C214" s="1"/>
      <c r="D214" s="1"/>
      <c r="E214" s="2"/>
    </row>
    <row r="215" spans="1:5" x14ac:dyDescent="0.35">
      <c r="A215" s="37" t="s">
        <v>85</v>
      </c>
      <c r="B215" s="38"/>
      <c r="C215" s="38"/>
      <c r="D215" s="39"/>
      <c r="E215" s="5"/>
    </row>
    <row r="216" spans="1:5" x14ac:dyDescent="0.35">
      <c r="A216" s="2"/>
      <c r="B216" s="2"/>
      <c r="C216" s="2"/>
      <c r="D216" s="2"/>
      <c r="E216" s="2"/>
    </row>
    <row r="217" spans="1:5" x14ac:dyDescent="0.35">
      <c r="A217" s="26" t="s">
        <v>87</v>
      </c>
      <c r="B217" s="5" t="s">
        <v>27</v>
      </c>
      <c r="C217" s="18" t="s">
        <v>9</v>
      </c>
      <c r="D217" s="18" t="s">
        <v>28</v>
      </c>
      <c r="E217" s="2"/>
    </row>
    <row r="218" spans="1:5" x14ac:dyDescent="0.35">
      <c r="A218" s="40" t="s">
        <v>88</v>
      </c>
      <c r="B218" s="41"/>
      <c r="C218" s="42">
        <v>1</v>
      </c>
      <c r="D218" s="9">
        <f>(B218*C218)*20</f>
        <v>0</v>
      </c>
      <c r="E218" s="2"/>
    </row>
    <row r="219" spans="1:5" x14ac:dyDescent="0.35">
      <c r="A219" s="2"/>
      <c r="B219" s="2"/>
      <c r="C219" s="34"/>
      <c r="D219" s="11" t="s">
        <v>3</v>
      </c>
      <c r="E219" s="9">
        <f>SUM(D218:D218)</f>
        <v>0</v>
      </c>
    </row>
    <row r="220" spans="1:5" x14ac:dyDescent="0.35">
      <c r="A220" s="2"/>
      <c r="B220" s="2"/>
      <c r="C220" s="2"/>
      <c r="D220" s="2"/>
      <c r="E220" s="2"/>
    </row>
    <row r="221" spans="1:5" ht="15" thickBot="1" x14ac:dyDescent="0.4">
      <c r="A221" s="68" t="s">
        <v>33</v>
      </c>
      <c r="B221" s="68"/>
      <c r="C221" s="68"/>
      <c r="D221" s="68"/>
      <c r="E221" s="43">
        <f>SUM(E11,E20,E25,E38,E48,E61,E74,E79,E92,E103,E132,E139,E146,E151,E163,E173,E119,E178,E189,E194,E199,E204,E208,E212)</f>
        <v>0</v>
      </c>
    </row>
    <row r="222" spans="1:5" ht="15" thickTop="1" x14ac:dyDescent="0.35">
      <c r="A222" s="2"/>
      <c r="B222" s="2"/>
      <c r="C222" s="2"/>
      <c r="D222" s="2"/>
      <c r="E222" s="1"/>
    </row>
    <row r="223" spans="1:5" x14ac:dyDescent="0.35">
      <c r="A223" s="2" t="s">
        <v>52</v>
      </c>
      <c r="B223" s="2"/>
      <c r="C223" s="2"/>
      <c r="D223" s="2"/>
      <c r="E223" s="1"/>
    </row>
    <row r="224" spans="1:5" x14ac:dyDescent="0.35">
      <c r="A224" s="2" t="s">
        <v>78</v>
      </c>
      <c r="B224" s="2"/>
      <c r="C224" s="2"/>
      <c r="D224" s="2"/>
      <c r="E224" s="1"/>
    </row>
    <row r="225" spans="1:5" x14ac:dyDescent="0.35">
      <c r="A225" s="2" t="s">
        <v>79</v>
      </c>
      <c r="B225" s="2"/>
      <c r="C225" s="2"/>
      <c r="D225" s="2"/>
      <c r="E225" s="1"/>
    </row>
    <row r="226" spans="1:5" x14ac:dyDescent="0.35">
      <c r="A226" s="2" t="s">
        <v>51</v>
      </c>
      <c r="B226" s="2"/>
      <c r="C226" s="2"/>
      <c r="D226" s="2"/>
      <c r="E226" s="1"/>
    </row>
    <row r="227" spans="1:5" x14ac:dyDescent="0.35">
      <c r="A227" s="2"/>
      <c r="B227" s="2"/>
      <c r="C227" s="2"/>
      <c r="D227" s="2"/>
      <c r="E227" s="1"/>
    </row>
    <row r="228" spans="1:5" x14ac:dyDescent="0.35">
      <c r="A228" s="2"/>
      <c r="B228" s="2"/>
      <c r="C228" s="2"/>
      <c r="D228" s="2"/>
      <c r="E228" s="2"/>
    </row>
    <row r="229" spans="1:5" x14ac:dyDescent="0.35">
      <c r="A229" s="5" t="s">
        <v>19</v>
      </c>
      <c r="B229" s="66"/>
      <c r="C229" s="67"/>
      <c r="D229" s="2"/>
      <c r="E229" s="2"/>
    </row>
    <row r="230" spans="1:5" x14ac:dyDescent="0.35">
      <c r="A230" s="5" t="s">
        <v>20</v>
      </c>
      <c r="B230" s="66"/>
      <c r="C230" s="67"/>
      <c r="D230" s="2"/>
      <c r="E230" s="2"/>
    </row>
    <row r="231" spans="1:5" x14ac:dyDescent="0.35">
      <c r="A231" s="5" t="s">
        <v>23</v>
      </c>
      <c r="B231" s="66"/>
      <c r="C231" s="67"/>
      <c r="D231" s="2"/>
      <c r="E231" s="2"/>
    </row>
    <row r="232" spans="1:5" x14ac:dyDescent="0.35">
      <c r="A232" s="5" t="s">
        <v>22</v>
      </c>
      <c r="B232" s="66"/>
      <c r="C232" s="67"/>
      <c r="D232" s="2"/>
      <c r="E232" s="2"/>
    </row>
    <row r="233" spans="1:5" x14ac:dyDescent="0.35">
      <c r="A233" s="5" t="s">
        <v>21</v>
      </c>
      <c r="B233" s="66"/>
      <c r="C233" s="67"/>
      <c r="D233" s="2"/>
      <c r="E233" s="2"/>
    </row>
    <row r="234" spans="1:5" x14ac:dyDescent="0.35">
      <c r="A234" s="5" t="s">
        <v>34</v>
      </c>
      <c r="B234" s="66"/>
      <c r="C234" s="67"/>
      <c r="D234" s="2"/>
      <c r="E234" s="2"/>
    </row>
    <row r="235" spans="1:5" x14ac:dyDescent="0.35">
      <c r="A235" s="2"/>
      <c r="B235" s="2"/>
      <c r="C235" s="2"/>
      <c r="D235" s="2"/>
      <c r="E235" s="2"/>
    </row>
    <row r="236" spans="1:5" x14ac:dyDescent="0.35">
      <c r="A236" s="2"/>
      <c r="B236" s="2"/>
      <c r="C236" s="2"/>
      <c r="D236" s="2"/>
      <c r="E236" s="2"/>
    </row>
  </sheetData>
  <sheetProtection selectLockedCells="1" selectUnlockedCells="1"/>
  <mergeCells count="7">
    <mergeCell ref="B229:C229"/>
    <mergeCell ref="B232:C232"/>
    <mergeCell ref="B234:C234"/>
    <mergeCell ref="A221:D221"/>
    <mergeCell ref="B230:C230"/>
    <mergeCell ref="B231:C231"/>
    <mergeCell ref="B233:C233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FF9A75784D0459A6B145CC6D44F3C" ma:contentTypeVersion="2" ma:contentTypeDescription="Create a new document." ma:contentTypeScope="" ma:versionID="fe85866c7fffcc6907d03fe4cbf06954">
  <xsd:schema xmlns:xsd="http://www.w3.org/2001/XMLSchema" xmlns:xs="http://www.w3.org/2001/XMLSchema" xmlns:p="http://schemas.microsoft.com/office/2006/metadata/properties" xmlns:ns3="7978ba1a-9da6-4e08-99ec-e272a5633fd3" targetNamespace="http://schemas.microsoft.com/office/2006/metadata/properties" ma:root="true" ma:fieldsID="489c4b96d236d7ed5db0d434d34af256" ns3:_="">
    <xsd:import namespace="7978ba1a-9da6-4e08-99ec-e272a5633f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8ba1a-9da6-4e08-99ec-e272a5633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0D7AB8-65F5-4A16-BA58-D8673EFA734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978ba1a-9da6-4e08-99ec-e272a5633fd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5EEAA5-CABA-4741-BA2D-90D58EE0B2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DD825F-61C8-4673-9A95-AD0CBFA85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78ba1a-9da6-4e08-99ec-e272a5633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Oosterhout, Nadine van</dc:creator>
  <cp:lastModifiedBy>Duurling - van Gils, Ingrid van</cp:lastModifiedBy>
  <dcterms:created xsi:type="dcterms:W3CDTF">2020-05-03T14:17:42Z</dcterms:created>
  <dcterms:modified xsi:type="dcterms:W3CDTF">2020-10-26T12:22:21Z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0x0101000C1FF9A75784D0459A6B145CC6D44F3C</vt:lpwstr>
  </property>
</Properties>
</file>