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C:\Users\Willem\Inkada BV\Team site - Documenten\10 Projecten\CVO Zuid-West Fryslan\E&amp;W 2020\Bestek\"/>
    </mc:Choice>
  </mc:AlternateContent>
  <xr:revisionPtr revIDLastSave="0" documentId="13_ncr:1_{4352D846-4C52-417A-8B3C-396874FCC7B1}" xr6:coauthVersionLast="45" xr6:coauthVersionMax="45" xr10:uidLastSave="{00000000-0000-0000-0000-000000000000}"/>
  <bookViews>
    <workbookView xWindow="-120" yWindow="-120" windowWidth="29040" windowHeight="15840" tabRatio="705" xr2:uid="{00000000-000D-0000-FFFF-FFFF00000000}"/>
  </bookViews>
  <sheets>
    <sheet name="inventarisatie" sheetId="30" r:id="rId1"/>
    <sheet name="installaties per locatie" sheetId="35" r:id="rId2"/>
    <sheet name="Prijzenblad" sheetId="25" r:id="rId3"/>
    <sheet name="Uurtarieven" sheetId="24" r:id="rId4"/>
    <sheet name="totalisatie" sheetId="23" r:id="rId5"/>
  </sheets>
  <externalReferences>
    <externalReference r:id="rId6"/>
    <externalReference r:id="rId7"/>
  </externalReferences>
  <definedNames>
    <definedName name="_xlnm._FilterDatabase" localSheetId="4" hidden="1">totalisatie!#REF!</definedName>
    <definedName name="_xlnm.Print_Area" localSheetId="2">Prijzenblad!$A$1:$H$86</definedName>
    <definedName name="_xlnm.Print_Area" localSheetId="4">totalisatie!$A$1:$F$55</definedName>
    <definedName name="_xlnm.Print_Area" localSheetId="3">Uurtarieven!$B$1:$G$37</definedName>
    <definedName name="_xlnm.Print_Titles" localSheetId="2">Prijzenblad!$1:$1</definedName>
    <definedName name="_xlnm.Print_Titles" localSheetId="3">Uurtarieven!#REF!</definedName>
    <definedName name="bbi">#REF!</definedName>
    <definedName name="bbiw">[1]Woningen!$G$21</definedName>
    <definedName name="bbo">#REF!</definedName>
    <definedName name="bbow">[1]Woningen!$G$11</definedName>
    <definedName name="bdo">#REF!</definedName>
    <definedName name="bdow">[1]Woningen!$G$17</definedName>
    <definedName name="bgo">#REF!</definedName>
    <definedName name="bgob">[1]Woningen!$G$13</definedName>
    <definedName name="BTW">#REF!</definedName>
    <definedName name="bvo">#REF!</definedName>
    <definedName name="bvow">[1]Woningen!$G$10</definedName>
    <definedName name="dg">#REF!</definedName>
    <definedName name="Factor_kopgevel">#REF!</definedName>
    <definedName name="Factor_kopgevelw">[1]Woningen!$Q$15</definedName>
    <definedName name="gd">#REF!</definedName>
    <definedName name="ob">#REF!</definedName>
    <definedName name="od">#REF!</definedName>
    <definedName name="og">#REF!</definedName>
    <definedName name="tabel">#REF!</definedName>
    <definedName name="tabel2">[2]Hoofdbouwdelen!$A$3:$B$45</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9" i="23" l="1"/>
  <c r="F32" i="23"/>
  <c r="E32" i="23"/>
  <c r="E46" i="23"/>
  <c r="L7" i="25"/>
  <c r="E18" i="23"/>
  <c r="F18" i="23" s="1"/>
  <c r="E28" i="23" l="1"/>
  <c r="F28" i="23" s="1"/>
  <c r="F26" i="23"/>
  <c r="F25" i="23"/>
  <c r="F24" i="23"/>
  <c r="F23" i="23"/>
  <c r="F22" i="23"/>
  <c r="F21" i="23"/>
  <c r="L82" i="25"/>
  <c r="L66" i="25"/>
  <c r="H83" i="25"/>
  <c r="L83" i="25" s="1"/>
  <c r="H82" i="25"/>
  <c r="H77" i="25"/>
  <c r="H76" i="25"/>
  <c r="L76" i="25" s="1"/>
  <c r="H75" i="25"/>
  <c r="L75" i="25" s="1"/>
  <c r="H70" i="25"/>
  <c r="L70" i="25" s="1"/>
  <c r="H69" i="25"/>
  <c r="H68" i="25"/>
  <c r="L68" i="25" s="1"/>
  <c r="H67" i="25"/>
  <c r="L67" i="25" s="1"/>
  <c r="H66" i="25"/>
  <c r="H65" i="25"/>
  <c r="H64" i="25"/>
  <c r="L64" i="25" s="1"/>
  <c r="H63" i="25"/>
  <c r="L63" i="25" s="1"/>
  <c r="H62" i="25"/>
  <c r="L62" i="25" s="1"/>
  <c r="H61" i="25"/>
  <c r="H60" i="25"/>
  <c r="L60" i="25" s="1"/>
  <c r="H28" i="25"/>
  <c r="L28" i="25" s="1"/>
  <c r="H59" i="25"/>
  <c r="L59" i="25" s="1"/>
  <c r="H58" i="25"/>
  <c r="H57" i="25"/>
  <c r="H56" i="25"/>
  <c r="L56" i="25" s="1"/>
  <c r="H55" i="25"/>
  <c r="L55" i="25" s="1"/>
  <c r="N55" i="25" s="1"/>
  <c r="H54" i="25"/>
  <c r="H53" i="25"/>
  <c r="H52" i="25"/>
  <c r="L52" i="25" s="1"/>
  <c r="H51" i="25"/>
  <c r="L51" i="25" s="1"/>
  <c r="N51" i="25" s="1"/>
  <c r="H50" i="25"/>
  <c r="H49" i="25"/>
  <c r="H48" i="25"/>
  <c r="L48" i="25" s="1"/>
  <c r="H47" i="25"/>
  <c r="L47" i="25" s="1"/>
  <c r="N47" i="25" s="1"/>
  <c r="H46" i="25"/>
  <c r="H45" i="25"/>
  <c r="H44" i="25"/>
  <c r="L44" i="25" s="1"/>
  <c r="H43" i="25"/>
  <c r="L43" i="25" s="1"/>
  <c r="H42" i="25"/>
  <c r="H41" i="25"/>
  <c r="H40" i="25"/>
  <c r="L40" i="25" s="1"/>
  <c r="H39" i="25"/>
  <c r="L39" i="25" s="1"/>
  <c r="N39" i="25" s="1"/>
  <c r="H38" i="25"/>
  <c r="H37" i="25"/>
  <c r="L37" i="25" s="1"/>
  <c r="H36" i="25"/>
  <c r="L36" i="25" s="1"/>
  <c r="H35" i="25"/>
  <c r="L35" i="25" s="1"/>
  <c r="N35" i="25" s="1"/>
  <c r="H34" i="25"/>
  <c r="H33" i="25"/>
  <c r="H32" i="25"/>
  <c r="L32" i="25" s="1"/>
  <c r="H31" i="25"/>
  <c r="L31" i="25" s="1"/>
  <c r="N31" i="25" s="1"/>
  <c r="H30" i="25"/>
  <c r="H29" i="25"/>
  <c r="H27" i="25"/>
  <c r="L27" i="25" s="1"/>
  <c r="H26" i="25"/>
  <c r="L26" i="25" s="1"/>
  <c r="H25" i="25"/>
  <c r="H24" i="25"/>
  <c r="L24" i="25" s="1"/>
  <c r="H23" i="25"/>
  <c r="L23" i="25" s="1"/>
  <c r="H22" i="25"/>
  <c r="L22" i="25" s="1"/>
  <c r="H21" i="25"/>
  <c r="H20" i="25"/>
  <c r="L20" i="25" s="1"/>
  <c r="H19" i="25"/>
  <c r="L19" i="25" s="1"/>
  <c r="H18" i="25"/>
  <c r="L18" i="25" s="1"/>
  <c r="H17" i="25"/>
  <c r="H16" i="25"/>
  <c r="L16" i="25" s="1"/>
  <c r="H15" i="25"/>
  <c r="L15" i="25" s="1"/>
  <c r="H14" i="25"/>
  <c r="L14" i="25" s="1"/>
  <c r="H13" i="25"/>
  <c r="H12" i="25"/>
  <c r="L12" i="25" s="1"/>
  <c r="H11" i="25"/>
  <c r="L11" i="25" s="1"/>
  <c r="H10" i="25"/>
  <c r="L10" i="25" s="1"/>
  <c r="H9" i="25"/>
  <c r="H8" i="25"/>
  <c r="L8" i="25" s="1"/>
  <c r="L34" i="25" l="1"/>
  <c r="N34" i="25" s="1"/>
  <c r="L42" i="25"/>
  <c r="N42" i="25" s="1"/>
  <c r="L50" i="25"/>
  <c r="N50" i="25" s="1"/>
  <c r="L58" i="25"/>
  <c r="N58" i="25" s="1"/>
  <c r="N10" i="25"/>
  <c r="N18" i="25"/>
  <c r="N26" i="25"/>
  <c r="N66" i="25"/>
  <c r="L30" i="25"/>
  <c r="N30" i="25" s="1"/>
  <c r="L38" i="25"/>
  <c r="N38" i="25" s="1"/>
  <c r="L46" i="25"/>
  <c r="N46" i="25" s="1"/>
  <c r="L54" i="25"/>
  <c r="N54" i="25" s="1"/>
  <c r="N14" i="25"/>
  <c r="N22" i="25"/>
  <c r="N62" i="25"/>
  <c r="N70" i="25"/>
  <c r="N8" i="25"/>
  <c r="N12" i="25"/>
  <c r="N16" i="25"/>
  <c r="N20" i="25"/>
  <c r="N24" i="25"/>
  <c r="N60" i="25"/>
  <c r="N64" i="25"/>
  <c r="N68" i="25"/>
  <c r="L9" i="25"/>
  <c r="N9" i="25" s="1"/>
  <c r="L13" i="25"/>
  <c r="N13" i="25" s="1"/>
  <c r="L17" i="25"/>
  <c r="N17" i="25" s="1"/>
  <c r="L21" i="25"/>
  <c r="N21" i="25" s="1"/>
  <c r="L25" i="25"/>
  <c r="N25" i="25" s="1"/>
  <c r="L29" i="25"/>
  <c r="N29" i="25" s="1"/>
  <c r="L33" i="25"/>
  <c r="N33" i="25" s="1"/>
  <c r="L41" i="25"/>
  <c r="N41" i="25" s="1"/>
  <c r="L45" i="25"/>
  <c r="N45" i="25" s="1"/>
  <c r="L49" i="25"/>
  <c r="N49" i="25" s="1"/>
  <c r="L53" i="25"/>
  <c r="N53" i="25" s="1"/>
  <c r="L57" i="25"/>
  <c r="N57" i="25" s="1"/>
  <c r="L61" i="25"/>
  <c r="N61" i="25" s="1"/>
  <c r="L65" i="25"/>
  <c r="N65" i="25" s="1"/>
  <c r="L69" i="25"/>
  <c r="N69" i="25" s="1"/>
  <c r="L77" i="25"/>
  <c r="N77" i="25" s="1"/>
  <c r="E16" i="23" s="1"/>
  <c r="F16" i="23" s="1"/>
  <c r="N83" i="25"/>
  <c r="N82" i="25"/>
  <c r="N37" i="25"/>
  <c r="N32" i="25"/>
  <c r="N36" i="25"/>
  <c r="N40" i="25"/>
  <c r="N44" i="25"/>
  <c r="N48" i="25"/>
  <c r="N52" i="25"/>
  <c r="N56" i="25"/>
  <c r="N28" i="25"/>
  <c r="N43" i="25"/>
  <c r="N59" i="25"/>
  <c r="N11" i="25"/>
  <c r="N15" i="25"/>
  <c r="N19" i="25"/>
  <c r="N23" i="25"/>
  <c r="N27" i="25"/>
  <c r="N63" i="25"/>
  <c r="N67" i="25"/>
  <c r="N75" i="25"/>
  <c r="E14" i="23" s="1"/>
  <c r="F14" i="23" s="1"/>
  <c r="N76" i="25"/>
  <c r="E15" i="23" s="1"/>
  <c r="F15" i="23" s="1"/>
  <c r="H7" i="25"/>
  <c r="F13" i="24"/>
  <c r="N84" i="25" l="1"/>
  <c r="E17" i="23" s="1"/>
  <c r="F17" i="23" s="1"/>
  <c r="N7" i="25"/>
  <c r="N71" i="25" s="1"/>
  <c r="E13" i="23" s="1"/>
  <c r="F14" i="24"/>
  <c r="F15" i="24"/>
  <c r="F16" i="24"/>
  <c r="F20" i="24" l="1"/>
  <c r="F21" i="24"/>
  <c r="F22" i="24"/>
  <c r="F23" i="24"/>
  <c r="F44" i="23" l="1"/>
  <c r="F43" i="23"/>
  <c r="F42" i="23"/>
  <c r="F41" i="23"/>
  <c r="F40" i="23"/>
  <c r="F39" i="23"/>
  <c r="F38" i="23"/>
  <c r="F37" i="23"/>
  <c r="F36" i="23"/>
  <c r="F35" i="23"/>
  <c r="F13" i="23"/>
  <c r="F19" i="24"/>
  <c r="F46" i="23" l="1"/>
  <c r="F49" i="23" s="1"/>
  <c r="F25" i="24"/>
</calcChain>
</file>

<file path=xl/sharedStrings.xml><?xml version="1.0" encoding="utf-8"?>
<sst xmlns="http://schemas.openxmlformats.org/spreadsheetml/2006/main" count="3543" uniqueCount="739">
  <si>
    <t>Aard van de werkzaamheden</t>
  </si>
  <si>
    <t>Opslagpercentages voor werkzaamheden buiten de reguliere werktijden</t>
  </si>
  <si>
    <t>Op werkdagen van 18.00 tot 23.00 uur</t>
  </si>
  <si>
    <t>Op werkdagen van 23.00 tot 07.30 uur</t>
  </si>
  <si>
    <t>Op zaterdagen van 07.30 tot 24.00 uur</t>
  </si>
  <si>
    <t>Opslagpercentages</t>
  </si>
  <si>
    <t>Omschrijving</t>
  </si>
  <si>
    <t>Uitleg:</t>
  </si>
  <si>
    <t>Bijzonderheden, opmerkingen of toelichting</t>
  </si>
  <si>
    <t xml:space="preserve">excl. BTW </t>
  </si>
  <si>
    <t xml:space="preserve">incl. BTW </t>
  </si>
  <si>
    <t>TOTAAL</t>
  </si>
  <si>
    <t xml:space="preserve">    excl. BTW</t>
  </si>
  <si>
    <t xml:space="preserve">Uurtarief in € </t>
  </si>
  <si>
    <t>Werkzaamheden</t>
  </si>
  <si>
    <t>binnen de scope (%)</t>
  </si>
  <si>
    <t>buiten de scope (%)</t>
  </si>
  <si>
    <t>Op zon- en/of national erkende feestdagen van 00.00 tot 24.00 uur</t>
  </si>
  <si>
    <t>De kosten voor regiewerkzaamheden kunnen per geval, na akkoord en opdracht door Opdrachtgever, in rekening worden gebracht. Voor het uitvoeren van deze werkzaamheden geldt één uurtarief per aard van de werkzaamheden. Dit tarief dient per aard van de werkzaamheden loonkosten, reis- en verblijfkosten, algemene bedrijfskosten, winst en risico, een monteur, servicemonteur, werkvoorbereider, projectleider, etc. inclusief sociale lasten, te zijn opgebouwd.</t>
  </si>
  <si>
    <t>tarief</t>
  </si>
  <si>
    <t>Prijzenblad</t>
  </si>
  <si>
    <t>code</t>
  </si>
  <si>
    <t>door Inschrijver in te vullen</t>
  </si>
  <si>
    <t>in te vullen door Inschrijver</t>
  </si>
  <si>
    <t>Installatie</t>
  </si>
  <si>
    <t>Zonnepanelen</t>
  </si>
  <si>
    <t>Flamco</t>
  </si>
  <si>
    <t>Elke installatie boven 100KW dient te voldoen volgens het activiteitenbesluit</t>
  </si>
  <si>
    <t>Als grondlegger voor een installatie is een eerste bijzondere inspectie benodigd. (EBI).</t>
  </si>
  <si>
    <t>Gebouw</t>
  </si>
  <si>
    <t>Remeha</t>
  </si>
  <si>
    <t>Quinta 65</t>
  </si>
  <si>
    <t>Hokkaido</t>
  </si>
  <si>
    <t>Algemeen</t>
  </si>
  <si>
    <t>Verdeelinrichting</t>
  </si>
  <si>
    <t>Gas 3000</t>
  </si>
  <si>
    <t>Fujitsu</t>
  </si>
  <si>
    <t>Nibe</t>
  </si>
  <si>
    <t>Dutch Blower</t>
  </si>
  <si>
    <t>Quinta 115</t>
  </si>
  <si>
    <t>Quinta 85</t>
  </si>
  <si>
    <t>Sentry</t>
  </si>
  <si>
    <t>Grundfos</t>
  </si>
  <si>
    <t>Siemens</t>
  </si>
  <si>
    <t>Pneumatex</t>
  </si>
  <si>
    <t>Daalderop</t>
  </si>
  <si>
    <t>Notifier</t>
  </si>
  <si>
    <t>Balk</t>
  </si>
  <si>
    <t>Expansievat</t>
  </si>
  <si>
    <t>Carrier</t>
  </si>
  <si>
    <t>6</t>
  </si>
  <si>
    <t>7</t>
  </si>
  <si>
    <t>8</t>
  </si>
  <si>
    <t>9</t>
  </si>
  <si>
    <t>10</t>
  </si>
  <si>
    <t>aantal uren</t>
  </si>
  <si>
    <t>Uurtarieven en opslagpercentages TBV OFFERTE VERGELIJKING</t>
  </si>
  <si>
    <t>Service hulpmonteur</t>
  </si>
  <si>
    <t>Service monteur</t>
  </si>
  <si>
    <t>Servicetechnicus</t>
  </si>
  <si>
    <t>Servicespecialist</t>
  </si>
  <si>
    <t>Hulpmonteur</t>
  </si>
  <si>
    <t>Monteur</t>
  </si>
  <si>
    <t>Projectleider</t>
  </si>
  <si>
    <t>Voorrijdtarief</t>
  </si>
  <si>
    <t>MONTAGE</t>
  </si>
  <si>
    <t>overige kosten</t>
  </si>
  <si>
    <t>1</t>
  </si>
  <si>
    <t>2</t>
  </si>
  <si>
    <t>3</t>
  </si>
  <si>
    <t>4</t>
  </si>
  <si>
    <t>5</t>
  </si>
  <si>
    <t>aanvullende kosten</t>
  </si>
  <si>
    <t>3.</t>
  </si>
  <si>
    <t>4.</t>
  </si>
  <si>
    <t>5.</t>
  </si>
  <si>
    <t>6.</t>
  </si>
  <si>
    <t>7.</t>
  </si>
  <si>
    <t>8.</t>
  </si>
  <si>
    <t>9.</t>
  </si>
  <si>
    <t>10.</t>
  </si>
  <si>
    <t>t.b.v. gunning</t>
  </si>
  <si>
    <t>1.</t>
  </si>
  <si>
    <t>2.</t>
  </si>
  <si>
    <t>TOTAAL OVERIGE KOSTEN</t>
  </si>
  <si>
    <t>Totaal per jaar</t>
  </si>
  <si>
    <t>brandslanghaspels</t>
  </si>
  <si>
    <t xml:space="preserve">Inventarisatie en status </t>
  </si>
  <si>
    <t>(Nlsfb) Code</t>
  </si>
  <si>
    <t>Aantal</t>
  </si>
  <si>
    <t>Eenheid</t>
  </si>
  <si>
    <t>Component</t>
  </si>
  <si>
    <t>Fabricaat</t>
  </si>
  <si>
    <t>Type</t>
  </si>
  <si>
    <t>Kenmerken</t>
  </si>
  <si>
    <t>Bouwjaar</t>
  </si>
  <si>
    <t>Locatie</t>
  </si>
  <si>
    <t>HEMDIJK 47</t>
  </si>
  <si>
    <t>NEN2767 + actualiseren MJOP</t>
  </si>
  <si>
    <t>EPBD Keuring</t>
  </si>
  <si>
    <t>OP Taken Noodverlichting</t>
  </si>
  <si>
    <t>OP Taken Brandmeldinstallatie</t>
  </si>
  <si>
    <t>57.21.1100</t>
  </si>
  <si>
    <t>dakafzuigventilator, direct aangedreven</t>
  </si>
  <si>
    <t>ATC</t>
  </si>
  <si>
    <t>TKS400C</t>
  </si>
  <si>
    <t>Dak sporthal</t>
  </si>
  <si>
    <t>Rosenberg</t>
  </si>
  <si>
    <t>KDV 225-2E</t>
  </si>
  <si>
    <t>Dak</t>
  </si>
  <si>
    <t>55.12.1000</t>
  </si>
  <si>
    <t>mono-splitsysteem</t>
  </si>
  <si>
    <t>HCKI 531E</t>
  </si>
  <si>
    <t>R407c, 2,1 kg</t>
  </si>
  <si>
    <t>Mitsubishi</t>
  </si>
  <si>
    <t>PUZ-M100 YKA</t>
  </si>
  <si>
    <t>10 kW</t>
  </si>
  <si>
    <t>Dak/ICT ruimte</t>
  </si>
  <si>
    <t>Gebhardt</t>
  </si>
  <si>
    <t>RDA 31*</t>
  </si>
  <si>
    <t>Dak (bij LBK)</t>
  </si>
  <si>
    <t>57.71.1000</t>
  </si>
  <si>
    <t>luchtbehandelingskast &lt; 3.000 m3</t>
  </si>
  <si>
    <t>NorthAir</t>
  </si>
  <si>
    <t>Aeromaster XP</t>
  </si>
  <si>
    <t>1750 m3/h</t>
  </si>
  <si>
    <t>RDA 31-2528</t>
  </si>
  <si>
    <t>57.41.0000</t>
  </si>
  <si>
    <t>AOY36EPA3L</t>
  </si>
  <si>
    <t>R407, 2,3 kg</t>
  </si>
  <si>
    <t>AirFan</t>
  </si>
  <si>
    <t>Onbekend</t>
  </si>
  <si>
    <t>JeStorkAir</t>
  </si>
  <si>
    <t>VDA 225</t>
  </si>
  <si>
    <t>RV400-6</t>
  </si>
  <si>
    <t>63.21.1000</t>
  </si>
  <si>
    <t>decentraal gevoed noodverlichtingsarmatuur</t>
  </si>
  <si>
    <t>Diversen</t>
  </si>
  <si>
    <t>63.21.2000</t>
  </si>
  <si>
    <t>decentraal gevoed vluchtwegpictogram</t>
  </si>
  <si>
    <t>65.13.2000</t>
  </si>
  <si>
    <t>mobiele blussers</t>
  </si>
  <si>
    <t>65.13.3100</t>
  </si>
  <si>
    <t>61.32.1000</t>
  </si>
  <si>
    <t>Merlin Gerin</t>
  </si>
  <si>
    <t>HKL</t>
  </si>
  <si>
    <t>Begane grond</t>
  </si>
  <si>
    <t>LK1-2</t>
  </si>
  <si>
    <t>KB0-1</t>
  </si>
  <si>
    <t>Begane grond, open lokaal</t>
  </si>
  <si>
    <t>LK0-1</t>
  </si>
  <si>
    <t>LK1-1</t>
  </si>
  <si>
    <t>LK1-3</t>
  </si>
  <si>
    <t>Begane grond, lok 27</t>
  </si>
  <si>
    <t>LK0-2</t>
  </si>
  <si>
    <t>K0-1</t>
  </si>
  <si>
    <t>Begane grond, bij LK0-2</t>
  </si>
  <si>
    <t>LB01</t>
  </si>
  <si>
    <t>65.21.1100</t>
  </si>
  <si>
    <t>Inbraakdetectie-installatie</t>
  </si>
  <si>
    <t>MikroS</t>
  </si>
  <si>
    <t>LB0-2</t>
  </si>
  <si>
    <t>KB1-1</t>
  </si>
  <si>
    <t>LK0-3</t>
  </si>
  <si>
    <t>K0-2</t>
  </si>
  <si>
    <t>K0-3</t>
  </si>
  <si>
    <t>Kelder</t>
  </si>
  <si>
    <t>K0-4</t>
  </si>
  <si>
    <t>LK00-1</t>
  </si>
  <si>
    <t>53.21.1400</t>
  </si>
  <si>
    <t>gasgestookte boiler 500 tot 1000 liter</t>
  </si>
  <si>
    <t>OA-Smith</t>
  </si>
  <si>
    <t>BFC60N</t>
  </si>
  <si>
    <t>368 liter</t>
  </si>
  <si>
    <t>1e verdieping, technische ruimte boven lokaal handwerk</t>
  </si>
  <si>
    <t>51.21.4300</t>
  </si>
  <si>
    <t>Voorzetbrander, gas, algemeen 300 - 600 kW</t>
  </si>
  <si>
    <t>Gas 300-ECO-13</t>
  </si>
  <si>
    <t>352 kW</t>
  </si>
  <si>
    <t>470 kW</t>
  </si>
  <si>
    <t>56.52.1100</t>
  </si>
  <si>
    <t>circulatiepomp, standaard</t>
  </si>
  <si>
    <t>UPS 80-60</t>
  </si>
  <si>
    <t>56.51.1200</t>
  </si>
  <si>
    <t>appendages, regelklep</t>
  </si>
  <si>
    <t>VXF 21.40-19</t>
  </si>
  <si>
    <t>T.b.v. stralingspanelen</t>
  </si>
  <si>
    <t>UPE 50-120</t>
  </si>
  <si>
    <t>T.b.v. radiatoren nieuwbouw</t>
  </si>
  <si>
    <t>T.b.v. radiatoren NW hoogbouw</t>
  </si>
  <si>
    <t>T.b.v. radiatoren ZO</t>
  </si>
  <si>
    <t>T.b.v. radiatoren aula, muziek + kelderbar</t>
  </si>
  <si>
    <t>T.b.v. radiatoren Bevo onder muziek</t>
  </si>
  <si>
    <t>56.53.1500</t>
  </si>
  <si>
    <t>expansievat 250 – 500 liter</t>
  </si>
  <si>
    <t>Flexcon</t>
  </si>
  <si>
    <t>425/0,5</t>
  </si>
  <si>
    <t>58.20.1000</t>
  </si>
  <si>
    <t>Regelkast, algemeen</t>
  </si>
  <si>
    <t>Priva</t>
  </si>
  <si>
    <t>Compri HX</t>
  </si>
  <si>
    <t>Bouwjaar is een schatting</t>
  </si>
  <si>
    <t>65.11.1200</t>
  </si>
  <si>
    <t>brandmeld- en ontruimingsinstallatie, gedeeltelijke detectie</t>
  </si>
  <si>
    <t>NFS2-8</t>
  </si>
  <si>
    <t>54.11.1000</t>
  </si>
  <si>
    <t>Gasleidingnet, staal</t>
  </si>
  <si>
    <t>SCIOS-Gasleiding.</t>
  </si>
  <si>
    <t>64.31.1000</t>
  </si>
  <si>
    <t>CCTV installatie</t>
  </si>
  <si>
    <t>53.21.2100</t>
  </si>
  <si>
    <t>elektrisch gestookte boiler tot 15 liter</t>
  </si>
  <si>
    <t>Close-in 15</t>
  </si>
  <si>
    <t>Aanvulling 2018</t>
  </si>
  <si>
    <t>CV-ketel, gas, gaswand &lt;100 kW</t>
  </si>
  <si>
    <t>CV-ketel, gas, atmosferisch 100 - 299 kW</t>
  </si>
  <si>
    <t>Boiler, gasgestookt</t>
  </si>
  <si>
    <t>Zuurkasten</t>
  </si>
  <si>
    <t>Lokaal 26 Biologie</t>
  </si>
  <si>
    <t>BALK</t>
  </si>
  <si>
    <r>
      <rPr>
        <b/>
        <i/>
        <sz val="10"/>
        <rFont val="Calibri"/>
        <family val="2"/>
        <scheme val="minor"/>
      </rPr>
      <t>BALK,  Douwe Aukesstraat 1</t>
    </r>
  </si>
  <si>
    <t>51.21.1200</t>
  </si>
  <si>
    <t>CV-ketel, gas, gaswand &lt;100 kW in cascade &gt;100 kW</t>
  </si>
  <si>
    <t>Ketel 1</t>
  </si>
  <si>
    <t>Tweede verdieping, stookruimte</t>
  </si>
  <si>
    <t>Scios-Gasleiding</t>
  </si>
  <si>
    <t>56.52.1200</t>
  </si>
  <si>
    <t>circulatiepomp, toerengeregeld</t>
  </si>
  <si>
    <t>Magna 40-120</t>
  </si>
  <si>
    <t>Trasportpomp voor verdeler begane grond</t>
  </si>
  <si>
    <t>UPE 32-80</t>
  </si>
  <si>
    <t>Radiatoren</t>
  </si>
  <si>
    <t>VXG * + SQS65</t>
  </si>
  <si>
    <t>UPS 25-55</t>
  </si>
  <si>
    <t>T.b.v. CV luchtbehandelingskast</t>
  </si>
  <si>
    <t>Synco + diversen</t>
  </si>
  <si>
    <t>57.71.1300</t>
  </si>
  <si>
    <t>luchtbehandelingskast 5.000 m3 - 10.000 m3</t>
  </si>
  <si>
    <t>Gea</t>
  </si>
  <si>
    <t>ATP20.15IVBV</t>
  </si>
  <si>
    <t>7687 m3/h</t>
  </si>
  <si>
    <t>TPE *</t>
  </si>
  <si>
    <t>T.b.v. twincoil luchtbehandeling</t>
  </si>
  <si>
    <t>53.21.1200</t>
  </si>
  <si>
    <t>gasgestookte boiler 100 tot 250 liter</t>
  </si>
  <si>
    <t>SQT 30-NL</t>
  </si>
  <si>
    <t>Magna 3 32-80 180</t>
  </si>
  <si>
    <t>MXG461.40-20</t>
  </si>
  <si>
    <t>Motorbeveiliging te heet geweest</t>
  </si>
  <si>
    <t>57.21.1000</t>
  </si>
  <si>
    <t>afzuigventilator, algemeen</t>
  </si>
  <si>
    <t>T.b.v. afzuiging kap atrium</t>
  </si>
  <si>
    <t>Atrium</t>
  </si>
  <si>
    <t>57.71.4000</t>
  </si>
  <si>
    <t>luchtbehandelingskast met kruisstroomwisselaar</t>
  </si>
  <si>
    <t>Itho?</t>
  </si>
  <si>
    <t>Eerste verdieping, lokalen</t>
  </si>
  <si>
    <t>KLI1</t>
  </si>
  <si>
    <t>Eerste verdieping, gang</t>
  </si>
  <si>
    <t>Holec</t>
  </si>
  <si>
    <t>Medusa, diversen</t>
  </si>
  <si>
    <t>Verdeler nieuwbouw</t>
  </si>
  <si>
    <t>VDA450</t>
  </si>
  <si>
    <t>onbekend</t>
  </si>
  <si>
    <t>VDA355</t>
  </si>
  <si>
    <t>T.b.v. zuurkast</t>
  </si>
  <si>
    <t>Systemair</t>
  </si>
  <si>
    <t>T.b.v. berging 1, Zuid-oost</t>
  </si>
  <si>
    <t>T.b.v. toiletten centraal</t>
  </si>
  <si>
    <t>T.b.v. overblijfruimte</t>
  </si>
  <si>
    <t>VDA250</t>
  </si>
  <si>
    <t>T.b.v. keuken/bar</t>
  </si>
  <si>
    <t>T.b.v. garderobe</t>
  </si>
  <si>
    <t>T.b.v. toiletten Zuid-west</t>
  </si>
  <si>
    <t>T.b.v. aardrijkskunde</t>
  </si>
  <si>
    <t>Ned-Air</t>
  </si>
  <si>
    <t>RPM</t>
  </si>
  <si>
    <t>System-Air</t>
  </si>
  <si>
    <t>DHS Sileo 190EZ</t>
  </si>
  <si>
    <t>T.b.v. groep overblijf</t>
  </si>
  <si>
    <t>T.b.v. groep radiatoren Zuid-West</t>
  </si>
  <si>
    <t>T.b.v. groep radiatoren Noord-Oost</t>
  </si>
  <si>
    <t>Close-up 10</t>
  </si>
  <si>
    <t>In kast bij E-verdeler</t>
  </si>
  <si>
    <t>Aritech</t>
  </si>
  <si>
    <t>FP1216E</t>
  </si>
  <si>
    <t>Begane grond, hal</t>
  </si>
  <si>
    <t>HKLN</t>
  </si>
  <si>
    <t>Daikin</t>
  </si>
  <si>
    <t>Zuurkast</t>
  </si>
  <si>
    <t>Lokaal 12</t>
  </si>
  <si>
    <t>Opslag ruimte</t>
  </si>
  <si>
    <t>Aanvulling 2019</t>
  </si>
  <si>
    <t>Daikin Roundflow</t>
  </si>
  <si>
    <t>FCAG71B</t>
  </si>
  <si>
    <t>Lokaal 15 en 22</t>
  </si>
  <si>
    <t>MARNE B</t>
  </si>
  <si>
    <r>
      <rPr>
        <b/>
        <i/>
        <sz val="10"/>
        <rFont val="Calibri"/>
        <family val="2"/>
        <scheme val="minor"/>
      </rPr>
      <t>Bolsward,  Schoolstraat 1 , 5 en 7</t>
    </r>
  </si>
  <si>
    <t>51.21.2100</t>
  </si>
  <si>
    <t>Gas 310-5, 282 kW</t>
  </si>
  <si>
    <t>K2</t>
  </si>
  <si>
    <t>K1</t>
  </si>
  <si>
    <t>UPS 32-60</t>
  </si>
  <si>
    <t>T.b.v. Ketel 2</t>
  </si>
  <si>
    <t>T.b.v. Ketel 1</t>
  </si>
  <si>
    <t>56.53.1100</t>
  </si>
  <si>
    <t>expansievat tot 20 liter</t>
  </si>
  <si>
    <t>12/0,5</t>
  </si>
  <si>
    <t>56.55.1000</t>
  </si>
  <si>
    <t>Luchtafscheider</t>
  </si>
  <si>
    <t>Spirovent</t>
  </si>
  <si>
    <t>SP100</t>
  </si>
  <si>
    <t>UPS 32-60 180</t>
  </si>
  <si>
    <t>LBK keuken + lokalen</t>
  </si>
  <si>
    <t>UPS 25-60</t>
  </si>
  <si>
    <t>Stralingspanelen</t>
  </si>
  <si>
    <t>Magna 50-120 FN</t>
  </si>
  <si>
    <t>Aanvoer radiatoren</t>
  </si>
  <si>
    <t>Belparts</t>
  </si>
  <si>
    <t>55U45</t>
  </si>
  <si>
    <t>56.53.1400</t>
  </si>
  <si>
    <t>expansievat 100 – 250 liter</t>
  </si>
  <si>
    <t>140/0,5</t>
  </si>
  <si>
    <t>Nieuwbouw, 2e verdieping, stookruimte</t>
  </si>
  <si>
    <t>57.71.1400</t>
  </si>
  <si>
    <t>luchtbehandelingskast 10.000 m3 - 20.000 m3</t>
  </si>
  <si>
    <t>GEA</t>
  </si>
  <si>
    <t>CairPlus 096.096IVVV</t>
  </si>
  <si>
    <t>VDA355/4 D+WS</t>
  </si>
  <si>
    <t>Nieuwbouw, dak</t>
  </si>
  <si>
    <t>MX55</t>
  </si>
  <si>
    <t>MX110 + WS</t>
  </si>
  <si>
    <t>MX210 + WS</t>
  </si>
  <si>
    <t>MX320 + WS</t>
  </si>
  <si>
    <t>38NY025H</t>
  </si>
  <si>
    <t>R410a, 0,8 kg</t>
  </si>
  <si>
    <t>VDA250/6D EExe + WS</t>
  </si>
  <si>
    <t>VDA355/6D EExe + WS</t>
  </si>
  <si>
    <t>DAP500 + WS</t>
  </si>
  <si>
    <t>Kagenaar</t>
  </si>
  <si>
    <t>Nieuwbouw, algemeen</t>
  </si>
  <si>
    <t>Alleen camera's. Camera's zijn aangesloten op het systeem in de oudbouw.</t>
  </si>
  <si>
    <t>UPS 20-40 130</t>
  </si>
  <si>
    <t>Bij trapgat naar dak</t>
  </si>
  <si>
    <t>LK2-1</t>
  </si>
  <si>
    <t>Nieuwbouw, 2e verdieping</t>
  </si>
  <si>
    <t>Close-Up 15</t>
  </si>
  <si>
    <t>Centrale in ruimte F7.2</t>
  </si>
  <si>
    <t>Nieuwbouw, F7.2</t>
  </si>
  <si>
    <t>Itho v.d. Beyl</t>
  </si>
  <si>
    <t>GGB200</t>
  </si>
  <si>
    <t>Ketel + vat</t>
  </si>
  <si>
    <t>Nieuwbouw, zolder boven begane grond in gang bij voertuigtechniek</t>
  </si>
  <si>
    <t>53.14.3000</t>
  </si>
  <si>
    <t>tapwaterpomp</t>
  </si>
  <si>
    <t>UP 20-45N</t>
  </si>
  <si>
    <t>65.11.1100</t>
  </si>
  <si>
    <t>brandmeld- en ontruimingsinstallatie, volledige detectie</t>
  </si>
  <si>
    <t>Sinteso FC2020</t>
  </si>
  <si>
    <t>LK0-5</t>
  </si>
  <si>
    <t>Nieuwbouw, begane grond</t>
  </si>
  <si>
    <t>LK0-4</t>
  </si>
  <si>
    <t>Nieuwbouw, eerste verdieping</t>
  </si>
  <si>
    <t>LK1-4</t>
  </si>
  <si>
    <t>31.41.2000</t>
  </si>
  <si>
    <t>Zonwering</t>
  </si>
  <si>
    <t>Somfy</t>
  </si>
  <si>
    <t>Besturing zonwerking</t>
  </si>
  <si>
    <t>51.21.1100</t>
  </si>
  <si>
    <t>Gymzaal, nr. 5, CV-kast</t>
  </si>
  <si>
    <t>56.53.1200</t>
  </si>
  <si>
    <t>expansievat 20 – 50 liter</t>
  </si>
  <si>
    <t>Reflex</t>
  </si>
  <si>
    <t>35 liter</t>
  </si>
  <si>
    <t>56.13.0000</t>
  </si>
  <si>
    <t>warmtedistributie; water, vloerverwarmingssystemen</t>
  </si>
  <si>
    <t>WTH</t>
  </si>
  <si>
    <t>9 groepen</t>
  </si>
  <si>
    <t>Siemens SQS65</t>
  </si>
  <si>
    <t>Van Lien</t>
  </si>
  <si>
    <t>Gymzaal, nr. 5</t>
  </si>
  <si>
    <t>Diverse</t>
  </si>
  <si>
    <t>AO-smith</t>
  </si>
  <si>
    <t>BFC30N</t>
  </si>
  <si>
    <t>Alpha</t>
  </si>
  <si>
    <t>Gymzaal nr. 5</t>
  </si>
  <si>
    <t>Synco</t>
  </si>
  <si>
    <t>FC10</t>
  </si>
  <si>
    <t>BlueID</t>
  </si>
  <si>
    <t>Hager</t>
  </si>
  <si>
    <t>L2-1</t>
  </si>
  <si>
    <t>UPE 32-120</t>
  </si>
  <si>
    <t>VXG 44.15-2.5</t>
  </si>
  <si>
    <t>Motor is van 2013</t>
  </si>
  <si>
    <t>Motor is van 2015</t>
  </si>
  <si>
    <t>VXG * + SQS 65</t>
  </si>
  <si>
    <t>VXG 44.15-4</t>
  </si>
  <si>
    <t>Magna 3 32-120</t>
  </si>
  <si>
    <t>VXG 44.15-2,5</t>
  </si>
  <si>
    <t>VXG + SQS 65</t>
  </si>
  <si>
    <t>UPE 50-60F</t>
  </si>
  <si>
    <t>Flexvent</t>
  </si>
  <si>
    <t>25/0,5</t>
  </si>
  <si>
    <t>51.21.1300</t>
  </si>
  <si>
    <t>CV-ketel, gas, gaswand &gt;100 kW</t>
  </si>
  <si>
    <t>Quinta Pro 115</t>
  </si>
  <si>
    <t>Quinta Pro 90</t>
  </si>
  <si>
    <t>51.21.3000</t>
  </si>
  <si>
    <t>CV-ketel, gas, voorzetbrander</t>
  </si>
  <si>
    <t>Viessmann</t>
  </si>
  <si>
    <t>Paromat Simplex</t>
  </si>
  <si>
    <t>Dreizler</t>
  </si>
  <si>
    <t>M201 ARZ HT</t>
  </si>
  <si>
    <t>18/0,5</t>
  </si>
  <si>
    <t>56.53.1600</t>
  </si>
  <si>
    <t>expansievat 500 – 1000 liter</t>
  </si>
  <si>
    <t>600/1</t>
  </si>
  <si>
    <t>Voordruk is naar 0,5 gezet</t>
  </si>
  <si>
    <t>SQL</t>
  </si>
  <si>
    <t>Smoorklep</t>
  </si>
  <si>
    <t>Z4 Oven/lasdamp</t>
  </si>
  <si>
    <t>Oudbouw, dak 2e</t>
  </si>
  <si>
    <t>Colasit</t>
  </si>
  <si>
    <t>CRDV 250/250</t>
  </si>
  <si>
    <t>Z3 Zuurkast</t>
  </si>
  <si>
    <t>V4 Lokalen 1e verdieping</t>
  </si>
  <si>
    <t>V5 Lokalen 2e verdieping</t>
  </si>
  <si>
    <t>V1 Toiletten bouwdeel C</t>
  </si>
  <si>
    <t>Z1 Zuurkast</t>
  </si>
  <si>
    <t>Z2 zuurkast</t>
  </si>
  <si>
    <t>CMV 63</t>
  </si>
  <si>
    <t>V3 lokalen begane grond</t>
  </si>
  <si>
    <t>V6 toiletten bouwdeel C</t>
  </si>
  <si>
    <t>V2 alg. ruimtes BG</t>
  </si>
  <si>
    <t>Oudbouw, dak 1e</t>
  </si>
  <si>
    <t>Oudbouw, algemeen</t>
  </si>
  <si>
    <t>AWB</t>
  </si>
  <si>
    <t>Thermomaster</t>
  </si>
  <si>
    <t>Kast verdieping</t>
  </si>
  <si>
    <t>Oudbouw, meest linker deel</t>
  </si>
  <si>
    <t>L1-1</t>
  </si>
  <si>
    <t>Oudbouw, eerste verdieping</t>
  </si>
  <si>
    <t>L1-2</t>
  </si>
  <si>
    <t>Oudbouw, begane grond</t>
  </si>
  <si>
    <t>L0-1</t>
  </si>
  <si>
    <t>L0-2</t>
  </si>
  <si>
    <t>L0-3</t>
  </si>
  <si>
    <t>Oudbouw, dak Aula</t>
  </si>
  <si>
    <t>NFS</t>
  </si>
  <si>
    <t>Oudbouw en nieuwbouw</t>
  </si>
  <si>
    <t>Lokaal 301 Scheikunde</t>
  </si>
  <si>
    <t>HEMDIJK 2</t>
  </si>
  <si>
    <r>
      <rPr>
        <b/>
        <i/>
        <sz val="10"/>
        <rFont val="Calibri"/>
        <family val="2"/>
        <scheme val="minor"/>
      </rPr>
      <t>SNEEK,  Hemdijk 2</t>
    </r>
  </si>
  <si>
    <t>56.53.1300</t>
  </si>
  <si>
    <t>expansievat 50 – 100 liter</t>
  </si>
  <si>
    <t>50 liter</t>
  </si>
  <si>
    <t>UPE 32-45 180</t>
  </si>
  <si>
    <t>UPE 25-40</t>
  </si>
  <si>
    <t>Staefa Control</t>
  </si>
  <si>
    <t>3125G</t>
  </si>
  <si>
    <t>T.b.v. tekenlokaal</t>
  </si>
  <si>
    <t>T.b.v. gymzaal</t>
  </si>
  <si>
    <t>UPS 20-40</t>
  </si>
  <si>
    <t>53.22.1300</t>
  </si>
  <si>
    <t>boiler, indirect gestookt 250 tot 500 liter</t>
  </si>
  <si>
    <t>PUB DS-300</t>
  </si>
  <si>
    <t>UP 20-15</t>
  </si>
  <si>
    <t>T.b.v. LBK</t>
  </si>
  <si>
    <t>DPA 118</t>
  </si>
  <si>
    <t>6500 m3/h, t.b.v. gymzaal</t>
  </si>
  <si>
    <t>Primaire zijde tapwater</t>
  </si>
  <si>
    <t>ca. 8 camera's, multiplexer, recorder</t>
  </si>
  <si>
    <t>56.51.2300</t>
  </si>
  <si>
    <t>Verdeler CV</t>
  </si>
  <si>
    <t>Rematic</t>
  </si>
  <si>
    <t>Cascaderegelaar</t>
  </si>
  <si>
    <t>25 liter</t>
  </si>
  <si>
    <t>Medusa</t>
  </si>
  <si>
    <t>200/0,5</t>
  </si>
  <si>
    <t>Itho</t>
  </si>
  <si>
    <t>FR150E</t>
  </si>
  <si>
    <t>RVK150</t>
  </si>
  <si>
    <t>57.71.1200</t>
  </si>
  <si>
    <t>luchtbehandelingskast 3.000 m3 - 5.000 m3</t>
  </si>
  <si>
    <t>Exhausto</t>
  </si>
  <si>
    <t>V260H2F12</t>
  </si>
  <si>
    <t>Raamventilatoren. Aantallen bij benadering.</t>
  </si>
  <si>
    <t>Dak bij niveau 2 oud</t>
  </si>
  <si>
    <t>Magna 50-60F</t>
  </si>
  <si>
    <t>Groep 1</t>
  </si>
  <si>
    <t>Oudbouw, kelder CV-ruimte</t>
  </si>
  <si>
    <t>Groep Aula</t>
  </si>
  <si>
    <t>VXG 44.32-16</t>
  </si>
  <si>
    <t>Groep 2</t>
  </si>
  <si>
    <t>3T 50F</t>
  </si>
  <si>
    <t>56.53.1000</t>
  </si>
  <si>
    <t>expansievaten</t>
  </si>
  <si>
    <t>Groep 3</t>
  </si>
  <si>
    <t>Groep 4</t>
  </si>
  <si>
    <t>Magna3 50-60</t>
  </si>
  <si>
    <t>Groep 5</t>
  </si>
  <si>
    <t>Bleu ID</t>
  </si>
  <si>
    <t>L6a</t>
  </si>
  <si>
    <t>Nieuwbouw</t>
  </si>
  <si>
    <t>K356a</t>
  </si>
  <si>
    <t>K356b</t>
  </si>
  <si>
    <t>51.21.2200</t>
  </si>
  <si>
    <t>CV-ketel, gas, atmosferisch 300 - 599kW</t>
  </si>
  <si>
    <t>Gas 3000 ECO-13</t>
  </si>
  <si>
    <r>
      <rPr>
        <sz val="10"/>
        <rFont val="Calibri"/>
        <family val="2"/>
        <scheme val="minor"/>
      </rPr>
      <t>Nieuwbouw, derde verdieping,
stookruimte</t>
    </r>
  </si>
  <si>
    <t>Gas 3000-13</t>
  </si>
  <si>
    <t>324 kW</t>
  </si>
  <si>
    <t>Flamcovent 100</t>
  </si>
  <si>
    <t>UPE 100-60</t>
  </si>
  <si>
    <t>400/4</t>
  </si>
  <si>
    <t>AO-Smith</t>
  </si>
  <si>
    <t>T.b.v. tapwater</t>
  </si>
  <si>
    <t>NedAir</t>
  </si>
  <si>
    <t>Alleeen toevoer</t>
  </si>
  <si>
    <t>AOYZULMAM2</t>
  </si>
  <si>
    <t>R410a, 1,9 kg. Bouwjaar is schatting</t>
  </si>
  <si>
    <t>55.12.2200</t>
  </si>
  <si>
    <t>multi-splitsysteem 3 binnendelen</t>
  </si>
  <si>
    <t>Haier</t>
  </si>
  <si>
    <t>Multi-3</t>
  </si>
  <si>
    <t>R410a, 3,4 kg</t>
  </si>
  <si>
    <t>Oudbouw, dak</t>
  </si>
  <si>
    <t>RDA serie</t>
  </si>
  <si>
    <t>Toshiba</t>
  </si>
  <si>
    <t>RAV-SMN04ATP-E</t>
  </si>
  <si>
    <t>57.71.4100</t>
  </si>
  <si>
    <t>luchtbehandelingskast met kruisstroomwisselaar &lt; 500 m3</t>
  </si>
  <si>
    <t>Lokalen</t>
  </si>
  <si>
    <t>5434HS1ERA</t>
  </si>
  <si>
    <t>55.12.2100</t>
  </si>
  <si>
    <t>multi-splitsysteem 2 binnendelen</t>
  </si>
  <si>
    <t>426HS1ERA</t>
  </si>
  <si>
    <t>Aanbouw praktijklokalen.</t>
  </si>
  <si>
    <t>Dak aanbouw praktijklokalen</t>
  </si>
  <si>
    <t>Nieuwbouw, niveau 3</t>
  </si>
  <si>
    <t>Nieuwbouw, niveau 2</t>
  </si>
  <si>
    <t>HV1</t>
  </si>
  <si>
    <t>63.54.0000</t>
  </si>
  <si>
    <t>verlichting; calamiteiten, centraal gevoed, 24 V</t>
  </si>
  <si>
    <t>Brinkman &amp; Ge</t>
  </si>
  <si>
    <t>24V</t>
  </si>
  <si>
    <t>UPS 32-120</t>
  </si>
  <si>
    <t>LK2</t>
  </si>
  <si>
    <t>RK2</t>
  </si>
  <si>
    <t>ALgemeen</t>
  </si>
  <si>
    <t>Kelder Aula</t>
  </si>
  <si>
    <t>57.71.4400</t>
  </si>
  <si>
    <t>NKD10.7</t>
  </si>
  <si>
    <t>Aula</t>
  </si>
  <si>
    <t>FCAG60B</t>
  </si>
  <si>
    <t>ICT ruimte 350</t>
  </si>
  <si>
    <t>ICT</t>
  </si>
  <si>
    <t>Conciergeruimte</t>
  </si>
  <si>
    <t>WTW units</t>
  </si>
  <si>
    <t>Onderverdeelkasten</t>
  </si>
  <si>
    <t>Regelkasten</t>
  </si>
  <si>
    <t>CV-Ketel Woning</t>
  </si>
  <si>
    <t>Luchtbehandelingskast</t>
  </si>
  <si>
    <t>Nedair</t>
  </si>
  <si>
    <t>217a Kabinet Biologie</t>
  </si>
  <si>
    <t>Lokaal 217 Biologie</t>
  </si>
  <si>
    <t>Lokaal 218 Biologie</t>
  </si>
  <si>
    <t>317 Scheikunde Laboratorium</t>
  </si>
  <si>
    <t>320a Kabinet Scheikunde</t>
  </si>
  <si>
    <t>Lokaal 320 Scheikunde</t>
  </si>
  <si>
    <t>321a Kabinet</t>
  </si>
  <si>
    <t>Lokaal 321 Scheikunde</t>
  </si>
  <si>
    <t>DE DIKEN</t>
  </si>
  <si>
    <r>
      <rPr>
        <b/>
        <i/>
        <sz val="10"/>
        <rFont val="Calibri"/>
        <family val="2"/>
        <scheme val="minor"/>
      </rPr>
      <t>SNEEK, Hemdijk 20</t>
    </r>
  </si>
  <si>
    <t>JEStorkAir</t>
  </si>
  <si>
    <t>Dak sportzaal</t>
  </si>
  <si>
    <t>MX110</t>
  </si>
  <si>
    <t>WHR DA9250</t>
  </si>
  <si>
    <t>2200 m3/h</t>
  </si>
  <si>
    <t>Dak hoog (ronde deel)</t>
  </si>
  <si>
    <t>DAP400/4 EC</t>
  </si>
  <si>
    <t>Dak hoog hoofdgebouw</t>
  </si>
  <si>
    <t>WHR DA9200</t>
  </si>
  <si>
    <t>1470 m3/h</t>
  </si>
  <si>
    <t>55.21.1100</t>
  </si>
  <si>
    <t>koudwater compressormachine 1 circuit, 3-30 kg</t>
  </si>
  <si>
    <t>30RB017</t>
  </si>
  <si>
    <t>Schatting: ca. 8 kg R410a</t>
  </si>
  <si>
    <t>55.41.1000</t>
  </si>
  <si>
    <t>Droge koeler, algemeen</t>
  </si>
  <si>
    <t>Alfa-Laval</t>
  </si>
  <si>
    <t>DGS503CD28</t>
  </si>
  <si>
    <t>VXF 31.50</t>
  </si>
  <si>
    <t>Bij koelmachines</t>
  </si>
  <si>
    <t>BA050F</t>
  </si>
  <si>
    <t>VDA225/4 EC + WS</t>
  </si>
  <si>
    <t>VDA600/6 D+WS</t>
  </si>
  <si>
    <t>55.13.0000</t>
  </si>
  <si>
    <t>koude-opwekking; lokaal, compactsystemen</t>
  </si>
  <si>
    <t>T.b.v. horecakoeling</t>
  </si>
  <si>
    <t>Aantallen bij benadering</t>
  </si>
  <si>
    <t>Eaton</t>
  </si>
  <si>
    <t>1e verdieping</t>
  </si>
  <si>
    <t>Close-up 15</t>
  </si>
  <si>
    <t>1e verdieping, berging</t>
  </si>
  <si>
    <t>UPS25-20</t>
  </si>
  <si>
    <t>Belimo</t>
  </si>
  <si>
    <t>NV24-MFT</t>
  </si>
  <si>
    <t>BFC28N</t>
  </si>
  <si>
    <t>217 liter, t.b.v. gymzalen</t>
  </si>
  <si>
    <t>Begane grond, stookruimte</t>
  </si>
  <si>
    <t>UP 20-45N 150</t>
  </si>
  <si>
    <t>Radiatoren gym</t>
  </si>
  <si>
    <t>Radiatoren ZW</t>
  </si>
  <si>
    <t>LBK's</t>
  </si>
  <si>
    <t>Radiatoren NW Nieuwbouw</t>
  </si>
  <si>
    <t>Stralingspanelen prakticumlokalen</t>
  </si>
  <si>
    <t>Flamcovent</t>
  </si>
  <si>
    <t>80/1</t>
  </si>
  <si>
    <t>140/1</t>
  </si>
  <si>
    <t>Gas 310 ECO</t>
  </si>
  <si>
    <t>Ketel 2, Volgende PI 25-11-2019</t>
  </si>
  <si>
    <t>UPS 40-30</t>
  </si>
  <si>
    <t>Ketel 1, Volgende PI 25-11-2019</t>
  </si>
  <si>
    <t>Johnson Contr</t>
  </si>
  <si>
    <t>Metasys</t>
  </si>
  <si>
    <t>Honeywell</t>
  </si>
  <si>
    <t>Galaxy 96</t>
  </si>
  <si>
    <t>LK0-8</t>
  </si>
  <si>
    <t>Begane grond 049</t>
  </si>
  <si>
    <t>31.35.2000</t>
  </si>
  <si>
    <t>Afdeling groen</t>
  </si>
  <si>
    <t>LK0-6</t>
  </si>
  <si>
    <t>Afdeling metaal</t>
  </si>
  <si>
    <t>Afdeling hout</t>
  </si>
  <si>
    <t>Afdeling decoratie</t>
  </si>
  <si>
    <t>FC serie</t>
  </si>
  <si>
    <t>Luchtbehandelingkast</t>
  </si>
  <si>
    <t>019 Opslag Chemicalien</t>
  </si>
  <si>
    <t>Aanvulling 2020</t>
  </si>
  <si>
    <t>Splitunit</t>
  </si>
  <si>
    <t>FCAG50B</t>
  </si>
  <si>
    <t>Lokaal 301, 305, 307</t>
  </si>
  <si>
    <t>RXP50M</t>
  </si>
  <si>
    <t>Lokaal 306</t>
  </si>
  <si>
    <t>RXM25N9</t>
  </si>
  <si>
    <t>Kantoor 350A, lokaal 357A</t>
  </si>
  <si>
    <t>RXP35M</t>
  </si>
  <si>
    <t>Lokaal 354</t>
  </si>
  <si>
    <t>RXP25M</t>
  </si>
  <si>
    <t>ICT ruimte 1.42</t>
  </si>
  <si>
    <r>
      <rPr>
        <b/>
        <i/>
        <sz val="12"/>
        <rFont val="Calibri"/>
        <family val="2"/>
        <scheme val="minor"/>
      </rPr>
      <t>SNEEK,  Hemdijk 47</t>
    </r>
  </si>
  <si>
    <t>CSG Bogerman</t>
  </si>
  <si>
    <t>MARNE</t>
  </si>
  <si>
    <t xml:space="preserve">Multiplexer/recorder, 8 camera's. </t>
  </si>
  <si>
    <t>Begane grond, pantry bij congierges</t>
  </si>
  <si>
    <t>luchtbehandeling; lokale mechanische ventilatie, ventilatieinstallatie</t>
  </si>
  <si>
    <t>11 camera's + server.</t>
  </si>
  <si>
    <t>Lokaal 301A Kabinet Scheikunde</t>
  </si>
  <si>
    <t>CV-ruimte tekenlokaal boven gymzaal</t>
  </si>
  <si>
    <t>Oudbouw 3e verdieping stookruimte</t>
  </si>
  <si>
    <t>Nieuwbouw, derde verdieping, stookruimte</t>
  </si>
  <si>
    <t xml:space="preserve">Ruimte WTW-units. </t>
  </si>
  <si>
    <t xml:space="preserve">Dak niet zonder lange ladder bereikbaar.
</t>
  </si>
  <si>
    <t>Nieuwebouw begane grond, schoonmaakruimte</t>
  </si>
  <si>
    <t>Oudbouw, begane grond, servicebalie</t>
  </si>
  <si>
    <t>luchtbehandelingskast met kruisstroomwisselaar 3.001 - 5.000  m3</t>
  </si>
  <si>
    <t>Nieuwbouw, 2e verdieping, werkkast</t>
  </si>
  <si>
    <t>Nieuwbouw, 1e verdieping, ruimte F8,6</t>
  </si>
  <si>
    <t>Nieuwbouw, 1e verdieping, gang</t>
  </si>
  <si>
    <t>Nieuwbouw, lokaal transporttechniek</t>
  </si>
  <si>
    <t>Nieuwbouw, begane grond, ruimte 702</t>
  </si>
  <si>
    <t>Nieuwbouw, begane grond, ruimte F7.2</t>
  </si>
  <si>
    <t>Oudbouw, tweede verdieping, stookruimte</t>
  </si>
  <si>
    <t>NEN2767</t>
  </si>
  <si>
    <t>Niet in onderhoud</t>
  </si>
  <si>
    <t>Nieuwbouw, 2e verdieping,stookruimte</t>
  </si>
  <si>
    <t>Keuring</t>
  </si>
  <si>
    <t>OP taken</t>
  </si>
  <si>
    <t>NEN 2767</t>
  </si>
  <si>
    <t>1e verdieping, schoonmaakruimte</t>
  </si>
  <si>
    <t>buitenwandopeningen; gevuld met deuren, overheaddeuren, elektrisch bediend</t>
  </si>
  <si>
    <t>Tweede verdieping, ruimte luchtbehandeling</t>
  </si>
  <si>
    <t>Eerste verdieping Technische ruimte</t>
  </si>
  <si>
    <t xml:space="preserve">WTW-units lokalen, </t>
  </si>
  <si>
    <t>T.b.v. berging 2, Zuid-oost praktikum lokalen</t>
  </si>
  <si>
    <t>Begane grond technische ruimte</t>
  </si>
  <si>
    <t>Begane grond, uiteinde nieuwbouw</t>
  </si>
  <si>
    <t>Rijlabels</t>
  </si>
  <si>
    <t>Eindtotaal</t>
  </si>
  <si>
    <t>Som van Aantal</t>
  </si>
  <si>
    <t>conform PVE werkzaamheden</t>
  </si>
  <si>
    <t>Kolomlabels</t>
  </si>
  <si>
    <t>LOCATIES</t>
  </si>
  <si>
    <t>onderhoudskosten per jaar</t>
  </si>
  <si>
    <t>% opslag materialen</t>
  </si>
  <si>
    <t>kosten zonnepanelen en installatie</t>
  </si>
  <si>
    <t>DRAAITABEL inventarisatie</t>
  </si>
  <si>
    <t>sub totaal</t>
  </si>
  <si>
    <t>Totaal</t>
  </si>
  <si>
    <t>Aantallen</t>
  </si>
  <si>
    <t xml:space="preserve">De Opdrachtnemer is gehouden om inzicht te geven in haar berekening van de integrale kostprijs van regiewerkzaamheden.  </t>
  </si>
  <si>
    <t>Frequentie</t>
  </si>
  <si>
    <t>1 x per jaar</t>
  </si>
  <si>
    <t>1 x per 2 jaar</t>
  </si>
  <si>
    <t>1 x per 4 jaar</t>
  </si>
  <si>
    <t>uren per keer/per stuk</t>
  </si>
  <si>
    <t>bedrag gaat naar tabblad totalisatie</t>
  </si>
  <si>
    <r>
      <t xml:space="preserve">Kostenoverzicht per jaar </t>
    </r>
    <r>
      <rPr>
        <b/>
        <sz val="9"/>
        <rFont val="LucidaSansEF"/>
      </rPr>
      <t>(Basis prijspeil 2020)</t>
    </r>
  </si>
  <si>
    <t>EPBD Keuring en overige keuringen</t>
  </si>
  <si>
    <t>Alle Locaties</t>
  </si>
  <si>
    <t>Kosten prefentief onderhoud</t>
  </si>
  <si>
    <t>Kosten keuringen</t>
  </si>
  <si>
    <t>Kosten zonnepanelen en installatie</t>
  </si>
  <si>
    <t>Kosten jaarlijkse inspecties</t>
  </si>
  <si>
    <t>Kosten jaarlijkse rapportage</t>
  </si>
  <si>
    <t>Eventueel bijkomende kosten</t>
  </si>
  <si>
    <t>Uurtarieven, prijspeil 2020</t>
  </si>
  <si>
    <t>STORINGEN (WERK en REISUREN)</t>
  </si>
  <si>
    <t xml:space="preserve">Werkvoorbereider tbv tekeningen  revisie ed. </t>
  </si>
  <si>
    <t>Kosten voor de diverse metingen (zie eis 24)</t>
  </si>
  <si>
    <t>a</t>
  </si>
  <si>
    <t>b</t>
  </si>
  <si>
    <t>c</t>
  </si>
  <si>
    <t>d</t>
  </si>
  <si>
    <t>e</t>
  </si>
  <si>
    <t>f</t>
  </si>
  <si>
    <t>g</t>
  </si>
  <si>
    <t>h</t>
  </si>
  <si>
    <t>huidige conditie</t>
  </si>
  <si>
    <t>Onderhoudsfrequentie</t>
  </si>
  <si>
    <t>uitgaan van 0 situatie</t>
  </si>
  <si>
    <t>overig</t>
  </si>
  <si>
    <t>Kosten 0 meting NEN 2767 eenmalig</t>
  </si>
  <si>
    <t>Vaste kosten beheer organisatie jaarlijks</t>
  </si>
  <si>
    <t>Kosten certificering jaarlijks</t>
  </si>
  <si>
    <t>Kosten milieu keuringen  en inspecties jaarlijks</t>
  </si>
  <si>
    <t>tarieven tbv storingen/calamiteiten e.d.</t>
  </si>
  <si>
    <t>overgenomen uit prijzenblad en uurtarieven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</si>
</sst>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quot;€&quot;\ * #,##0.00_-;_-&quot;€&quot;\ * #,##0.00\-;_-&quot;€&quot;\ * &quot;-&quot;??_-;_-@_-"/>
    <numFmt numFmtId="165" formatCode="#,##0.0_ ;[Red]\-#,##0.0\ "/>
    <numFmt numFmtId="166" formatCode="_-[$€]\ * #,##0.00_-;_-[$€]\ * #,##0.00\-;_-[$€]\ * &quot;-&quot;??_-;_-@_-"/>
    <numFmt numFmtId="167" formatCode="_-* #,##0.00_-;_-* #,##0.00\-;_-* &quot;-&quot;??_-;_-@_-"/>
    <numFmt numFmtId="168" formatCode="_ [$€-413]\ * #,##0.00_ ;_ [$€-413]\ * \-#,##0.00_ ;_ [$€-413]\ * &quot;-&quot;??_ ;_ @_ "/>
    <numFmt numFmtId="169" formatCode="#,##0.00_ ;\-#,##0.00\ "/>
  </numFmts>
  <fonts count="44">
    <font>
      <sz val="10"/>
      <name val="Arial"/>
    </font>
    <font>
      <sz val="11"/>
      <color theme="1"/>
      <name val="Calibri"/>
      <family val="2"/>
      <scheme val="minor"/>
    </font>
    <font>
      <sz val="9"/>
      <name val="Arial"/>
      <family val="2"/>
    </font>
    <font>
      <sz val="10"/>
      <name val="Arial"/>
      <family val="2"/>
    </font>
    <font>
      <sz val="9"/>
      <name val="Univers"/>
      <family val="2"/>
    </font>
    <font>
      <sz val="12"/>
      <color indexed="8"/>
      <name val="Verdana"/>
      <family val="2"/>
    </font>
    <font>
      <b/>
      <sz val="14"/>
      <name val="LucidaSansEF"/>
    </font>
    <font>
      <sz val="10"/>
      <name val="LucidaSansEF"/>
    </font>
    <font>
      <b/>
      <sz val="10"/>
      <color theme="0"/>
      <name val="LucidaSansEF"/>
    </font>
    <font>
      <b/>
      <sz val="10"/>
      <name val="LucidaSansEF"/>
    </font>
    <font>
      <b/>
      <i/>
      <sz val="10"/>
      <name val="LucidaSansEF"/>
    </font>
    <font>
      <i/>
      <sz val="10"/>
      <name val="LucidaSansEF"/>
    </font>
    <font>
      <sz val="10"/>
      <color rgb="FFB1B1B1"/>
      <name val="LucidaSansEF"/>
    </font>
    <font>
      <sz val="10"/>
      <name val="Arial"/>
      <family val="2"/>
    </font>
    <font>
      <b/>
      <sz val="9"/>
      <name val="LucidaSansEF"/>
    </font>
    <font>
      <b/>
      <sz val="8"/>
      <name val="LucidaSansEF"/>
    </font>
    <font>
      <b/>
      <sz val="9"/>
      <color theme="1"/>
      <name val="LucidaSansEF"/>
    </font>
    <font>
      <sz val="9"/>
      <color theme="1"/>
      <name val="LucidaSansEF"/>
    </font>
    <font>
      <sz val="9"/>
      <name val="LucidaSansEF"/>
    </font>
    <font>
      <b/>
      <u/>
      <sz val="10"/>
      <name val="LucidaSansEF"/>
    </font>
    <font>
      <sz val="11"/>
      <name val="Arial"/>
      <family val="2"/>
    </font>
    <font>
      <b/>
      <sz val="10"/>
      <color rgb="FFFF0000"/>
      <name val="LucidaSansEF"/>
    </font>
    <font>
      <b/>
      <sz val="12"/>
      <name val="Calibri"/>
      <family val="2"/>
      <scheme val="minor"/>
    </font>
    <font>
      <b/>
      <u/>
      <sz val="14"/>
      <color theme="1"/>
      <name val="LucidaSansEF"/>
    </font>
    <font>
      <b/>
      <u/>
      <sz val="14"/>
      <color rgb="FFFF0000"/>
      <name val="LucidaSansEF"/>
    </font>
    <font>
      <b/>
      <u/>
      <sz val="14"/>
      <name val="LucidaSansEF"/>
    </font>
    <font>
      <b/>
      <sz val="18"/>
      <color rgb="FF000000"/>
      <name val="Calibri"/>
      <family val="2"/>
      <scheme val="minor"/>
    </font>
    <font>
      <sz val="10"/>
      <color rgb="FF000000"/>
      <name val="Calibri"/>
      <family val="2"/>
      <scheme val="minor"/>
    </font>
    <font>
      <sz val="10"/>
      <name val="Calibri"/>
      <family val="2"/>
      <scheme val="minor"/>
    </font>
    <font>
      <b/>
      <i/>
      <sz val="10"/>
      <name val="Calibri"/>
      <family val="2"/>
      <scheme val="minor"/>
    </font>
    <font>
      <b/>
      <sz val="12"/>
      <color rgb="FF000000"/>
      <name val="Calibri"/>
      <family val="2"/>
      <scheme val="minor"/>
    </font>
    <font>
      <b/>
      <i/>
      <sz val="12"/>
      <name val="Calibri"/>
      <family val="2"/>
      <scheme val="minor"/>
    </font>
    <font>
      <sz val="10"/>
      <color rgb="FFFF0000"/>
      <name val="Calibri"/>
      <family val="2"/>
      <scheme val="minor"/>
    </font>
    <font>
      <b/>
      <sz val="16"/>
      <color rgb="FF000000"/>
      <name val="Calibri"/>
      <family val="2"/>
      <scheme val="minor"/>
    </font>
    <font>
      <sz val="16"/>
      <color rgb="FF000000"/>
      <name val="Calibri"/>
      <family val="2"/>
      <scheme val="minor"/>
    </font>
    <font>
      <sz val="10"/>
      <name val="Arial"/>
      <family val="2"/>
    </font>
    <font>
      <b/>
      <sz val="10"/>
      <color theme="1"/>
      <name val="Arial"/>
      <family val="2"/>
    </font>
    <font>
      <b/>
      <sz val="10"/>
      <color theme="1"/>
      <name val="Arial"/>
      <family val="2"/>
    </font>
    <font>
      <b/>
      <u/>
      <sz val="18"/>
      <name val="LucidaSansEF"/>
    </font>
    <font>
      <b/>
      <u val="singleAccounting"/>
      <sz val="9"/>
      <color rgb="FFFF0000"/>
      <name val="LucidaSansEF"/>
    </font>
    <font>
      <b/>
      <sz val="18"/>
      <name val="LucidaSansEF"/>
    </font>
    <font>
      <i/>
      <u/>
      <sz val="10"/>
      <name val="LucidaSansEF"/>
    </font>
    <font>
      <u/>
      <sz val="10"/>
      <name val="LucidaSansEF"/>
    </font>
    <font>
      <u/>
      <sz val="9"/>
      <name val="LucidaSansEF"/>
    </font>
  </fonts>
  <fills count="14">
    <fill>
      <patternFill patternType="none"/>
    </fill>
    <fill>
      <patternFill patternType="gray125"/>
    </fill>
    <fill>
      <patternFill patternType="solid">
        <fgColor theme="0"/>
        <bgColor indexed="64"/>
      </patternFill>
    </fill>
    <fill>
      <patternFill patternType="solid">
        <fgColor rgb="FF0089CF"/>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FFFF99"/>
      </patternFill>
    </fill>
    <fill>
      <patternFill patternType="solid">
        <fgColor rgb="FFFFFF00"/>
      </patternFill>
    </fill>
    <fill>
      <patternFill patternType="solid">
        <fgColor rgb="FFDAEDF3"/>
      </patternFill>
    </fill>
    <fill>
      <patternFill patternType="solid">
        <fgColor theme="3" tint="-0.249977111117893"/>
        <bgColor indexed="64"/>
      </patternFill>
    </fill>
    <fill>
      <patternFill patternType="solid">
        <fgColor theme="4" tint="0.79998168889431442"/>
        <bgColor theme="4" tint="0.79998168889431442"/>
      </patternFill>
    </fill>
    <fill>
      <patternFill patternType="solid">
        <fgColor theme="4"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0089CF"/>
      </left>
      <right/>
      <top style="thin">
        <color rgb="FF0089CF"/>
      </top>
      <bottom/>
      <diagonal/>
    </border>
    <border>
      <left/>
      <right/>
      <top style="thin">
        <color rgb="FF0089CF"/>
      </top>
      <bottom/>
      <diagonal/>
    </border>
    <border>
      <left/>
      <right style="thin">
        <color rgb="FF0089CF"/>
      </right>
      <top style="thin">
        <color rgb="FF0089CF"/>
      </top>
      <bottom/>
      <diagonal/>
    </border>
    <border>
      <left style="thin">
        <color rgb="FF0089CF"/>
      </left>
      <right/>
      <top/>
      <bottom/>
      <diagonal/>
    </border>
    <border>
      <left/>
      <right style="thin">
        <color rgb="FF0089CF"/>
      </right>
      <top/>
      <bottom/>
      <diagonal/>
    </border>
    <border>
      <left style="thin">
        <color rgb="FF0089CF"/>
      </left>
      <right/>
      <top/>
      <bottom style="thin">
        <color rgb="FF0089CF"/>
      </bottom>
      <diagonal/>
    </border>
    <border>
      <left/>
      <right/>
      <top/>
      <bottom style="thin">
        <color rgb="FF0089CF"/>
      </bottom>
      <diagonal/>
    </border>
    <border>
      <left/>
      <right style="thin">
        <color rgb="FF0089CF"/>
      </right>
      <top/>
      <bottom style="thin">
        <color rgb="FF0089CF"/>
      </bottom>
      <diagonal/>
    </border>
    <border>
      <left/>
      <right/>
      <top/>
      <bottom style="hair">
        <color auto="1"/>
      </bottom>
      <diagonal/>
    </border>
    <border>
      <left style="thick">
        <color theme="0"/>
      </left>
      <right/>
      <top/>
      <bottom/>
      <diagonal/>
    </border>
    <border>
      <left/>
      <right style="thick">
        <color theme="0"/>
      </right>
      <top/>
      <bottom/>
      <diagonal/>
    </border>
    <border>
      <left style="thick">
        <color theme="0"/>
      </left>
      <right/>
      <top/>
      <bottom style="hair">
        <color auto="1"/>
      </bottom>
      <diagonal/>
    </border>
    <border>
      <left style="thick">
        <color theme="0"/>
      </left>
      <right style="thick">
        <color theme="0"/>
      </right>
      <top/>
      <bottom style="hair">
        <color auto="1"/>
      </bottom>
      <diagonal/>
    </border>
    <border>
      <left style="thick">
        <color theme="0"/>
      </left>
      <right style="thick">
        <color theme="0"/>
      </right>
      <top style="hair">
        <color auto="1"/>
      </top>
      <bottom style="hair">
        <color auto="1"/>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hair">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16">
    <xf numFmtId="0" fontId="0" fillId="0" borderId="0"/>
    <xf numFmtId="0" fontId="3" fillId="0" borderId="0"/>
    <xf numFmtId="9" fontId="3"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165" fontId="4" fillId="0" borderId="0">
      <alignment vertical="center"/>
      <protection locked="0"/>
    </xf>
    <xf numFmtId="166" fontId="2" fillId="0" borderId="0" applyFont="0" applyFill="0" applyBorder="0" applyAlignment="0" applyProtection="0">
      <alignment vertical="center"/>
      <protection locked="0"/>
    </xf>
    <xf numFmtId="43" fontId="1" fillId="0" borderId="0" applyFont="0" applyFill="0" applyBorder="0" applyAlignment="0" applyProtection="0"/>
    <xf numFmtId="166" fontId="3"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Protection="0">
      <alignment vertical="top" wrapText="1"/>
    </xf>
    <xf numFmtId="0" fontId="5" fillId="0" borderId="0" applyNumberFormat="0" applyFill="0" applyBorder="0" applyProtection="0">
      <alignment vertical="top" wrapText="1"/>
    </xf>
    <xf numFmtId="167" fontId="5" fillId="0" borderId="0" applyFont="0" applyFill="0" applyBorder="0" applyAlignment="0" applyProtection="0"/>
    <xf numFmtId="44" fontId="13" fillId="0" borderId="0" applyFont="0" applyFill="0" applyBorder="0" applyAlignment="0" applyProtection="0"/>
    <xf numFmtId="9" fontId="35" fillId="0" borderId="0" applyFont="0" applyFill="0" applyBorder="0" applyAlignment="0" applyProtection="0"/>
  </cellStyleXfs>
  <cellXfs count="275">
    <xf numFmtId="0" fontId="0" fillId="0" borderId="0" xfId="0"/>
    <xf numFmtId="0" fontId="7" fillId="2" borderId="0" xfId="1" applyFont="1" applyFill="1" applyBorder="1"/>
    <xf numFmtId="0" fontId="9" fillId="2" borderId="0" xfId="1" applyFont="1" applyFill="1" applyBorder="1"/>
    <xf numFmtId="0" fontId="7" fillId="2" borderId="0" xfId="1" applyFont="1" applyFill="1" applyBorder="1" applyAlignment="1">
      <alignment horizontal="left" vertical="top" wrapText="1"/>
    </xf>
    <xf numFmtId="0" fontId="9" fillId="2" borderId="0" xfId="0" applyFont="1" applyFill="1" applyBorder="1" applyAlignment="1" applyProtection="1">
      <alignment horizontal="left" vertical="center"/>
    </xf>
    <xf numFmtId="0" fontId="9" fillId="2" borderId="0" xfId="1" applyFont="1" applyFill="1" applyBorder="1" applyAlignment="1"/>
    <xf numFmtId="0" fontId="7" fillId="2" borderId="0" xfId="1" applyFont="1" applyFill="1" applyBorder="1" applyAlignment="1"/>
    <xf numFmtId="0" fontId="7" fillId="2" borderId="0" xfId="1" applyFont="1" applyFill="1" applyBorder="1" applyAlignment="1">
      <alignment horizontal="left"/>
    </xf>
    <xf numFmtId="0" fontId="7" fillId="2" borderId="0" xfId="1" applyFont="1" applyFill="1" applyBorder="1" applyAlignment="1">
      <alignment horizontal="center"/>
    </xf>
    <xf numFmtId="0" fontId="8" fillId="2" borderId="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7" fillId="2" borderId="5" xfId="1" applyFont="1" applyFill="1" applyBorder="1"/>
    <xf numFmtId="0" fontId="7" fillId="2" borderId="6" xfId="1" applyFont="1" applyFill="1" applyBorder="1"/>
    <xf numFmtId="0" fontId="7" fillId="2" borderId="7" xfId="1" applyFont="1" applyFill="1" applyBorder="1"/>
    <xf numFmtId="0" fontId="7" fillId="2" borderId="8" xfId="1" applyFont="1" applyFill="1" applyBorder="1"/>
    <xf numFmtId="0" fontId="7" fillId="2" borderId="9" xfId="1" applyFont="1" applyFill="1" applyBorder="1"/>
    <xf numFmtId="0" fontId="8" fillId="3" borderId="8" xfId="0" applyFont="1" applyFill="1" applyBorder="1" applyAlignment="1">
      <alignment horizontal="center" vertical="center" wrapText="1"/>
    </xf>
    <xf numFmtId="0" fontId="7" fillId="2" borderId="0" xfId="1" applyFont="1" applyFill="1" applyBorder="1" applyAlignment="1">
      <alignment horizontal="justify"/>
    </xf>
    <xf numFmtId="10" fontId="7" fillId="2" borderId="0" xfId="1" applyNumberFormat="1" applyFont="1" applyFill="1" applyBorder="1" applyAlignment="1">
      <alignment horizontal="right" vertical="top" wrapText="1"/>
    </xf>
    <xf numFmtId="0" fontId="7" fillId="2" borderId="0" xfId="1" applyFont="1" applyFill="1" applyBorder="1" applyAlignment="1">
      <alignment horizontal="justify" vertical="top" wrapText="1"/>
    </xf>
    <xf numFmtId="44" fontId="7" fillId="2" borderId="0" xfId="2" applyNumberFormat="1" applyFont="1" applyFill="1" applyBorder="1" applyAlignment="1">
      <alignment horizontal="center" vertical="top" wrapText="1"/>
    </xf>
    <xf numFmtId="0" fontId="7" fillId="3" borderId="4" xfId="1" applyFont="1" applyFill="1" applyBorder="1"/>
    <xf numFmtId="0" fontId="7" fillId="2" borderId="8" xfId="1" applyFont="1" applyFill="1" applyBorder="1" applyAlignment="1">
      <alignment horizontal="justify"/>
    </xf>
    <xf numFmtId="0" fontId="7" fillId="3" borderId="9" xfId="1" applyFont="1" applyFill="1" applyBorder="1"/>
    <xf numFmtId="0" fontId="7" fillId="2" borderId="8" xfId="1" applyFont="1" applyFill="1" applyBorder="1" applyAlignment="1">
      <alignment horizontal="left" vertical="top" wrapText="1"/>
    </xf>
    <xf numFmtId="10" fontId="7" fillId="2" borderId="8" xfId="1" applyNumberFormat="1" applyFont="1" applyFill="1" applyBorder="1" applyAlignment="1">
      <alignment horizontal="right" vertical="top" wrapText="1"/>
    </xf>
    <xf numFmtId="0" fontId="8" fillId="2" borderId="0" xfId="0" applyFont="1" applyFill="1" applyBorder="1" applyAlignment="1">
      <alignment horizontal="center" vertical="center" wrapText="1"/>
    </xf>
    <xf numFmtId="0" fontId="6" fillId="2" borderId="0" xfId="0" applyFont="1" applyFill="1" applyBorder="1" applyAlignment="1" applyProtection="1">
      <alignment horizontal="left" vertical="center"/>
    </xf>
    <xf numFmtId="0" fontId="9" fillId="2" borderId="0" xfId="1" applyFont="1" applyFill="1" applyBorder="1" applyAlignment="1" applyProtection="1">
      <alignment vertical="center"/>
    </xf>
    <xf numFmtId="0" fontId="7" fillId="2" borderId="0" xfId="1" applyFont="1" applyFill="1" applyBorder="1" applyProtection="1"/>
    <xf numFmtId="0" fontId="9" fillId="2" borderId="0" xfId="1" applyFont="1" applyFill="1" applyBorder="1" applyAlignment="1" applyProtection="1"/>
    <xf numFmtId="0" fontId="7" fillId="2" borderId="0" xfId="1" applyFont="1" applyFill="1" applyBorder="1" applyAlignment="1" applyProtection="1"/>
    <xf numFmtId="0" fontId="7" fillId="2" borderId="0" xfId="1" applyFont="1" applyFill="1" applyBorder="1" applyAlignment="1" applyProtection="1">
      <alignment horizontal="left"/>
    </xf>
    <xf numFmtId="0" fontId="11" fillId="2" borderId="0" xfId="1" applyFont="1" applyFill="1" applyBorder="1" applyAlignment="1" applyProtection="1">
      <alignment horizontal="left" vertical="top"/>
    </xf>
    <xf numFmtId="0" fontId="11" fillId="2" borderId="0" xfId="1" applyFont="1" applyFill="1" applyBorder="1" applyAlignment="1" applyProtection="1">
      <alignment vertical="top"/>
    </xf>
    <xf numFmtId="0" fontId="11" fillId="2" borderId="0" xfId="1" applyFont="1" applyFill="1" applyBorder="1" applyAlignment="1" applyProtection="1">
      <alignment vertical="top" wrapText="1"/>
    </xf>
    <xf numFmtId="0" fontId="9" fillId="2" borderId="0" xfId="1" applyFont="1" applyFill="1" applyBorder="1" applyAlignment="1" applyProtection="1">
      <alignment vertical="top"/>
    </xf>
    <xf numFmtId="0" fontId="10" fillId="2" borderId="0" xfId="1" applyFont="1" applyFill="1" applyBorder="1" applyAlignment="1" applyProtection="1">
      <alignment vertical="top" wrapText="1"/>
    </xf>
    <xf numFmtId="0" fontId="9" fillId="2" borderId="0" xfId="1" applyFont="1" applyFill="1" applyBorder="1" applyProtection="1"/>
    <xf numFmtId="0" fontId="7" fillId="2" borderId="0" xfId="1" applyFont="1" applyFill="1" applyBorder="1" applyAlignment="1" applyProtection="1">
      <alignment vertical="top"/>
    </xf>
    <xf numFmtId="0" fontId="8" fillId="2" borderId="0" xfId="0" applyFont="1" applyFill="1" applyBorder="1" applyAlignment="1" applyProtection="1">
      <alignment horizontal="left" vertical="center" wrapText="1"/>
    </xf>
    <xf numFmtId="0" fontId="7" fillId="2" borderId="0" xfId="1" applyFont="1" applyFill="1" applyBorder="1" applyAlignment="1" applyProtection="1">
      <alignment vertical="center"/>
    </xf>
    <xf numFmtId="0" fontId="7" fillId="2" borderId="0" xfId="1" applyFont="1" applyFill="1" applyBorder="1" applyAlignment="1" applyProtection="1">
      <alignment horizontal="left" vertical="top" wrapText="1"/>
    </xf>
    <xf numFmtId="49" fontId="12" fillId="2" borderId="0" xfId="1" applyNumberFormat="1" applyFont="1" applyFill="1" applyBorder="1" applyAlignment="1" applyProtection="1">
      <alignment horizontal="right" vertical="top" wrapText="1"/>
    </xf>
    <xf numFmtId="0" fontId="11" fillId="2" borderId="0" xfId="1" applyFont="1" applyFill="1" applyBorder="1" applyAlignment="1" applyProtection="1">
      <alignment vertical="center" wrapText="1"/>
    </xf>
    <xf numFmtId="0" fontId="7" fillId="2" borderId="0" xfId="1" applyFont="1" applyFill="1" applyBorder="1" applyAlignment="1" applyProtection="1">
      <alignment horizontal="left" vertical="center" wrapText="1"/>
    </xf>
    <xf numFmtId="0" fontId="7" fillId="2" borderId="5" xfId="1" applyFont="1" applyFill="1" applyBorder="1" applyProtection="1"/>
    <xf numFmtId="0" fontId="9" fillId="2" borderId="0" xfId="1" applyFont="1" applyFill="1" applyBorder="1" applyAlignment="1" applyProtection="1">
      <alignment horizontal="left" vertical="top" wrapText="1"/>
    </xf>
    <xf numFmtId="164" fontId="7" fillId="2" borderId="11" xfId="1" applyNumberFormat="1" applyFont="1" applyFill="1" applyBorder="1" applyProtection="1"/>
    <xf numFmtId="164" fontId="7" fillId="2" borderId="12" xfId="1" applyNumberFormat="1" applyFont="1" applyFill="1" applyBorder="1" applyProtection="1"/>
    <xf numFmtId="0" fontId="7" fillId="2" borderId="7" xfId="1" applyFont="1" applyFill="1" applyBorder="1" applyProtection="1"/>
    <xf numFmtId="0" fontId="7" fillId="2" borderId="8" xfId="1" applyFont="1" applyFill="1" applyBorder="1" applyProtection="1"/>
    <xf numFmtId="0" fontId="7" fillId="0" borderId="0" xfId="1" applyFont="1" applyFill="1" applyBorder="1" applyProtection="1"/>
    <xf numFmtId="0" fontId="7" fillId="0" borderId="0" xfId="0" applyFont="1"/>
    <xf numFmtId="0" fontId="7" fillId="0" borderId="0" xfId="0" applyFont="1" applyAlignment="1">
      <alignment horizontal="center"/>
    </xf>
    <xf numFmtId="0" fontId="17" fillId="0" borderId="0" xfId="0" applyFont="1" applyAlignment="1">
      <alignment horizontal="center"/>
    </xf>
    <xf numFmtId="0" fontId="8" fillId="3" borderId="20" xfId="0" applyFont="1" applyFill="1" applyBorder="1" applyAlignment="1" applyProtection="1">
      <alignment horizontal="left" vertical="center" wrapText="1"/>
    </xf>
    <xf numFmtId="0" fontId="8" fillId="3" borderId="25" xfId="0" applyFont="1" applyFill="1" applyBorder="1" applyAlignment="1" applyProtection="1">
      <alignment horizontal="left" vertical="center" wrapText="1"/>
    </xf>
    <xf numFmtId="0" fontId="8" fillId="3" borderId="23" xfId="0" applyFont="1" applyFill="1" applyBorder="1" applyAlignment="1" applyProtection="1">
      <alignment horizontal="left" vertical="center" wrapText="1"/>
    </xf>
    <xf numFmtId="0" fontId="8" fillId="2" borderId="18"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164" fontId="7" fillId="2" borderId="25" xfId="1" applyNumberFormat="1" applyFont="1" applyFill="1" applyBorder="1" applyAlignment="1" applyProtection="1">
      <alignment vertical="center"/>
    </xf>
    <xf numFmtId="168" fontId="18" fillId="0" borderId="0" xfId="0" applyNumberFormat="1" applyFont="1" applyAlignment="1">
      <alignment horizontal="center"/>
    </xf>
    <xf numFmtId="0" fontId="18" fillId="0" borderId="0" xfId="0" applyFont="1" applyAlignment="1">
      <alignment horizontal="center"/>
    </xf>
    <xf numFmtId="44" fontId="18" fillId="0" borderId="0" xfId="14" applyFont="1" applyAlignment="1">
      <alignment horizontal="center" wrapText="1"/>
    </xf>
    <xf numFmtId="164" fontId="7" fillId="6" borderId="27" xfId="1" applyNumberFormat="1" applyFont="1" applyFill="1" applyBorder="1" applyAlignment="1" applyProtection="1">
      <alignment vertical="center"/>
      <protection locked="0"/>
    </xf>
    <xf numFmtId="44" fontId="7" fillId="6" borderId="10" xfId="2" applyNumberFormat="1" applyFont="1" applyFill="1" applyBorder="1" applyAlignment="1" applyProtection="1">
      <alignment horizontal="center" vertical="top" wrapText="1"/>
      <protection locked="0"/>
    </xf>
    <xf numFmtId="9" fontId="7" fillId="6" borderId="14" xfId="2" applyFont="1" applyFill="1" applyBorder="1" applyAlignment="1" applyProtection="1">
      <alignment horizontal="center" vertical="top" wrapText="1"/>
      <protection locked="0"/>
    </xf>
    <xf numFmtId="9" fontId="7" fillId="6" borderId="15" xfId="2" applyFont="1" applyFill="1" applyBorder="1" applyAlignment="1" applyProtection="1">
      <alignment horizontal="center" vertical="top" wrapText="1"/>
      <protection locked="0"/>
    </xf>
    <xf numFmtId="0" fontId="9" fillId="6" borderId="0" xfId="1" applyFont="1" applyFill="1" applyBorder="1" applyAlignment="1">
      <alignment vertical="center"/>
    </xf>
    <xf numFmtId="0" fontId="7" fillId="6" borderId="13" xfId="1" applyFont="1" applyFill="1" applyBorder="1" applyAlignment="1" applyProtection="1">
      <alignment horizontal="right" vertical="center" wrapText="1"/>
      <protection locked="0"/>
    </xf>
    <xf numFmtId="0" fontId="11" fillId="7" borderId="0" xfId="1" applyFont="1" applyFill="1" applyBorder="1" applyAlignment="1" applyProtection="1">
      <alignment horizontal="left" vertical="top"/>
    </xf>
    <xf numFmtId="0" fontId="11" fillId="6" borderId="13" xfId="1" applyFont="1" applyFill="1" applyBorder="1" applyAlignment="1" applyProtection="1">
      <alignment horizontal="left" vertical="top"/>
      <protection locked="0"/>
    </xf>
    <xf numFmtId="0" fontId="8" fillId="3" borderId="21" xfId="0" applyFont="1" applyFill="1" applyBorder="1" applyAlignment="1" applyProtection="1">
      <alignment horizontal="center" vertical="center" wrapText="1"/>
    </xf>
    <xf numFmtId="0" fontId="20" fillId="0" borderId="0" xfId="0" applyFont="1"/>
    <xf numFmtId="0" fontId="20" fillId="0" borderId="0" xfId="0" applyFont="1" applyAlignment="1">
      <alignment vertical="center"/>
    </xf>
    <xf numFmtId="0" fontId="8" fillId="3" borderId="3"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7" fillId="0" borderId="1" xfId="0" applyFont="1" applyBorder="1" applyAlignment="1">
      <alignment horizontal="center"/>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3" fillId="0" borderId="0" xfId="0" applyFont="1" applyAlignment="1">
      <alignment horizontal="center"/>
    </xf>
    <xf numFmtId="168" fontId="24" fillId="0" borderId="0" xfId="0" applyNumberFormat="1" applyFont="1" applyAlignment="1">
      <alignment horizontal="center"/>
    </xf>
    <xf numFmtId="0" fontId="25" fillId="0" borderId="0" xfId="0" applyFont="1"/>
    <xf numFmtId="168" fontId="25" fillId="0" borderId="0" xfId="0" applyNumberFormat="1" applyFont="1" applyAlignment="1">
      <alignment horizontal="center"/>
    </xf>
    <xf numFmtId="0" fontId="25" fillId="0" borderId="0" xfId="0" applyFont="1" applyAlignment="1">
      <alignment horizontal="center"/>
    </xf>
    <xf numFmtId="44" fontId="25" fillId="0" borderId="0" xfId="14" applyFont="1" applyAlignment="1">
      <alignment horizontal="center" wrapText="1"/>
    </xf>
    <xf numFmtId="0" fontId="8" fillId="3" borderId="23" xfId="0" applyFont="1" applyFill="1" applyBorder="1" applyAlignment="1" applyProtection="1">
      <alignment horizontal="center" vertical="center" wrapText="1"/>
    </xf>
    <xf numFmtId="0" fontId="8" fillId="3" borderId="3" xfId="1" applyFont="1" applyFill="1" applyBorder="1" applyAlignment="1">
      <alignment horizontal="center" vertical="center"/>
    </xf>
    <xf numFmtId="44" fontId="7" fillId="0" borderId="10" xfId="2" applyNumberFormat="1" applyFont="1" applyFill="1" applyBorder="1" applyAlignment="1" applyProtection="1">
      <alignment horizontal="center" vertical="top" wrapText="1"/>
      <protection locked="0"/>
    </xf>
    <xf numFmtId="0" fontId="7" fillId="2" borderId="24" xfId="1" applyFont="1" applyFill="1" applyBorder="1" applyAlignment="1" applyProtection="1">
      <alignment vertical="center"/>
    </xf>
    <xf numFmtId="0" fontId="7" fillId="2" borderId="25" xfId="1" applyFont="1" applyFill="1" applyBorder="1" applyAlignment="1" applyProtection="1">
      <alignment horizontal="left" vertical="top" wrapText="1"/>
    </xf>
    <xf numFmtId="0" fontId="7" fillId="2" borderId="24" xfId="1" applyFont="1" applyFill="1" applyBorder="1" applyProtection="1"/>
    <xf numFmtId="164" fontId="7" fillId="2" borderId="25" xfId="1" applyNumberFormat="1" applyFont="1" applyFill="1" applyBorder="1" applyProtection="1"/>
    <xf numFmtId="0" fontId="7" fillId="2" borderId="21" xfId="1" applyFont="1" applyFill="1" applyBorder="1" applyProtection="1"/>
    <xf numFmtId="0" fontId="9" fillId="2" borderId="22" xfId="1" applyFont="1" applyFill="1" applyBorder="1" applyAlignment="1" applyProtection="1">
      <alignment horizontal="left" vertical="top" wrapText="1"/>
    </xf>
    <xf numFmtId="0" fontId="7" fillId="2" borderId="22" xfId="1" applyFont="1" applyFill="1" applyBorder="1" applyAlignment="1" applyProtection="1">
      <alignment horizontal="left" vertical="top" wrapText="1"/>
    </xf>
    <xf numFmtId="164" fontId="7" fillId="2" borderId="23" xfId="1" applyNumberFormat="1" applyFont="1" applyFill="1" applyBorder="1" applyProtection="1"/>
    <xf numFmtId="0" fontId="7" fillId="2" borderId="24" xfId="1" applyFont="1" applyFill="1" applyBorder="1" applyAlignment="1" applyProtection="1">
      <alignment horizontal="left" vertical="top" wrapText="1"/>
    </xf>
    <xf numFmtId="164" fontId="7" fillId="2" borderId="21" xfId="1" applyNumberFormat="1" applyFont="1" applyFill="1" applyBorder="1" applyProtection="1"/>
    <xf numFmtId="0" fontId="11" fillId="0" borderId="0" xfId="1" applyFont="1" applyFill="1" applyBorder="1" applyAlignment="1" applyProtection="1">
      <alignment horizontal="left" vertical="top"/>
      <protection locked="0"/>
    </xf>
    <xf numFmtId="49" fontId="12" fillId="0" borderId="0" xfId="1" applyNumberFormat="1" applyFont="1" applyFill="1" applyBorder="1" applyAlignment="1" applyProtection="1">
      <alignment horizontal="right" vertical="top" wrapText="1"/>
    </xf>
    <xf numFmtId="0" fontId="7" fillId="0" borderId="0" xfId="1" applyFont="1" applyFill="1" applyBorder="1" applyAlignment="1" applyProtection="1">
      <alignment horizontal="right" vertical="center" wrapText="1"/>
      <protection locked="0"/>
    </xf>
    <xf numFmtId="164" fontId="7" fillId="0" borderId="24" xfId="1" applyNumberFormat="1" applyFont="1" applyFill="1" applyBorder="1" applyAlignment="1" applyProtection="1">
      <alignment vertical="center"/>
      <protection locked="0"/>
    </xf>
    <xf numFmtId="44" fontId="7" fillId="6" borderId="0" xfId="2" applyNumberFormat="1" applyFont="1" applyFill="1" applyBorder="1" applyAlignment="1" applyProtection="1">
      <alignment horizontal="center" vertical="top" wrapText="1"/>
      <protection locked="0"/>
    </xf>
    <xf numFmtId="0" fontId="7" fillId="2" borderId="29" xfId="1" applyFont="1" applyFill="1" applyBorder="1" applyAlignment="1" applyProtection="1">
      <alignment vertical="center"/>
    </xf>
    <xf numFmtId="0" fontId="9" fillId="2" borderId="16" xfId="1" applyFont="1" applyFill="1" applyBorder="1" applyAlignment="1" applyProtection="1">
      <alignment vertical="center"/>
    </xf>
    <xf numFmtId="0" fontId="7" fillId="2" borderId="16" xfId="1" applyFont="1" applyFill="1" applyBorder="1" applyAlignment="1" applyProtection="1">
      <alignment vertical="center"/>
    </xf>
    <xf numFmtId="164" fontId="7" fillId="2" borderId="26" xfId="1" applyNumberFormat="1" applyFont="1" applyFill="1" applyBorder="1" applyAlignment="1" applyProtection="1">
      <alignment vertical="center"/>
    </xf>
    <xf numFmtId="164" fontId="9" fillId="5" borderId="17" xfId="1" applyNumberFormat="1" applyFont="1" applyFill="1" applyBorder="1" applyAlignment="1" applyProtection="1">
      <alignment vertical="center"/>
    </xf>
    <xf numFmtId="0" fontId="9" fillId="5" borderId="17" xfId="1" applyFont="1" applyFill="1" applyBorder="1" applyAlignment="1" applyProtection="1">
      <alignment horizontal="center" vertical="center"/>
    </xf>
    <xf numFmtId="44" fontId="7" fillId="0" borderId="0" xfId="2" applyNumberFormat="1" applyFont="1" applyFill="1" applyBorder="1" applyAlignment="1" applyProtection="1">
      <alignment horizontal="center" vertical="top" wrapText="1"/>
      <protection locked="0"/>
    </xf>
    <xf numFmtId="0" fontId="9" fillId="2" borderId="0" xfId="1" applyFont="1" applyFill="1" applyBorder="1" applyAlignment="1">
      <alignment horizontal="left" vertical="top" wrapText="1"/>
    </xf>
    <xf numFmtId="0" fontId="7" fillId="2" borderId="0" xfId="1" applyFont="1" applyFill="1" applyBorder="1" applyAlignment="1">
      <alignment horizontal="center" vertical="top" wrapText="1"/>
    </xf>
    <xf numFmtId="0" fontId="26" fillId="0" borderId="0" xfId="0" applyFont="1" applyAlignment="1">
      <alignment horizontal="left" vertical="top"/>
    </xf>
    <xf numFmtId="0" fontId="27" fillId="0" borderId="0" xfId="0" applyFont="1" applyAlignment="1">
      <alignment horizontal="left" vertical="top"/>
    </xf>
    <xf numFmtId="0" fontId="28" fillId="8" borderId="31" xfId="0" applyFont="1" applyFill="1" applyBorder="1" applyAlignment="1">
      <alignment horizontal="left" vertical="top" textRotation="180" wrapText="1"/>
    </xf>
    <xf numFmtId="0" fontId="28" fillId="10" borderId="31" xfId="0" applyFont="1" applyFill="1" applyBorder="1" applyAlignment="1">
      <alignment horizontal="left" vertical="top" wrapText="1"/>
    </xf>
    <xf numFmtId="1" fontId="27" fillId="10" borderId="31" xfId="0" applyNumberFormat="1" applyFont="1" applyFill="1" applyBorder="1" applyAlignment="1">
      <alignment horizontal="left" vertical="top" shrinkToFit="1"/>
    </xf>
    <xf numFmtId="0" fontId="27" fillId="10" borderId="31" xfId="0" applyFont="1" applyFill="1" applyBorder="1" applyAlignment="1">
      <alignment horizontal="left" vertical="top" wrapText="1"/>
    </xf>
    <xf numFmtId="0" fontId="30" fillId="9" borderId="31" xfId="0" applyFont="1" applyFill="1" applyBorder="1" applyAlignment="1">
      <alignment horizontal="left" vertical="top" wrapText="1"/>
    </xf>
    <xf numFmtId="0" fontId="22" fillId="9" borderId="31" xfId="0" applyFont="1" applyFill="1" applyBorder="1" applyAlignment="1">
      <alignment horizontal="left" vertical="top" wrapText="1"/>
    </xf>
    <xf numFmtId="0" fontId="30" fillId="0" borderId="0" xfId="0" applyFont="1" applyAlignment="1">
      <alignment horizontal="left" vertical="top"/>
    </xf>
    <xf numFmtId="0" fontId="32" fillId="10" borderId="31" xfId="0" applyFont="1" applyFill="1" applyBorder="1" applyAlignment="1">
      <alignment horizontal="left" vertical="top" wrapText="1"/>
    </xf>
    <xf numFmtId="0" fontId="33" fillId="0" borderId="0" xfId="0" applyFont="1" applyAlignment="1">
      <alignment horizontal="left" vertical="top"/>
    </xf>
    <xf numFmtId="0" fontId="34" fillId="0" borderId="0" xfId="0" applyFont="1" applyAlignment="1">
      <alignment horizontal="left" vertical="top"/>
    </xf>
    <xf numFmtId="0" fontId="27" fillId="11" borderId="0" xfId="0" applyFont="1" applyFill="1" applyAlignment="1">
      <alignment horizontal="left" vertical="top"/>
    </xf>
    <xf numFmtId="0" fontId="8" fillId="3" borderId="19"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wrapText="1"/>
    </xf>
    <xf numFmtId="0" fontId="8" fillId="3" borderId="1" xfId="0" applyFont="1" applyFill="1" applyBorder="1" applyAlignment="1" applyProtection="1">
      <alignment horizontal="center"/>
    </xf>
    <xf numFmtId="0" fontId="8" fillId="13" borderId="1" xfId="0" applyFont="1" applyFill="1" applyBorder="1" applyAlignment="1" applyProtection="1">
      <alignment horizontal="left" vertical="top" wrapText="1"/>
    </xf>
    <xf numFmtId="0" fontId="8" fillId="13" borderId="1" xfId="0" applyFont="1" applyFill="1" applyBorder="1" applyAlignment="1" applyProtection="1">
      <alignment horizontal="left" vertical="center" wrapText="1"/>
    </xf>
    <xf numFmtId="0" fontId="16" fillId="4" borderId="0" xfId="0" applyFont="1" applyFill="1" applyBorder="1"/>
    <xf numFmtId="0" fontId="17" fillId="4" borderId="0" xfId="0" applyFont="1" applyFill="1" applyBorder="1" applyAlignment="1">
      <alignment horizontal="center"/>
    </xf>
    <xf numFmtId="0" fontId="16" fillId="4" borderId="0" xfId="0" applyFont="1" applyFill="1" applyBorder="1" applyAlignment="1">
      <alignment horizontal="center"/>
    </xf>
    <xf numFmtId="0" fontId="16" fillId="4" borderId="19" xfId="0" applyFont="1" applyFill="1" applyBorder="1"/>
    <xf numFmtId="0" fontId="16" fillId="5" borderId="22" xfId="0" applyFont="1" applyFill="1" applyBorder="1" applyAlignment="1">
      <alignment horizontal="left"/>
    </xf>
    <xf numFmtId="0" fontId="17" fillId="4" borderId="1" xfId="0" applyFont="1" applyFill="1" applyBorder="1"/>
    <xf numFmtId="0" fontId="17" fillId="4" borderId="1" xfId="0" applyFont="1" applyFill="1" applyBorder="1" applyAlignment="1">
      <alignment horizontal="center" vertical="center"/>
    </xf>
    <xf numFmtId="0" fontId="16" fillId="4" borderId="1" xfId="0" applyFont="1" applyFill="1" applyBorder="1"/>
    <xf numFmtId="0" fontId="16" fillId="4" borderId="1" xfId="0" applyFont="1" applyFill="1" applyBorder="1" applyAlignment="1">
      <alignment horizontal="center" vertical="center"/>
    </xf>
    <xf numFmtId="44" fontId="7" fillId="6" borderId="1" xfId="14" applyFont="1" applyFill="1" applyBorder="1"/>
    <xf numFmtId="2" fontId="7" fillId="6" borderId="1" xfId="0" applyNumberFormat="1" applyFont="1" applyFill="1" applyBorder="1"/>
    <xf numFmtId="0" fontId="7" fillId="0" borderId="1" xfId="0" applyFont="1" applyBorder="1"/>
    <xf numFmtId="10" fontId="7" fillId="6" borderId="1" xfId="15" applyNumberFormat="1" applyFont="1" applyFill="1" applyBorder="1"/>
    <xf numFmtId="44" fontId="7" fillId="0" borderId="1" xfId="0" applyNumberFormat="1" applyFont="1" applyBorder="1"/>
    <xf numFmtId="0" fontId="8" fillId="13" borderId="32" xfId="0" applyFont="1" applyFill="1" applyBorder="1" applyAlignment="1" applyProtection="1">
      <alignment horizontal="center" vertical="center"/>
    </xf>
    <xf numFmtId="0" fontId="16" fillId="4" borderId="30" xfId="0" applyFont="1" applyFill="1" applyBorder="1"/>
    <xf numFmtId="0" fontId="17" fillId="0" borderId="30" xfId="0" applyFont="1" applyBorder="1" applyAlignment="1">
      <alignment horizontal="center"/>
    </xf>
    <xf numFmtId="0" fontId="16" fillId="4" borderId="30" xfId="0" applyFont="1" applyFill="1" applyBorder="1" applyAlignment="1">
      <alignment horizontal="center" vertical="center"/>
    </xf>
    <xf numFmtId="0" fontId="17" fillId="4" borderId="30" xfId="0" applyFont="1" applyFill="1" applyBorder="1" applyAlignment="1">
      <alignment horizontal="center" vertical="center"/>
    </xf>
    <xf numFmtId="0" fontId="8" fillId="3" borderId="30" xfId="0" applyFont="1" applyFill="1" applyBorder="1" applyAlignment="1" applyProtection="1">
      <alignment horizontal="center" vertical="center"/>
    </xf>
    <xf numFmtId="44" fontId="7" fillId="6" borderId="30" xfId="14" applyFont="1" applyFill="1" applyBorder="1"/>
    <xf numFmtId="2" fontId="7" fillId="6" borderId="30" xfId="0" applyNumberFormat="1" applyFont="1" applyFill="1" applyBorder="1"/>
    <xf numFmtId="0" fontId="16" fillId="5" borderId="32" xfId="0" applyFont="1" applyFill="1" applyBorder="1" applyAlignment="1">
      <alignment horizontal="left"/>
    </xf>
    <xf numFmtId="0" fontId="16" fillId="5" borderId="33" xfId="0" applyFont="1" applyFill="1" applyBorder="1" applyAlignment="1">
      <alignment horizontal="left"/>
    </xf>
    <xf numFmtId="44" fontId="16" fillId="5" borderId="33" xfId="14" applyFont="1" applyFill="1" applyBorder="1"/>
    <xf numFmtId="44" fontId="16" fillId="5" borderId="34" xfId="14" applyFont="1" applyFill="1" applyBorder="1"/>
    <xf numFmtId="0" fontId="7" fillId="0" borderId="32" xfId="0" applyFont="1" applyBorder="1"/>
    <xf numFmtId="0" fontId="7" fillId="0" borderId="33" xfId="0" applyFont="1" applyBorder="1"/>
    <xf numFmtId="0" fontId="17" fillId="0" borderId="33" xfId="0" applyFont="1" applyBorder="1" applyAlignment="1">
      <alignment horizontal="center"/>
    </xf>
    <xf numFmtId="168" fontId="18" fillId="0" borderId="33" xfId="0" applyNumberFormat="1" applyFont="1" applyBorder="1" applyAlignment="1">
      <alignment horizontal="center"/>
    </xf>
    <xf numFmtId="0" fontId="18" fillId="0" borderId="33" xfId="0" applyFont="1" applyBorder="1" applyAlignment="1">
      <alignment horizontal="center"/>
    </xf>
    <xf numFmtId="44" fontId="18" fillId="0" borderId="33" xfId="14" applyFont="1" applyBorder="1" applyAlignment="1">
      <alignment horizontal="center" wrapText="1"/>
    </xf>
    <xf numFmtId="0" fontId="7" fillId="0" borderId="34" xfId="0" applyFont="1" applyBorder="1"/>
    <xf numFmtId="164" fontId="7" fillId="7" borderId="27" xfId="1" applyNumberFormat="1" applyFont="1" applyFill="1" applyBorder="1" applyAlignment="1" applyProtection="1">
      <alignment vertical="center"/>
      <protection locked="0"/>
    </xf>
    <xf numFmtId="0" fontId="38" fillId="0" borderId="0" xfId="0" applyFont="1" applyBorder="1" applyAlignment="1"/>
    <xf numFmtId="0" fontId="7" fillId="0" borderId="36" xfId="0" applyFont="1" applyBorder="1"/>
    <xf numFmtId="0" fontId="7" fillId="0" borderId="36" xfId="0" applyFont="1" applyBorder="1" applyAlignment="1">
      <alignment horizontal="center"/>
    </xf>
    <xf numFmtId="168" fontId="18" fillId="0" borderId="36" xfId="0" applyNumberFormat="1" applyFont="1" applyBorder="1" applyAlignment="1">
      <alignment horizontal="center"/>
    </xf>
    <xf numFmtId="0" fontId="18" fillId="0" borderId="36" xfId="0" applyFont="1" applyBorder="1" applyAlignment="1">
      <alignment horizontal="center"/>
    </xf>
    <xf numFmtId="0" fontId="7" fillId="0" borderId="37" xfId="0" applyFont="1" applyBorder="1"/>
    <xf numFmtId="0" fontId="38" fillId="0" borderId="39" xfId="0" applyFont="1" applyBorder="1" applyAlignment="1"/>
    <xf numFmtId="0" fontId="7" fillId="0" borderId="40" xfId="0" applyFont="1" applyBorder="1"/>
    <xf numFmtId="0" fontId="41" fillId="2" borderId="38" xfId="1" applyFont="1" applyFill="1" applyBorder="1" applyAlignment="1">
      <alignment horizontal="center" vertical="top" wrapText="1"/>
    </xf>
    <xf numFmtId="0" fontId="42" fillId="0" borderId="39" xfId="0" applyFont="1" applyBorder="1"/>
    <xf numFmtId="0" fontId="42" fillId="0" borderId="39" xfId="0" applyFont="1" applyBorder="1" applyAlignment="1">
      <alignment horizontal="center"/>
    </xf>
    <xf numFmtId="168" fontId="43" fillId="0" borderId="39" xfId="0" applyNumberFormat="1" applyFont="1" applyBorder="1" applyAlignment="1">
      <alignment horizontal="center"/>
    </xf>
    <xf numFmtId="0" fontId="43" fillId="0" borderId="39" xfId="0" applyFont="1" applyBorder="1" applyAlignment="1">
      <alignment horizontal="center"/>
    </xf>
    <xf numFmtId="0" fontId="42" fillId="0" borderId="40" xfId="0" applyFont="1" applyBorder="1"/>
    <xf numFmtId="0" fontId="40" fillId="0" borderId="39" xfId="0" applyFont="1" applyBorder="1" applyAlignment="1"/>
    <xf numFmtId="44" fontId="17" fillId="4" borderId="0" xfId="14" applyFont="1" applyFill="1" applyBorder="1" applyAlignment="1">
      <alignment horizontal="center" wrapText="1"/>
    </xf>
    <xf numFmtId="0" fontId="37" fillId="12" borderId="28" xfId="0" applyFont="1" applyFill="1" applyBorder="1" applyAlignment="1">
      <alignment horizontal="center" vertical="center"/>
    </xf>
    <xf numFmtId="0" fontId="37" fillId="12" borderId="41" xfId="0" applyFont="1" applyFill="1" applyBorder="1" applyAlignment="1">
      <alignment horizontal="center" vertical="center"/>
    </xf>
    <xf numFmtId="0" fontId="36" fillId="12" borderId="41" xfId="0" applyFont="1" applyFill="1" applyBorder="1" applyAlignment="1">
      <alignment horizontal="center" vertical="center"/>
    </xf>
    <xf numFmtId="0" fontId="37" fillId="12" borderId="41" xfId="0" applyFont="1" applyFill="1" applyBorder="1" applyAlignment="1">
      <alignment horizontal="center" vertical="center" wrapText="1"/>
    </xf>
    <xf numFmtId="0" fontId="36" fillId="12" borderId="41" xfId="0" applyFont="1" applyFill="1" applyBorder="1" applyAlignment="1">
      <alignment horizontal="center" vertical="center" wrapText="1"/>
    </xf>
    <xf numFmtId="0" fontId="42" fillId="0" borderId="0" xfId="0" applyFont="1" applyBorder="1"/>
    <xf numFmtId="0" fontId="40" fillId="0" borderId="0" xfId="0" applyFont="1" applyBorder="1" applyAlignment="1"/>
    <xf numFmtId="0" fontId="36" fillId="12" borderId="28" xfId="0" applyFont="1" applyFill="1" applyBorder="1" applyAlignment="1">
      <alignment vertical="center"/>
    </xf>
    <xf numFmtId="0" fontId="36" fillId="12" borderId="28" xfId="0" applyFont="1" applyFill="1" applyBorder="1" applyAlignment="1">
      <alignment horizontal="center" vertical="center"/>
    </xf>
    <xf numFmtId="0" fontId="41" fillId="2" borderId="0" xfId="1" applyFont="1" applyFill="1" applyBorder="1" applyAlignment="1">
      <alignment horizontal="center" vertical="top" wrapText="1"/>
    </xf>
    <xf numFmtId="0" fontId="42" fillId="0" borderId="0" xfId="0" applyFont="1" applyBorder="1" applyAlignment="1">
      <alignment horizontal="center"/>
    </xf>
    <xf numFmtId="168" fontId="43" fillId="0" borderId="0" xfId="0" applyNumberFormat="1" applyFont="1" applyBorder="1" applyAlignment="1">
      <alignment horizontal="center"/>
    </xf>
    <xf numFmtId="0" fontId="43" fillId="0" borderId="0" xfId="0" applyFont="1" applyBorder="1" applyAlignment="1">
      <alignment horizontal="center"/>
    </xf>
    <xf numFmtId="0" fontId="7" fillId="0" borderId="0" xfId="0" applyFont="1" applyBorder="1"/>
    <xf numFmtId="0" fontId="7" fillId="6" borderId="32" xfId="0" applyFont="1" applyFill="1" applyBorder="1" applyAlignment="1" applyProtection="1">
      <alignment horizontal="center" vertical="center"/>
    </xf>
    <xf numFmtId="0" fontId="15" fillId="6" borderId="35" xfId="0" applyFont="1" applyFill="1" applyBorder="1" applyAlignment="1" applyProtection="1">
      <alignment horizontal="center" vertical="center"/>
    </xf>
    <xf numFmtId="44" fontId="18" fillId="0" borderId="37" xfId="14" applyFont="1" applyBorder="1" applyAlignment="1">
      <alignment horizontal="center" wrapText="1"/>
    </xf>
    <xf numFmtId="0" fontId="41" fillId="2" borderId="43" xfId="1" applyFont="1" applyFill="1" applyBorder="1" applyAlignment="1">
      <alignment horizontal="center" vertical="top" wrapText="1"/>
    </xf>
    <xf numFmtId="0" fontId="7" fillId="0" borderId="42" xfId="0" applyFont="1" applyBorder="1"/>
    <xf numFmtId="0" fontId="38" fillId="0" borderId="43" xfId="0" applyFont="1" applyBorder="1" applyAlignment="1"/>
    <xf numFmtId="0" fontId="7" fillId="0" borderId="35" xfId="0" applyFont="1" applyBorder="1"/>
    <xf numFmtId="0" fontId="40" fillId="0" borderId="43" xfId="0" applyFont="1" applyBorder="1" applyAlignment="1"/>
    <xf numFmtId="0" fontId="42" fillId="0" borderId="42" xfId="0" applyFont="1" applyBorder="1"/>
    <xf numFmtId="0" fontId="40" fillId="0" borderId="38" xfId="0" applyFont="1" applyBorder="1" applyAlignment="1"/>
    <xf numFmtId="0" fontId="7" fillId="0" borderId="1" xfId="0" applyFont="1" applyBorder="1" applyAlignment="1">
      <alignment horizontal="center" vertical="center"/>
    </xf>
    <xf numFmtId="44" fontId="17" fillId="4" borderId="22" xfId="14" applyFont="1" applyFill="1" applyBorder="1" applyAlignment="1">
      <alignment horizontal="center" wrapText="1"/>
    </xf>
    <xf numFmtId="0" fontId="7" fillId="0" borderId="28" xfId="0" applyFont="1" applyBorder="1"/>
    <xf numFmtId="0" fontId="8" fillId="3" borderId="29"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36" fillId="12" borderId="44" xfId="0" applyFont="1" applyFill="1" applyBorder="1" applyAlignment="1">
      <alignment horizontal="center" vertical="center"/>
    </xf>
    <xf numFmtId="0" fontId="37" fillId="12" borderId="44" xfId="0" applyFont="1" applyFill="1" applyBorder="1" applyAlignment="1">
      <alignment horizontal="center" vertical="center" wrapText="1"/>
    </xf>
    <xf numFmtId="0" fontId="36" fillId="12" borderId="44" xfId="0" applyFont="1" applyFill="1" applyBorder="1" applyAlignment="1">
      <alignment horizontal="center" vertical="center" wrapText="1"/>
    </xf>
    <xf numFmtId="0" fontId="37" fillId="12" borderId="45" xfId="0" applyFont="1" applyFill="1" applyBorder="1" applyAlignment="1">
      <alignment horizontal="center" vertical="center" wrapText="1"/>
    </xf>
    <xf numFmtId="0" fontId="37" fillId="12" borderId="44" xfId="0" applyFont="1" applyFill="1" applyBorder="1" applyAlignment="1">
      <alignment horizontal="center" vertical="center"/>
    </xf>
    <xf numFmtId="44" fontId="7" fillId="7" borderId="1" xfId="0" applyNumberFormat="1" applyFont="1" applyFill="1" applyBorder="1"/>
    <xf numFmtId="0" fontId="41" fillId="7" borderId="43" xfId="1" applyFont="1" applyFill="1" applyBorder="1" applyAlignment="1">
      <alignment horizontal="center" vertical="top" wrapText="1"/>
    </xf>
    <xf numFmtId="44" fontId="16" fillId="7" borderId="1" xfId="14" applyFont="1" applyFill="1" applyBorder="1"/>
    <xf numFmtId="44" fontId="7" fillId="7" borderId="30" xfId="0" applyNumberFormat="1" applyFont="1" applyFill="1" applyBorder="1"/>
    <xf numFmtId="44" fontId="16" fillId="7" borderId="34" xfId="14" applyFont="1" applyFill="1" applyBorder="1"/>
    <xf numFmtId="0" fontId="19" fillId="2" borderId="0" xfId="1" applyFont="1" applyFill="1" applyBorder="1" applyAlignment="1" applyProtection="1">
      <alignment horizontal="left" vertical="top" wrapText="1"/>
    </xf>
    <xf numFmtId="44" fontId="9" fillId="7" borderId="17" xfId="1" applyNumberFormat="1" applyFont="1" applyFill="1" applyBorder="1"/>
    <xf numFmtId="0" fontId="8" fillId="3" borderId="16" xfId="0" applyFont="1" applyFill="1" applyBorder="1" applyAlignment="1" applyProtection="1">
      <alignment horizontal="center" vertical="center" wrapText="1"/>
    </xf>
    <xf numFmtId="0" fontId="16" fillId="5" borderId="33" xfId="0" applyFont="1" applyFill="1" applyBorder="1" applyAlignment="1">
      <alignment horizontal="left"/>
    </xf>
    <xf numFmtId="44" fontId="39" fillId="0" borderId="36" xfId="14" applyFont="1" applyBorder="1" applyAlignment="1">
      <alignment horizontal="center"/>
    </xf>
    <xf numFmtId="0" fontId="6" fillId="2" borderId="0" xfId="0" applyFont="1" applyFill="1" applyBorder="1" applyAlignment="1" applyProtection="1">
      <alignment horizontal="left" vertical="center"/>
    </xf>
    <xf numFmtId="0" fontId="10" fillId="2" borderId="0" xfId="1" applyFont="1" applyFill="1" applyBorder="1" applyAlignment="1">
      <alignment vertical="top"/>
    </xf>
    <xf numFmtId="0" fontId="11" fillId="2" borderId="0" xfId="1" applyFont="1" applyFill="1" applyBorder="1" applyAlignment="1">
      <alignment horizontal="left" vertical="top" wrapText="1"/>
    </xf>
    <xf numFmtId="0" fontId="11" fillId="2" borderId="0" xfId="1" applyFont="1" applyFill="1" applyBorder="1" applyAlignment="1">
      <alignment vertical="top"/>
    </xf>
    <xf numFmtId="0" fontId="9" fillId="2" borderId="0" xfId="1" applyFont="1" applyFill="1" applyBorder="1" applyAlignment="1">
      <alignment horizontal="left"/>
    </xf>
    <xf numFmtId="0" fontId="7" fillId="2" borderId="3" xfId="1" applyFont="1" applyFill="1" applyBorder="1" applyAlignment="1">
      <alignment horizontal="left" vertical="top" wrapText="1"/>
    </xf>
    <xf numFmtId="0" fontId="8" fillId="3" borderId="3" xfId="1"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9" fillId="2" borderId="0" xfId="1" applyFont="1" applyFill="1" applyBorder="1" applyAlignment="1">
      <alignment horizontal="justify"/>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4" xfId="0" applyFont="1" applyFill="1" applyBorder="1" applyAlignment="1" applyProtection="1">
      <alignment horizontal="left" vertical="center" wrapText="1"/>
    </xf>
    <xf numFmtId="0" fontId="8" fillId="3" borderId="21" xfId="0" applyFont="1" applyFill="1" applyBorder="1" applyAlignment="1" applyProtection="1">
      <alignment horizontal="left" vertical="center" wrapText="1"/>
    </xf>
    <xf numFmtId="0" fontId="8" fillId="3" borderId="18" xfId="0" applyFont="1" applyFill="1" applyBorder="1" applyAlignment="1" applyProtection="1">
      <alignment horizontal="left" vertical="center" wrapText="1"/>
    </xf>
    <xf numFmtId="0" fontId="8" fillId="3" borderId="19"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22" xfId="0" applyFont="1" applyFill="1" applyBorder="1" applyAlignment="1" applyProtection="1">
      <alignment horizontal="left" vertical="center" wrapText="1"/>
    </xf>
    <xf numFmtId="0" fontId="9" fillId="2" borderId="0" xfId="1" applyFont="1" applyFill="1" applyBorder="1" applyAlignment="1" applyProtection="1">
      <alignment horizontal="center"/>
    </xf>
    <xf numFmtId="0" fontId="8" fillId="3" borderId="18" xfId="1" applyFont="1" applyFill="1" applyBorder="1" applyAlignment="1" applyProtection="1">
      <alignment horizontal="center" vertical="center"/>
    </xf>
    <xf numFmtId="0" fontId="8" fillId="3" borderId="20" xfId="1" applyFont="1" applyFill="1" applyBorder="1" applyAlignment="1" applyProtection="1">
      <alignment horizontal="center" vertical="center"/>
    </xf>
    <xf numFmtId="0" fontId="8" fillId="3" borderId="21" xfId="1" applyFont="1" applyFill="1" applyBorder="1" applyAlignment="1" applyProtection="1">
      <alignment horizontal="center" vertical="center"/>
    </xf>
    <xf numFmtId="0" fontId="8" fillId="3" borderId="23" xfId="1" applyFont="1" applyFill="1" applyBorder="1" applyAlignment="1" applyProtection="1">
      <alignment horizontal="center" vertical="center"/>
    </xf>
    <xf numFmtId="44" fontId="14" fillId="6" borderId="35" xfId="14" applyFont="1" applyFill="1" applyBorder="1" applyAlignment="1">
      <alignment horizontal="center" wrapText="1"/>
    </xf>
    <xf numFmtId="44" fontId="14" fillId="6" borderId="36" xfId="14" applyFont="1" applyFill="1" applyBorder="1" applyAlignment="1">
      <alignment horizontal="center" wrapText="1"/>
    </xf>
    <xf numFmtId="44" fontId="14" fillId="6" borderId="37" xfId="14" applyFont="1" applyFill="1" applyBorder="1" applyAlignment="1">
      <alignment horizontal="center" wrapText="1"/>
    </xf>
    <xf numFmtId="0" fontId="7" fillId="6" borderId="43" xfId="0" applyFont="1" applyFill="1" applyBorder="1" applyAlignment="1">
      <alignment horizontal="center"/>
    </xf>
    <xf numFmtId="0" fontId="7" fillId="6" borderId="0" xfId="0" applyFont="1" applyFill="1" applyBorder="1" applyAlignment="1">
      <alignment horizontal="center"/>
    </xf>
    <xf numFmtId="0" fontId="7" fillId="6" borderId="42" xfId="0" applyFont="1" applyFill="1" applyBorder="1" applyAlignment="1">
      <alignment horizontal="center"/>
    </xf>
    <xf numFmtId="44" fontId="18" fillId="0" borderId="1" xfId="14" applyFont="1" applyBorder="1" applyAlignment="1">
      <alignment horizontal="center" wrapText="1"/>
    </xf>
    <xf numFmtId="169" fontId="18" fillId="0" borderId="1" xfId="14" applyNumberFormat="1" applyFont="1" applyBorder="1" applyAlignment="1">
      <alignment horizontal="center" wrapText="1"/>
    </xf>
    <xf numFmtId="0" fontId="36" fillId="12" borderId="1" xfId="0" applyFont="1" applyFill="1" applyBorder="1" applyAlignment="1">
      <alignment horizontal="center" vertical="center"/>
    </xf>
    <xf numFmtId="0" fontId="40" fillId="6" borderId="1" xfId="0" applyFont="1" applyFill="1" applyBorder="1" applyAlignment="1"/>
    <xf numFmtId="49" fontId="12" fillId="2" borderId="25" xfId="1" applyNumberFormat="1" applyFont="1" applyFill="1" applyBorder="1" applyAlignment="1" applyProtection="1">
      <alignment horizontal="right" vertical="top" wrapText="1"/>
    </xf>
    <xf numFmtId="0" fontId="7" fillId="2" borderId="25" xfId="1" applyFont="1" applyFill="1" applyBorder="1" applyAlignment="1" applyProtection="1">
      <alignment vertical="center"/>
    </xf>
    <xf numFmtId="49" fontId="12" fillId="2" borderId="24" xfId="1" applyNumberFormat="1" applyFont="1" applyFill="1" applyBorder="1" applyAlignment="1" applyProtection="1">
      <alignment horizontal="right" vertical="top" wrapText="1"/>
    </xf>
    <xf numFmtId="164" fontId="7" fillId="5" borderId="46" xfId="1" applyNumberFormat="1" applyFont="1" applyFill="1" applyBorder="1" applyProtection="1"/>
  </cellXfs>
  <cellStyles count="16">
    <cellStyle name="basis" xfId="6" xr:uid="{00000000-0005-0000-0000-000000000000}"/>
    <cellStyle name="Euro" xfId="7" xr:uid="{00000000-0005-0000-0000-000001000000}"/>
    <cellStyle name="Euro 2" xfId="9" xr:uid="{00000000-0005-0000-0000-000002000000}"/>
    <cellStyle name="Komma 2" xfId="8" xr:uid="{00000000-0005-0000-0000-000003000000}"/>
    <cellStyle name="Komma 3" xfId="13" xr:uid="{00000000-0005-0000-0000-000004000000}"/>
    <cellStyle name="Procent" xfId="15" builtinId="5"/>
    <cellStyle name="Procent 2" xfId="2" xr:uid="{00000000-0005-0000-0000-000005000000}"/>
    <cellStyle name="Procent 3" xfId="5" xr:uid="{00000000-0005-0000-0000-000006000000}"/>
    <cellStyle name="Standaard" xfId="0" builtinId="0"/>
    <cellStyle name="Standaard 2" xfId="1" xr:uid="{00000000-0005-0000-0000-000008000000}"/>
    <cellStyle name="Standaard 2 2" xfId="12" xr:uid="{00000000-0005-0000-0000-000009000000}"/>
    <cellStyle name="Standaard 3" xfId="3" xr:uid="{00000000-0005-0000-0000-00000A000000}"/>
    <cellStyle name="Standaard 4" xfId="11" xr:uid="{00000000-0005-0000-0000-00000B000000}"/>
    <cellStyle name="Valuta" xfId="14" builtinId="4"/>
    <cellStyle name="Valuta 2" xfId="4" xr:uid="{00000000-0005-0000-0000-00000D000000}"/>
    <cellStyle name="Valuta 3" xfId="10" xr:uid="{00000000-0005-0000-0000-00000E000000}"/>
  </cellStyles>
  <dxfs count="0"/>
  <tableStyles count="0" defaultTableStyle="TableStyleMedium2" defaultPivotStyle="PivotStyleLight16"/>
  <colors>
    <mruColors>
      <color rgb="FFCDEEFF"/>
      <color rgb="FF0089CF"/>
      <color rgb="FFB1B1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bunschoten\OneDrive\Projecten\Coalitie\20140915%20-%20Exploitatiebegroting%20COA%20Ter%20Apel%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trategisch%20Advies\Projecten\2012\VISIO%20fase%202%20E04011.000290.0100\1.%20Deelproject%20Data\Herinspectie\Visio%20-%20inschrijfstaat%20controle-inspecties-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blad"/>
      <sheetName val="Woningen"/>
      <sheetName val="Utiliteit"/>
      <sheetName val="Infra totaal"/>
      <sheetName val="Infra boven en riool"/>
      <sheetName val="Infra ondergronds"/>
      <sheetName val="Indirecte kosten"/>
      <sheetName val="Handyman"/>
      <sheetName val="Hoogwerker en kantoor opslag"/>
      <sheetName val="Inschrijfformulier"/>
      <sheetName val="BVO utiliteit"/>
      <sheetName val="uitgangspunten"/>
    </sheetNames>
    <sheetDataSet>
      <sheetData sheetId="0" refreshError="1"/>
      <sheetData sheetId="1">
        <row r="10">
          <cell r="G10">
            <v>277.5</v>
          </cell>
        </row>
        <row r="11">
          <cell r="G11">
            <v>92.546999999999997</v>
          </cell>
        </row>
        <row r="13">
          <cell r="G13">
            <v>144.41</v>
          </cell>
        </row>
        <row r="15">
          <cell r="Q15">
            <v>0.62015503875968991</v>
          </cell>
        </row>
        <row r="17">
          <cell r="G17">
            <v>106</v>
          </cell>
        </row>
        <row r="21">
          <cell r="G21">
            <v>196.42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chrijfstaat"/>
      <sheetName val="Opnameformulier Visio"/>
      <sheetName val="tabel"/>
      <sheetName val="Bouwkundig"/>
      <sheetName val="Installaties"/>
      <sheetName val="NAW (Jan Pras)"/>
      <sheetName val="Hoofdbouwdelen"/>
      <sheetName val="Check"/>
      <sheetName val="163"/>
    </sheetNames>
    <sheetDataSet>
      <sheetData sheetId="0" refreshError="1"/>
      <sheetData sheetId="1" refreshError="1"/>
      <sheetData sheetId="2" refreshError="1"/>
      <sheetData sheetId="3" refreshError="1"/>
      <sheetData sheetId="4" refreshError="1"/>
      <sheetData sheetId="5" refreshError="1"/>
      <sheetData sheetId="6">
        <row r="3">
          <cell r="A3" t="str">
            <v>11</v>
          </cell>
          <cell r="B3" t="str">
            <v>Bodemvoorzieningen</v>
          </cell>
        </row>
        <row r="4">
          <cell r="A4" t="str">
            <v>13</v>
          </cell>
          <cell r="B4" t="str">
            <v>Vloeren op grondslag</v>
          </cell>
        </row>
        <row r="5">
          <cell r="A5" t="str">
            <v>16</v>
          </cell>
          <cell r="B5" t="str">
            <v>Funderingsconstructies</v>
          </cell>
        </row>
        <row r="6">
          <cell r="A6" t="str">
            <v>17</v>
          </cell>
          <cell r="B6" t="str">
            <v>Paalfundering</v>
          </cell>
        </row>
        <row r="7">
          <cell r="A7" t="str">
            <v>21</v>
          </cell>
          <cell r="B7" t="str">
            <v>Buitenwanden</v>
          </cell>
        </row>
        <row r="8">
          <cell r="A8" t="str">
            <v>22</v>
          </cell>
          <cell r="B8" t="str">
            <v>Binnenwanden</v>
          </cell>
        </row>
        <row r="9">
          <cell r="A9" t="str">
            <v>23</v>
          </cell>
          <cell r="B9" t="str">
            <v>Vloeren</v>
          </cell>
        </row>
        <row r="10">
          <cell r="A10" t="str">
            <v>24</v>
          </cell>
          <cell r="B10" t="str">
            <v>Trappen</v>
          </cell>
        </row>
        <row r="11">
          <cell r="A11" t="str">
            <v>26</v>
          </cell>
          <cell r="B11" t="str">
            <v>Balcons</v>
          </cell>
        </row>
        <row r="12">
          <cell r="A12" t="str">
            <v>27</v>
          </cell>
          <cell r="B12" t="str">
            <v>Daken</v>
          </cell>
        </row>
        <row r="13">
          <cell r="A13" t="str">
            <v>28</v>
          </cell>
          <cell r="B13" t="str">
            <v>Hoofddraagconstructie</v>
          </cell>
        </row>
        <row r="14">
          <cell r="A14" t="str">
            <v>31</v>
          </cell>
          <cell r="B14" t="str">
            <v>Buitenwandopeningen</v>
          </cell>
        </row>
        <row r="15">
          <cell r="A15" t="str">
            <v>32</v>
          </cell>
          <cell r="B15" t="str">
            <v>Binnenwandopeningen</v>
          </cell>
        </row>
        <row r="16">
          <cell r="A16" t="str">
            <v>34</v>
          </cell>
          <cell r="B16" t="str">
            <v>Balustrades en leuningen</v>
          </cell>
        </row>
        <row r="17">
          <cell r="A17" t="str">
            <v>36</v>
          </cell>
          <cell r="B17" t="str">
            <v>Hekken</v>
          </cell>
        </row>
        <row r="18">
          <cell r="A18" t="str">
            <v>37</v>
          </cell>
          <cell r="B18" t="str">
            <v>Dakopeningen</v>
          </cell>
        </row>
        <row r="19">
          <cell r="A19" t="str">
            <v>41</v>
          </cell>
          <cell r="B19" t="str">
            <v>Buitenwandafwerking</v>
          </cell>
        </row>
        <row r="20">
          <cell r="A20" t="str">
            <v>42</v>
          </cell>
          <cell r="B20" t="str">
            <v>Binnenwandafwerkingen</v>
          </cell>
        </row>
        <row r="21">
          <cell r="A21" t="str">
            <v>43</v>
          </cell>
          <cell r="B21" t="str">
            <v>Vloerafwerkingen</v>
          </cell>
        </row>
        <row r="22">
          <cell r="A22" t="str">
            <v>44</v>
          </cell>
          <cell r="B22" t="str">
            <v>Trap- en hellingafwerkingen</v>
          </cell>
        </row>
        <row r="23">
          <cell r="A23" t="str">
            <v>45</v>
          </cell>
          <cell r="B23" t="str">
            <v>Plafondafwerkingen</v>
          </cell>
        </row>
        <row r="24">
          <cell r="A24" t="str">
            <v>46</v>
          </cell>
          <cell r="B24" t="str">
            <v>Schilderwerk</v>
          </cell>
        </row>
        <row r="25">
          <cell r="A25" t="str">
            <v>47</v>
          </cell>
          <cell r="B25" t="str">
            <v>Dakafwerkingen</v>
          </cell>
        </row>
        <row r="26">
          <cell r="A26" t="str">
            <v>51</v>
          </cell>
          <cell r="B26" t="str">
            <v>Warmteopwekking</v>
          </cell>
        </row>
        <row r="27">
          <cell r="A27" t="str">
            <v>52</v>
          </cell>
          <cell r="B27" t="str">
            <v>Afvoeren</v>
          </cell>
        </row>
        <row r="28">
          <cell r="A28" t="str">
            <v>53</v>
          </cell>
          <cell r="B28" t="str">
            <v>Water</v>
          </cell>
        </row>
        <row r="29">
          <cell r="A29" t="str">
            <v>54</v>
          </cell>
          <cell r="B29" t="str">
            <v>Gas</v>
          </cell>
        </row>
        <row r="30">
          <cell r="A30" t="str">
            <v>55</v>
          </cell>
          <cell r="B30" t="str">
            <v>Koeling</v>
          </cell>
        </row>
        <row r="31">
          <cell r="A31" t="str">
            <v>56</v>
          </cell>
          <cell r="B31" t="str">
            <v>Leidingwerk</v>
          </cell>
        </row>
        <row r="32">
          <cell r="A32" t="str">
            <v>57</v>
          </cell>
          <cell r="B32" t="str">
            <v>Luchtbehandeling</v>
          </cell>
        </row>
        <row r="33">
          <cell r="A33" t="str">
            <v>58</v>
          </cell>
          <cell r="B33" t="str">
            <v>Regeling klimaat</v>
          </cell>
        </row>
        <row r="34">
          <cell r="A34" t="str">
            <v>61</v>
          </cell>
          <cell r="B34" t="str">
            <v>Electra</v>
          </cell>
        </row>
        <row r="35">
          <cell r="A35" t="str">
            <v>62</v>
          </cell>
          <cell r="B35" t="str">
            <v>Krachtstroom</v>
          </cell>
        </row>
        <row r="36">
          <cell r="A36" t="str">
            <v>63</v>
          </cell>
          <cell r="B36" t="str">
            <v>Verlichting</v>
          </cell>
        </row>
        <row r="37">
          <cell r="A37" t="str">
            <v>64</v>
          </cell>
          <cell r="B37" t="str">
            <v>Communicatie</v>
          </cell>
        </row>
        <row r="38">
          <cell r="A38" t="str">
            <v>65</v>
          </cell>
          <cell r="B38" t="str">
            <v>Beveiliging</v>
          </cell>
        </row>
        <row r="39">
          <cell r="A39" t="str">
            <v>66</v>
          </cell>
          <cell r="B39" t="str">
            <v>Liften</v>
          </cell>
        </row>
        <row r="40">
          <cell r="A40" t="str">
            <v>67</v>
          </cell>
          <cell r="B40" t="str">
            <v>Gebouwvoorzieningen</v>
          </cell>
        </row>
        <row r="41">
          <cell r="A41" t="str">
            <v>71</v>
          </cell>
          <cell r="B41" t="str">
            <v>Vaste inrichting</v>
          </cell>
        </row>
        <row r="42">
          <cell r="A42" t="str">
            <v>73</v>
          </cell>
          <cell r="B42" t="str">
            <v>Keukenvoorzieningen</v>
          </cell>
        </row>
        <row r="43">
          <cell r="A43" t="str">
            <v>74</v>
          </cell>
          <cell r="B43" t="str">
            <v>Sanitair</v>
          </cell>
        </row>
        <row r="44">
          <cell r="A44" t="str">
            <v>75</v>
          </cell>
          <cell r="B44" t="str">
            <v>Vaste onderhoudsvoorzieningen</v>
          </cell>
        </row>
        <row r="45">
          <cell r="A45" t="str">
            <v>90</v>
          </cell>
          <cell r="B45" t="str">
            <v>Terreinvoorzieningen</v>
          </cell>
        </row>
      </sheetData>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llem" refreshedDate="44049.613342245371" createdVersion="6" refreshedVersion="6" minRefreshableVersion="3" recordCount="464" xr:uid="{1C57E85A-3FD1-4A25-B6FC-6E7F6ADD016D}">
  <cacheSource type="worksheet">
    <worksheetSource ref="A2:L466" sheet="inventarisatie"/>
  </cacheSource>
  <cacheFields count="12">
    <cacheField name="(Nlsfb) Code" numFmtId="0">
      <sharedItems count="61">
        <s v="NEN2767"/>
        <s v="Keuring"/>
        <s v="OP taken"/>
        <s v="63.21.1000"/>
        <s v="63.21.2000"/>
        <s v="51.21.1300"/>
        <s v="54.11.1000"/>
        <s v="56.53.1300"/>
        <s v="56.52.1100"/>
        <s v="56.51.1200"/>
        <s v="53.22.1300"/>
        <s v="53.14.3000"/>
        <s v="57.71.1300"/>
        <s v="64.31.1000"/>
        <s v="51.21.1200"/>
        <s v="56.51.2300"/>
        <s v="58.20.1000"/>
        <s v="56.55.1000"/>
        <s v="56.53.1200"/>
        <s v="61.32.1000"/>
        <s v="56.53.1400"/>
        <s v="57.21.1000"/>
        <s v="57.71.1200"/>
        <s v="56.52.1200"/>
        <s v="56.53.1000"/>
        <s v="51.21.2200"/>
        <s v="56.53.1500"/>
        <s v="53.21.1400"/>
        <s v="57.21.1100"/>
        <s v="57.71.1400"/>
        <s v="55.12.1000"/>
        <s v="55.12.2200"/>
        <s v="57.71.4100"/>
        <s v="55.12.2100"/>
        <s v="63.54.0000"/>
        <s v="57.71.4400"/>
        <s v="Aanvulling 2018"/>
        <s v="NEN 2767"/>
        <s v="57.71.1000"/>
        <s v="57.41.0000"/>
        <s v="51.21.4300"/>
        <s v="53.21.2100"/>
        <s v="Zonnepanelen"/>
        <s v="53.21.1200"/>
        <s v="57.71.4000"/>
        <s v="Aanvulling 2019"/>
        <s v="51.21.2100"/>
        <s v="56.53.1100"/>
        <s v="31.41.2000"/>
        <s v="51.21.1100"/>
        <s v="56.13.0000"/>
        <s v="51.21.3000"/>
        <s v="56.53.1600"/>
        <s v="55.21.1100"/>
        <s v="55.41.1000"/>
        <s v="55.13.0000"/>
        <s v="31.35.2000"/>
        <s v="Aanvulling 2020"/>
        <s v="Bogerman" u="1"/>
        <s v="De Diken" u="1"/>
        <s v="Marne" u="1"/>
      </sharedItems>
    </cacheField>
    <cacheField name="Gebouw" numFmtId="0">
      <sharedItems count="5">
        <s v="HEMDIJK 2"/>
        <s v="HEMDIJK 47"/>
        <s v="BALK"/>
        <s v="MARNE B"/>
        <s v="DE DIKEN"/>
      </sharedItems>
    </cacheField>
    <cacheField name="Installatie" numFmtId="0">
      <sharedItems containsString="0" containsBlank="1" containsNumber="1" containsInteger="1" minValue="1698" maxValue="3282"/>
    </cacheField>
    <cacheField name="Aantal" numFmtId="1">
      <sharedItems containsSemiMixedTypes="0" containsString="0" containsNumber="1" containsInteger="1" minValue="1" maxValue="93"/>
    </cacheField>
    <cacheField name="Eenheid" numFmtId="0">
      <sharedItems containsNonDate="0" containsString="0" containsBlank="1"/>
    </cacheField>
    <cacheField name="Component" numFmtId="0">
      <sharedItems count="72">
        <s v="NEN2767 + actualiseren MJOP"/>
        <s v="EPBD Keuring"/>
        <s v="OP Taken Noodverlichting"/>
        <s v="decentraal gevoed noodverlichtingsarmatuur"/>
        <s v="decentraal gevoed vluchtwegpictogram"/>
        <s v="CV-ketel, gas, gaswand &gt;100 kW"/>
        <s v="Gasleidingnet, staal"/>
        <s v="expansievat 50 – 100 liter"/>
        <s v="circulatiepomp, standaard"/>
        <s v="appendages, regelklep"/>
        <s v="boiler, indirect gestookt 250 tot 500 liter"/>
        <s v="tapwaterpomp"/>
        <s v="luchtbehandelingskast 5.000 m3 - 10.000 m3"/>
        <s v="CCTV installatie"/>
        <s v="CV-ketel, gas, gaswand &lt;100 kW in cascade &gt;100 kW"/>
        <s v="Verdeler CV"/>
        <s v="Regelkast, algemeen"/>
        <s v="Luchtafscheider"/>
        <s v="expansievat 20 – 50 liter"/>
        <s v="Verdeelinrichting"/>
        <s v="expansievat 100 – 250 liter"/>
        <s v="afzuigventilator, algemeen"/>
        <s v="luchtbehandelingskast 3.000 m3 - 5.000 m3"/>
        <s v="circulatiepomp, toerengeregeld"/>
        <s v="expansievaten"/>
        <s v="CV-ketel, gas, atmosferisch 300 - 599kW"/>
        <s v="expansievat 250 – 500 liter"/>
        <s v="gasgestookte boiler 500 tot 1000 liter"/>
        <s v="dakafzuigventilator, direct aangedreven"/>
        <s v="luchtbehandelingskast 10.000 m3 - 20.000 m3"/>
        <s v="mono-splitsysteem"/>
        <s v="multi-splitsysteem 3 binnendelen"/>
        <s v="luchtbehandelingskast met kruisstroomwisselaar &lt; 500 m3"/>
        <s v="multi-splitsysteem 2 binnendelen"/>
        <s v="verlichting; calamiteiten, centraal gevoed, 24 V"/>
        <s v="luchtbehandelingskast met kruisstroomwisselaar 3.001 - 5.000  m3"/>
        <s v="WTW units"/>
        <s v="Onderverdeelkasten"/>
        <s v="Regelkasten"/>
        <s v="CV-Ketel Woning"/>
        <s v="Luchtbehandelingskast"/>
        <s v="Zuurkast"/>
        <s v="luchtbehandelingskast &lt; 3.000 m3"/>
        <s v="luchtbehandeling; lokale mechanische ventilatie, ventilatieinstallatie"/>
        <s v="Voorzetbrander, gas, algemeen 300 - 600 kW"/>
        <s v="elektrisch gestookte boiler tot 15 liter"/>
        <s v="Zonnepanelen"/>
        <s v="Installatie"/>
        <s v="CV-ketel, gas, gaswand &lt;100 kW"/>
        <s v="CV-ketel, gas, atmosferisch 100 - 299 kW"/>
        <s v="Boiler, gasgestookt"/>
        <s v="Expansievat"/>
        <s v="Zuurkasten"/>
        <s v="gasgestookte boiler 100 tot 250 liter"/>
        <s v="luchtbehandelingskast met kruisstroomwisselaar"/>
        <s v="Daikin Roundflow"/>
        <s v="expansievat tot 20 liter"/>
        <s v="Zonwering"/>
        <s v="warmtedistributie; water, vloerverwarmingssystemen"/>
        <s v="CV-ketel, gas, voorzetbrander"/>
        <s v="expansievat 500 – 1000 liter"/>
        <s v="koudwater compressormachine 1 circuit, 3-30 kg"/>
        <s v="Droge koeler, algemeen"/>
        <s v="koude-opwekking; lokaal, compactsystemen"/>
        <s v="buitenwandopeningen; gevuld met deuren, overheaddeuren, elektrisch bediend"/>
        <s v="Luchtbehandelingkast"/>
        <s v="Splitunit"/>
        <s v="BOLSWARD,  Schoolstraat 1 , 5 en 7" u="1"/>
        <s v="SNEEK,  Hemdijk 47" u="1"/>
        <s v="SNEEK, Hemdijk 20" u="1"/>
        <s v="BALK,  Douwe Aukesstraat 1" u="1"/>
        <s v="SNEEK,  Hemdijk 2" u="1"/>
      </sharedItems>
    </cacheField>
    <cacheField name="Fabricaat" numFmtId="0">
      <sharedItems containsBlank="1"/>
    </cacheField>
    <cacheField name="Type" numFmtId="0">
      <sharedItems containsBlank="1"/>
    </cacheField>
    <cacheField name="Kenmerken" numFmtId="0">
      <sharedItems containsBlank="1"/>
    </cacheField>
    <cacheField name="Bouwjaar" numFmtId="0">
      <sharedItems containsString="0" containsBlank="1" containsNumber="1" containsInteger="1" minValue="1980" maxValue="2020"/>
    </cacheField>
    <cacheField name="Gewenste conditie" numFmtId="0">
      <sharedItems containsString="0" containsBlank="1" containsNumber="1" containsInteger="1" minValue="3" maxValue="4"/>
    </cacheField>
    <cacheField name="Locati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4">
  <r>
    <x v="0"/>
    <x v="0"/>
    <m/>
    <n v="1"/>
    <m/>
    <x v="0"/>
    <m/>
    <m/>
    <m/>
    <m/>
    <m/>
    <m/>
  </r>
  <r>
    <x v="1"/>
    <x v="0"/>
    <m/>
    <n v="1"/>
    <m/>
    <x v="1"/>
    <m/>
    <m/>
    <m/>
    <m/>
    <m/>
    <m/>
  </r>
  <r>
    <x v="2"/>
    <x v="0"/>
    <m/>
    <n v="90"/>
    <m/>
    <x v="2"/>
    <m/>
    <m/>
    <m/>
    <m/>
    <m/>
    <m/>
  </r>
  <r>
    <x v="3"/>
    <x v="0"/>
    <n v="2630"/>
    <n v="90"/>
    <m/>
    <x v="3"/>
    <s v="Diversen"/>
    <s v="Diversen"/>
    <m/>
    <n v="2000"/>
    <n v="4"/>
    <s v="Algemeen"/>
  </r>
  <r>
    <x v="4"/>
    <x v="0"/>
    <n v="2638"/>
    <n v="60"/>
    <m/>
    <x v="4"/>
    <s v="Diversen"/>
    <s v="Diversen"/>
    <m/>
    <n v="2000"/>
    <n v="4"/>
    <s v="Algemeen"/>
  </r>
  <r>
    <x v="5"/>
    <x v="0"/>
    <n v="1869"/>
    <n v="1"/>
    <m/>
    <x v="5"/>
    <s v="Remeha"/>
    <s v="Quinta Pro 115"/>
    <m/>
    <n v="2016"/>
    <n v="4"/>
    <s v="CV-ruimte tekenlokaal boven gymzaal"/>
  </r>
  <r>
    <x v="6"/>
    <x v="0"/>
    <n v="3200"/>
    <n v="1"/>
    <m/>
    <x v="6"/>
    <s v="Diversen"/>
    <s v="Diversen"/>
    <s v="Scios-Gasleiding"/>
    <n v="1994"/>
    <n v="4"/>
    <s v="CV-ruimte tekenlokaal boven gymzaal"/>
  </r>
  <r>
    <x v="7"/>
    <x v="0"/>
    <n v="2366"/>
    <n v="1"/>
    <m/>
    <x v="7"/>
    <s v="Reflex"/>
    <s v="50 liter"/>
    <m/>
    <n v="2016"/>
    <n v="4"/>
    <s v="CV-ruimte tekenlokaal boven gymzaal"/>
  </r>
  <r>
    <x v="8"/>
    <x v="0"/>
    <n v="2343"/>
    <n v="1"/>
    <m/>
    <x v="8"/>
    <s v="Grundfos"/>
    <s v="UPE 32-45 180"/>
    <m/>
    <n v="1994"/>
    <n v="4"/>
    <s v="CV-ruimte tekenlokaal boven gymzaal"/>
  </r>
  <r>
    <x v="8"/>
    <x v="0"/>
    <n v="2343"/>
    <n v="1"/>
    <m/>
    <x v="8"/>
    <s v="Grundfos"/>
    <s v="UPE 25-40"/>
    <m/>
    <n v="1994"/>
    <n v="4"/>
    <s v="CV-ruimte tekenlokaal boven gymzaal"/>
  </r>
  <r>
    <x v="9"/>
    <x v="0"/>
    <n v="2329"/>
    <n v="1"/>
    <m/>
    <x v="9"/>
    <s v="Staefa Control"/>
    <s v="3125G"/>
    <s v="T.b.v. tekenlokaal"/>
    <n v="1994"/>
    <n v="4"/>
    <s v="CV-ruimte tekenlokaal boven gymzaal"/>
  </r>
  <r>
    <x v="9"/>
    <x v="0"/>
    <n v="2329"/>
    <n v="1"/>
    <m/>
    <x v="9"/>
    <s v="Staefa Control"/>
    <s v="3125G"/>
    <s v="T.b.v. gymzaal"/>
    <n v="1994"/>
    <n v="4"/>
    <s v="CV-ruimte tekenlokaal boven gymzaal"/>
  </r>
  <r>
    <x v="8"/>
    <x v="0"/>
    <n v="2343"/>
    <n v="1"/>
    <m/>
    <x v="8"/>
    <s v="Grundfos"/>
    <s v="UPS 20-40"/>
    <m/>
    <n v="1994"/>
    <n v="4"/>
    <s v="CV-ruimte tekenlokaal boven gymzaal"/>
  </r>
  <r>
    <x v="10"/>
    <x v="0"/>
    <n v="1990"/>
    <n v="1"/>
    <m/>
    <x v="10"/>
    <s v="Nibe"/>
    <s v="PUB DS-300"/>
    <m/>
    <n v="1994"/>
    <n v="4"/>
    <s v="CV-ruimte tekenlokaal boven gymzaal"/>
  </r>
  <r>
    <x v="11"/>
    <x v="0"/>
    <n v="1970"/>
    <n v="1"/>
    <m/>
    <x v="11"/>
    <s v="Grundfos"/>
    <s v="UP 20-15"/>
    <m/>
    <n v="1994"/>
    <n v="4"/>
    <s v="CV-ruimte tekenlokaal boven gymzaal"/>
  </r>
  <r>
    <x v="9"/>
    <x v="0"/>
    <n v="2329"/>
    <n v="1"/>
    <m/>
    <x v="9"/>
    <s v="Staefa Control"/>
    <s v="onbekend"/>
    <s v="T.b.v. LBK"/>
    <n v="1994"/>
    <n v="4"/>
    <s v="CV-ruimte tekenlokaal boven gymzaal"/>
  </r>
  <r>
    <x v="8"/>
    <x v="0"/>
    <n v="2343"/>
    <n v="1"/>
    <m/>
    <x v="8"/>
    <s v="Grundfos"/>
    <s v="UPS 20-40"/>
    <m/>
    <n v="1994"/>
    <n v="4"/>
    <s v="CV-ruimte tekenlokaal boven gymzaal"/>
  </r>
  <r>
    <x v="12"/>
    <x v="0"/>
    <n v="2416"/>
    <n v="1"/>
    <m/>
    <x v="12"/>
    <s v="Dutch Blower"/>
    <s v="DPA 118"/>
    <s v="6500 m3/h, t.b.v. gymzaal"/>
    <n v="1994"/>
    <n v="4"/>
    <s v="CV-ruimte tekenlokaal boven gymzaal"/>
  </r>
  <r>
    <x v="9"/>
    <x v="0"/>
    <n v="2329"/>
    <n v="1"/>
    <m/>
    <x v="9"/>
    <s v="Staefa Control"/>
    <s v="onbekend"/>
    <s v="Primaire zijde tapwater"/>
    <n v="1994"/>
    <n v="4"/>
    <s v="CV-ruimte tekenlokaal boven gymzaal"/>
  </r>
  <r>
    <x v="13"/>
    <x v="0"/>
    <n v="3282"/>
    <n v="1"/>
    <m/>
    <x v="13"/>
    <s v="Diversen"/>
    <s v="Diversen"/>
    <s v="ca. 8 camera's, multiplexer, recorder"/>
    <n v="2010"/>
    <n v="4"/>
    <s v="Algemeen"/>
  </r>
  <r>
    <x v="14"/>
    <x v="0"/>
    <n v="1852"/>
    <n v="1"/>
    <m/>
    <x v="14"/>
    <s v="Remeha"/>
    <s v="Quinta 65"/>
    <m/>
    <n v="2009"/>
    <n v="4"/>
    <s v="Oudbouw 3e verdieping stookruimte"/>
  </r>
  <r>
    <x v="14"/>
    <x v="0"/>
    <n v="1852"/>
    <n v="1"/>
    <m/>
    <x v="14"/>
    <s v="Remeha"/>
    <s v="Quinta 85"/>
    <m/>
    <n v="2009"/>
    <n v="4"/>
    <s v="Oudbouw 3e verdieping stookruimte"/>
  </r>
  <r>
    <x v="5"/>
    <x v="0"/>
    <n v="1869"/>
    <n v="1"/>
    <m/>
    <x v="5"/>
    <s v="Remeha"/>
    <s v="Quinta 115"/>
    <m/>
    <n v="2009"/>
    <n v="4"/>
    <s v="Oudbouw 3e verdieping stookruimte"/>
  </r>
  <r>
    <x v="5"/>
    <x v="0"/>
    <n v="1869"/>
    <n v="1"/>
    <m/>
    <x v="5"/>
    <s v="Remeha"/>
    <s v="Quinta 115"/>
    <m/>
    <n v="2009"/>
    <n v="4"/>
    <s v="Oudbouw 3e verdieping stookruimte"/>
  </r>
  <r>
    <x v="5"/>
    <x v="0"/>
    <n v="1869"/>
    <n v="1"/>
    <m/>
    <x v="5"/>
    <s v="Remeha"/>
    <s v="Quinta 115"/>
    <m/>
    <n v="2009"/>
    <n v="4"/>
    <s v="Oudbouw 3e verdieping stookruimte"/>
  </r>
  <r>
    <x v="15"/>
    <x v="0"/>
    <n v="2339"/>
    <n v="1"/>
    <m/>
    <x v="15"/>
    <s v="Diversen"/>
    <s v="Diversen"/>
    <m/>
    <n v="2009"/>
    <n v="4"/>
    <s v="Oudbouw 3e verdieping stookruimte"/>
  </r>
  <r>
    <x v="16"/>
    <x v="0"/>
    <n v="3206"/>
    <n v="1"/>
    <m/>
    <x v="16"/>
    <s v="Remeha"/>
    <s v="Rematic"/>
    <s v="Cascaderegelaar"/>
    <n v="2009"/>
    <n v="4"/>
    <s v="Oudbouw 3e verdieping stookruimte"/>
  </r>
  <r>
    <x v="17"/>
    <x v="0"/>
    <n v="2388"/>
    <n v="1"/>
    <m/>
    <x v="17"/>
    <s v="Flexcon"/>
    <s v="Flexvent"/>
    <m/>
    <n v="2009"/>
    <n v="4"/>
    <s v="Oudbouw 3e verdieping stookruimte"/>
  </r>
  <r>
    <x v="18"/>
    <x v="0"/>
    <n v="2362"/>
    <n v="1"/>
    <m/>
    <x v="18"/>
    <s v="Reflex"/>
    <s v="25 liter"/>
    <m/>
    <n v="2009"/>
    <n v="4"/>
    <s v="Oudbouw 3e verdieping stookruimte"/>
  </r>
  <r>
    <x v="19"/>
    <x v="0"/>
    <n v="3281"/>
    <n v="1"/>
    <m/>
    <x v="19"/>
    <s v="Holec"/>
    <s v="Medusa"/>
    <m/>
    <n v="2009"/>
    <n v="4"/>
    <s v="Oudbouw 3e verdieping stookruimte"/>
  </r>
  <r>
    <x v="20"/>
    <x v="0"/>
    <n v="2370"/>
    <n v="1"/>
    <m/>
    <x v="20"/>
    <s v="Flexcon"/>
    <s v="200/0,5"/>
    <m/>
    <n v="2009"/>
    <n v="4"/>
    <s v="Oudbouw 3e verdieping stookruimte"/>
  </r>
  <r>
    <x v="20"/>
    <x v="0"/>
    <n v="2370"/>
    <n v="1"/>
    <m/>
    <x v="20"/>
    <s v="Flexcon"/>
    <s v="200/0,5"/>
    <m/>
    <n v="2009"/>
    <n v="4"/>
    <s v="Oudbouw 3e verdieping stookruimte"/>
  </r>
  <r>
    <x v="20"/>
    <x v="0"/>
    <n v="2370"/>
    <n v="1"/>
    <m/>
    <x v="20"/>
    <s v="Flexcon"/>
    <s v="200/0,5"/>
    <m/>
    <n v="2009"/>
    <n v="4"/>
    <s v="Oudbouw 3e verdieping stookruimte"/>
  </r>
  <r>
    <x v="20"/>
    <x v="0"/>
    <n v="2370"/>
    <n v="1"/>
    <m/>
    <x v="20"/>
    <s v="Flexcon"/>
    <s v="200/0,5"/>
    <m/>
    <n v="2009"/>
    <n v="4"/>
    <s v="Oudbouw 3e verdieping stookruimte"/>
  </r>
  <r>
    <x v="21"/>
    <x v="0"/>
    <n v="2398"/>
    <n v="1"/>
    <m/>
    <x v="21"/>
    <s v="Itho"/>
    <s v="FR150E"/>
    <m/>
    <n v="2009"/>
    <n v="4"/>
    <s v="Oudbouw 3e verdieping stookruimte"/>
  </r>
  <r>
    <x v="21"/>
    <x v="0"/>
    <n v="2398"/>
    <n v="1"/>
    <m/>
    <x v="21"/>
    <s v="Gebhardt"/>
    <s v="RVK150"/>
    <m/>
    <n v="2009"/>
    <n v="4"/>
    <s v="Oudbouw 3e verdieping stookruimte"/>
  </r>
  <r>
    <x v="22"/>
    <x v="0"/>
    <n v="2415"/>
    <n v="1"/>
    <m/>
    <x v="22"/>
    <s v="Exhausto"/>
    <s v="V260H2F12"/>
    <m/>
    <n v="2009"/>
    <n v="4"/>
    <s v="Oudbouw 3e verdieping stookruimte"/>
  </r>
  <r>
    <x v="21"/>
    <x v="0"/>
    <n v="2398"/>
    <n v="50"/>
    <m/>
    <x v="21"/>
    <s v="Diversen"/>
    <s v="Diversen"/>
    <s v="Raamventilatoren. Aantallen bij benadering."/>
    <n v="1980"/>
    <n v="4"/>
    <s v="Algemeen"/>
  </r>
  <r>
    <x v="22"/>
    <x v="0"/>
    <n v="2415"/>
    <n v="1"/>
    <m/>
    <x v="22"/>
    <s v="Onbekend"/>
    <s v="onbekend"/>
    <s v="Bouwjaar is een schatting"/>
    <n v="2000"/>
    <n v="4"/>
    <s v="Dak bij niveau 2 oud"/>
  </r>
  <r>
    <x v="23"/>
    <x v="0"/>
    <n v="2347"/>
    <n v="1"/>
    <m/>
    <x v="23"/>
    <s v="Grundfos"/>
    <s v="Magna 50-60F"/>
    <s v="Groep 1"/>
    <n v="2003"/>
    <n v="4"/>
    <s v="Oudbouw, kelder CV-ruimte"/>
  </r>
  <r>
    <x v="9"/>
    <x v="0"/>
    <n v="2329"/>
    <n v="1"/>
    <m/>
    <x v="9"/>
    <s v="Staefa Control"/>
    <s v="onbekend"/>
    <s v="Groep 1"/>
    <n v="1994"/>
    <n v="4"/>
    <s v="Oudbouw, kelder CV-ruimte"/>
  </r>
  <r>
    <x v="23"/>
    <x v="0"/>
    <n v="2347"/>
    <n v="1"/>
    <m/>
    <x v="23"/>
    <s v="Grundfos"/>
    <s v="Magna 40-120"/>
    <s v="Groep Aula"/>
    <n v="2003"/>
    <n v="4"/>
    <s v="Oudbouw, kelder CV-ruimte"/>
  </r>
  <r>
    <x v="9"/>
    <x v="0"/>
    <n v="2329"/>
    <n v="1"/>
    <m/>
    <x v="9"/>
    <s v="Siemens"/>
    <s v="VXG 44.32-16"/>
    <s v="Groep Aula"/>
    <n v="2003"/>
    <n v="4"/>
    <s v="Oudbouw, kelder CV-ruimte"/>
  </r>
  <r>
    <x v="23"/>
    <x v="0"/>
    <n v="2347"/>
    <n v="1"/>
    <m/>
    <x v="23"/>
    <s v="Grundfos"/>
    <s v="Magna 50-60F"/>
    <s v="Groep 2"/>
    <n v="2003"/>
    <n v="4"/>
    <s v="Oudbouw, kelder CV-ruimte"/>
  </r>
  <r>
    <x v="9"/>
    <x v="0"/>
    <n v="2329"/>
    <n v="1"/>
    <m/>
    <x v="9"/>
    <s v="Staefa Control"/>
    <s v="3T 50F"/>
    <s v="Groep 2"/>
    <n v="1994"/>
    <n v="4"/>
    <s v="Oudbouw, kelder CV-ruimte"/>
  </r>
  <r>
    <x v="24"/>
    <x v="0"/>
    <n v="2357"/>
    <n v="1"/>
    <m/>
    <x v="24"/>
    <s v="Grundfos"/>
    <s v="Magna 50-60F"/>
    <s v="Groep 3"/>
    <n v="2003"/>
    <n v="4"/>
    <s v="Oudbouw, kelder CV-ruimte"/>
  </r>
  <r>
    <x v="9"/>
    <x v="0"/>
    <n v="2329"/>
    <n v="1"/>
    <m/>
    <x v="9"/>
    <s v="Staefa Control"/>
    <s v="3T 50F"/>
    <s v="Groep 3"/>
    <n v="1994"/>
    <n v="4"/>
    <s v="Oudbouw, kelder CV-ruimte"/>
  </r>
  <r>
    <x v="23"/>
    <x v="0"/>
    <n v="2347"/>
    <n v="1"/>
    <m/>
    <x v="23"/>
    <s v="Grundfos"/>
    <s v="Magna 50-60F"/>
    <s v="Groep 4"/>
    <n v="2003"/>
    <n v="4"/>
    <s v="Oudbouw, kelder CV-ruimte"/>
  </r>
  <r>
    <x v="23"/>
    <x v="0"/>
    <n v="2347"/>
    <n v="1"/>
    <m/>
    <x v="23"/>
    <s v="Grundfos"/>
    <s v="Magna3 50-60"/>
    <s v="Groep 5"/>
    <n v="2017"/>
    <n v="4"/>
    <s v="Oudbouw, kelder CV-ruimte"/>
  </r>
  <r>
    <x v="9"/>
    <x v="0"/>
    <n v="2329"/>
    <n v="1"/>
    <m/>
    <x v="9"/>
    <s v="Staefa Control"/>
    <s v="onbekend"/>
    <s v="Groep 5"/>
    <n v="1994"/>
    <n v="4"/>
    <s v="Oudbouw, kelder CV-ruimte"/>
  </r>
  <r>
    <x v="16"/>
    <x v="0"/>
    <n v="3206"/>
    <n v="1"/>
    <m/>
    <x v="16"/>
    <s v="Priva"/>
    <s v="Bleu ID"/>
    <m/>
    <n v="2019"/>
    <n v="4"/>
    <s v="Oudbouw, kelder CV-ruimte"/>
  </r>
  <r>
    <x v="19"/>
    <x v="0"/>
    <n v="3281"/>
    <n v="1"/>
    <m/>
    <x v="19"/>
    <s v="Hager"/>
    <s v="Diversen"/>
    <s v="L6a"/>
    <n v="2009"/>
    <n v="4"/>
    <s v="Nieuwbouw"/>
  </r>
  <r>
    <x v="19"/>
    <x v="0"/>
    <n v="3281"/>
    <n v="1"/>
    <m/>
    <x v="19"/>
    <s v="Holec"/>
    <s v="Diversen"/>
    <s v="K356a"/>
    <n v="2009"/>
    <n v="4"/>
    <s v="Nieuwbouw"/>
  </r>
  <r>
    <x v="19"/>
    <x v="0"/>
    <n v="3281"/>
    <n v="1"/>
    <m/>
    <x v="19"/>
    <s v="Hager"/>
    <s v="Diversen"/>
    <s v="K356b"/>
    <n v="2009"/>
    <n v="4"/>
    <s v="Nieuwbouw"/>
  </r>
  <r>
    <x v="25"/>
    <x v="0"/>
    <n v="3144"/>
    <n v="1"/>
    <m/>
    <x v="25"/>
    <s v="Remeha"/>
    <s v="Gas 3000 ECO-13"/>
    <s v="352 kW"/>
    <n v="1999"/>
    <n v="4"/>
    <s v="Nieuwbouw, derde verdieping, stookruimte"/>
  </r>
  <r>
    <x v="25"/>
    <x v="0"/>
    <n v="3144"/>
    <n v="1"/>
    <m/>
    <x v="25"/>
    <s v="Remeha"/>
    <s v="Gas 3000-13"/>
    <s v="324 kW"/>
    <n v="1999"/>
    <n v="4"/>
    <s v="Nieuwbouw, derde verdieping, stookruimte"/>
  </r>
  <r>
    <x v="17"/>
    <x v="0"/>
    <n v="2388"/>
    <n v="1"/>
    <m/>
    <x v="17"/>
    <s v="Flamco"/>
    <s v="Flamcovent 100"/>
    <m/>
    <n v="1999"/>
    <n v="4"/>
    <s v="Nieuwbouw, derde verdieping, stookruimte"/>
  </r>
  <r>
    <x v="23"/>
    <x v="0"/>
    <n v="2347"/>
    <n v="1"/>
    <m/>
    <x v="23"/>
    <s v="Grundfos"/>
    <s v="UPE 100-60"/>
    <m/>
    <n v="2008"/>
    <n v="4"/>
    <s v="Nieuwbouw, derde verdieping, stookruimte"/>
  </r>
  <r>
    <x v="26"/>
    <x v="0"/>
    <n v="2374"/>
    <n v="1"/>
    <m/>
    <x v="26"/>
    <s v="Pneumatex"/>
    <s v="400/4"/>
    <m/>
    <n v="1999"/>
    <n v="4"/>
    <s v="Nieuwbouw, derde verdieping, stookruimte"/>
  </r>
  <r>
    <x v="26"/>
    <x v="0"/>
    <n v="2374"/>
    <n v="1"/>
    <m/>
    <x v="26"/>
    <s v="Pneumatex"/>
    <s v="400/4"/>
    <m/>
    <n v="1999"/>
    <n v="4"/>
    <s v="Nieuwbouw, derde verdieping, stookruimte"/>
  </r>
  <r>
    <x v="27"/>
    <x v="0"/>
    <n v="1978"/>
    <n v="1"/>
    <m/>
    <x v="27"/>
    <s v="AO-Smith"/>
    <s v="BFC60N"/>
    <m/>
    <n v="2008"/>
    <n v="4"/>
    <s v="Nieuwbouw, derde verdieping, stookruimte"/>
  </r>
  <r>
    <x v="8"/>
    <x v="0"/>
    <n v="2343"/>
    <n v="1"/>
    <m/>
    <x v="8"/>
    <s v="Grundfos"/>
    <s v="UP 20-45N"/>
    <s v="T.b.v. tapwater"/>
    <n v="2012"/>
    <n v="4"/>
    <s v="Nieuwbouw, derde verdieping, stookruimte"/>
  </r>
  <r>
    <x v="21"/>
    <x v="0"/>
    <n v="2398"/>
    <n v="1"/>
    <m/>
    <x v="21"/>
    <s v="Onbekend"/>
    <s v="onbekend"/>
    <m/>
    <n v="1999"/>
    <n v="4"/>
    <s v="Nieuwbouw, dak"/>
  </r>
  <r>
    <x v="28"/>
    <x v="0"/>
    <n v="2399"/>
    <n v="1"/>
    <m/>
    <x v="28"/>
    <s v="NedAir"/>
    <s v="RPM"/>
    <m/>
    <n v="1999"/>
    <n v="4"/>
    <s v="Nieuwbouw, dak"/>
  </r>
  <r>
    <x v="29"/>
    <x v="0"/>
    <n v="2417"/>
    <n v="1"/>
    <m/>
    <x v="29"/>
    <s v="Dutch Blower"/>
    <s v="onbekend"/>
    <s v="Alleeen toevoer"/>
    <n v="2000"/>
    <n v="4"/>
    <s v="Nieuwbouw, dak"/>
  </r>
  <r>
    <x v="30"/>
    <x v="0"/>
    <n v="2046"/>
    <n v="1"/>
    <m/>
    <x v="30"/>
    <s v="Fujitsu"/>
    <s v="AOYZULMAM2"/>
    <s v="R410a, 1,9 kg. Bouwjaar is schatting"/>
    <n v="2008"/>
    <n v="4"/>
    <s v="Nieuwbouw, dak"/>
  </r>
  <r>
    <x v="31"/>
    <x v="0"/>
    <n v="2060"/>
    <n v="1"/>
    <m/>
    <x v="31"/>
    <s v="Haier"/>
    <s v="Multi-3"/>
    <s v="R410a, 3,4 kg"/>
    <n v="2015"/>
    <n v="4"/>
    <s v="Nieuwbouw, dak"/>
  </r>
  <r>
    <x v="28"/>
    <x v="0"/>
    <n v="2399"/>
    <n v="1"/>
    <m/>
    <x v="28"/>
    <s v="Onbekend"/>
    <s v="onbekend"/>
    <m/>
    <n v="2015"/>
    <n v="4"/>
    <s v="Oudbouw, dak"/>
  </r>
  <r>
    <x v="28"/>
    <x v="0"/>
    <n v="2399"/>
    <n v="1"/>
    <m/>
    <x v="28"/>
    <s v="Gebhardt"/>
    <s v="RDA serie"/>
    <m/>
    <n v="2000"/>
    <n v="4"/>
    <s v="Oudbouw, dak"/>
  </r>
  <r>
    <x v="28"/>
    <x v="0"/>
    <n v="2399"/>
    <n v="1"/>
    <m/>
    <x v="28"/>
    <s v="Gebhardt"/>
    <s v="RDA serie"/>
    <m/>
    <n v="2000"/>
    <n v="4"/>
    <s v="Oudbouw, dak"/>
  </r>
  <r>
    <x v="30"/>
    <x v="0"/>
    <n v="2046"/>
    <n v="1"/>
    <m/>
    <x v="30"/>
    <s v="Toshiba"/>
    <s v="RAV-SMN04ATP-E"/>
    <m/>
    <n v="2016"/>
    <n v="4"/>
    <s v="Nieuwbouw, dak"/>
  </r>
  <r>
    <x v="28"/>
    <x v="0"/>
    <n v="2399"/>
    <n v="1"/>
    <m/>
    <x v="28"/>
    <s v="Gebhardt"/>
    <s v="RDA serie"/>
    <m/>
    <n v="2000"/>
    <n v="4"/>
    <s v="Nieuwbouw, dak"/>
  </r>
  <r>
    <x v="32"/>
    <x v="0"/>
    <n v="2435"/>
    <n v="7"/>
    <m/>
    <x v="32"/>
    <s v="Itho?"/>
    <s v="onbekend"/>
    <s v="Ruimte WTW-units. "/>
    <n v="2014"/>
    <n v="4"/>
    <s v="Lokalen"/>
  </r>
  <r>
    <x v="31"/>
    <x v="0"/>
    <n v="2060"/>
    <n v="1"/>
    <m/>
    <x v="31"/>
    <s v="Haier"/>
    <s v="5434HS1ERA"/>
    <s v="R410a, 3,4 kg"/>
    <n v="2015"/>
    <n v="4"/>
    <s v="Nieuwbouw, dak"/>
  </r>
  <r>
    <x v="33"/>
    <x v="0"/>
    <n v="2053"/>
    <n v="1"/>
    <m/>
    <x v="33"/>
    <s v="Haier"/>
    <s v="426HS1ERA"/>
    <s v="R410a, 3,4 kg"/>
    <n v="2015"/>
    <n v="4"/>
    <s v="Nieuwbouw, dak"/>
  </r>
  <r>
    <x v="33"/>
    <x v="0"/>
    <n v="2053"/>
    <n v="1"/>
    <m/>
    <x v="33"/>
    <s v="Haier"/>
    <s v="426HS1ERA"/>
    <s v="R410a, 3,4 kg"/>
    <n v="2015"/>
    <n v="4"/>
    <s v="Nieuwbouw, dak"/>
  </r>
  <r>
    <x v="16"/>
    <x v="0"/>
    <n v="3206"/>
    <n v="1"/>
    <m/>
    <x v="16"/>
    <s v="Priva"/>
    <s v="Bleu ID"/>
    <m/>
    <n v="2019"/>
    <n v="4"/>
    <s v="Nieuwbouw, derde verdieping,_x000a_stookruimte"/>
  </r>
  <r>
    <x v="12"/>
    <x v="0"/>
    <n v="2416"/>
    <n v="1"/>
    <m/>
    <x v="12"/>
    <s v="Onbekend"/>
    <s v="onbekend"/>
    <s v="Dak niet zonder lange ladder bereikbaar._x000a_"/>
    <n v="2004"/>
    <n v="4"/>
    <s v="Aanbouw praktijklokalen."/>
  </r>
  <r>
    <x v="28"/>
    <x v="0"/>
    <n v="2399"/>
    <n v="1"/>
    <m/>
    <x v="28"/>
    <s v="Rosenberg"/>
    <s v="onbekend"/>
    <s v="Dak niet zonder lange ladder bereikbaar._x000a_"/>
    <n v="2004"/>
    <n v="4"/>
    <s v="Dak aanbouw praktijklokalen"/>
  </r>
  <r>
    <x v="28"/>
    <x v="0"/>
    <n v="2399"/>
    <n v="1"/>
    <m/>
    <x v="28"/>
    <s v="Rosenberg"/>
    <s v="onbekend"/>
    <s v="Dak niet zonder lange ladder bereikbaar._x000a_"/>
    <n v="2004"/>
    <n v="4"/>
    <s v="Dak aanbouw praktijklokalen"/>
  </r>
  <r>
    <x v="28"/>
    <x v="0"/>
    <n v="2399"/>
    <n v="1"/>
    <m/>
    <x v="28"/>
    <s v="Rosenberg"/>
    <s v="onbekend"/>
    <s v="Dak niet zonder lange ladder bereikbaar._x000a_"/>
    <n v="2004"/>
    <n v="4"/>
    <s v="Dak aanbouw praktijklokalen"/>
  </r>
  <r>
    <x v="28"/>
    <x v="0"/>
    <n v="2399"/>
    <n v="1"/>
    <m/>
    <x v="28"/>
    <s v="Rosenberg"/>
    <s v="onbekend"/>
    <s v="Dak niet zonder lange ladder bereikbaar._x000a_"/>
    <n v="2004"/>
    <n v="4"/>
    <s v="Dak aanbouw praktijklokalen"/>
  </r>
  <r>
    <x v="28"/>
    <x v="0"/>
    <n v="2399"/>
    <n v="1"/>
    <m/>
    <x v="28"/>
    <s v="Rosenberg"/>
    <s v="onbekend"/>
    <s v="Dak niet zonder lange ladder bereikbaar._x000a_"/>
    <n v="2004"/>
    <n v="4"/>
    <s v="Dak aanbouw praktijklokalen"/>
  </r>
  <r>
    <x v="28"/>
    <x v="0"/>
    <n v="2399"/>
    <n v="1"/>
    <m/>
    <x v="28"/>
    <s v="Rosenberg"/>
    <s v="onbekend"/>
    <s v="Dak niet zonder lange ladder bereikbaar._x000a_"/>
    <n v="2004"/>
    <n v="4"/>
    <s v="Dak aanbouw praktijklokalen"/>
  </r>
  <r>
    <x v="28"/>
    <x v="0"/>
    <n v="2399"/>
    <n v="1"/>
    <m/>
    <x v="28"/>
    <s v="Rosenberg"/>
    <s v="onbekend"/>
    <s v="Dak niet zonder lange ladder bereikbaar._x000a_"/>
    <n v="2004"/>
    <n v="4"/>
    <s v="Dak aanbouw praktijklokalen"/>
  </r>
  <r>
    <x v="28"/>
    <x v="0"/>
    <n v="2399"/>
    <n v="1"/>
    <m/>
    <x v="28"/>
    <s v="Rosenberg"/>
    <s v="onbekend"/>
    <s v="Dak niet zonder lange ladder bereikbaar._x000a_"/>
    <n v="2004"/>
    <n v="4"/>
    <s v="Dak aanbouw praktijklokalen"/>
  </r>
  <r>
    <x v="28"/>
    <x v="0"/>
    <n v="2399"/>
    <n v="1"/>
    <m/>
    <x v="28"/>
    <s v="Rosenberg"/>
    <s v="onbekend"/>
    <s v="Dak niet zonder lange ladder bereikbaar._x000a_"/>
    <n v="2004"/>
    <n v="4"/>
    <s v="Dak aanbouw praktijklokalen"/>
  </r>
  <r>
    <x v="28"/>
    <x v="0"/>
    <n v="2399"/>
    <n v="1"/>
    <m/>
    <x v="28"/>
    <s v="Gebhardt"/>
    <s v="RDA serie"/>
    <s v="Dak niet zonder lange ladder bereikbaar._x000a_"/>
    <n v="2004"/>
    <n v="4"/>
    <s v="Dak aanbouw praktijklokalen"/>
  </r>
  <r>
    <x v="28"/>
    <x v="0"/>
    <n v="2399"/>
    <n v="1"/>
    <m/>
    <x v="28"/>
    <s v="Gebhardt"/>
    <s v="RDA serie"/>
    <s v="Dak niet zonder lange ladder bereikbaar._x000a_"/>
    <n v="2004"/>
    <n v="4"/>
    <s v="Dak aanbouw praktijklokalen"/>
  </r>
  <r>
    <x v="28"/>
    <x v="0"/>
    <n v="2399"/>
    <n v="1"/>
    <m/>
    <x v="28"/>
    <s v="Onbekend"/>
    <s v="Onbekend"/>
    <s v="Dak niet zonder lange ladder bereikbaar._x000a_"/>
    <n v="2004"/>
    <n v="4"/>
    <s v="Dak aanbouw praktijklokalen"/>
  </r>
  <r>
    <x v="19"/>
    <x v="0"/>
    <n v="3281"/>
    <n v="1"/>
    <m/>
    <x v="19"/>
    <s v="Merlin Gerin"/>
    <s v="Diversen"/>
    <s v="LK1-2"/>
    <n v="2000"/>
    <n v="4"/>
    <s v="Nieuwbouw, niveau 3"/>
  </r>
  <r>
    <x v="19"/>
    <x v="0"/>
    <n v="3281"/>
    <n v="1"/>
    <m/>
    <x v="19"/>
    <s v="Merlin Gerin"/>
    <s v="Diversen"/>
    <s v="LK1-1"/>
    <n v="2000"/>
    <n v="4"/>
    <s v="Nieuwbouw, niveau 2"/>
  </r>
  <r>
    <x v="19"/>
    <x v="0"/>
    <n v="3281"/>
    <n v="1"/>
    <m/>
    <x v="19"/>
    <s v="Merlin Gerin"/>
    <s v="Diversen"/>
    <s v="HV1"/>
    <n v="2000"/>
    <n v="4"/>
    <s v="Nieuwebouw begane grond, schoonmaakruimte"/>
  </r>
  <r>
    <x v="34"/>
    <x v="0"/>
    <n v="2662"/>
    <n v="1"/>
    <m/>
    <x v="34"/>
    <s v="Brinkman &amp; Ge"/>
    <s v="24V"/>
    <m/>
    <n v="2000"/>
    <n v="4"/>
    <s v="Nieuwebouw begane grond, schoonmaakruimte"/>
  </r>
  <r>
    <x v="23"/>
    <x v="0"/>
    <n v="2347"/>
    <n v="1"/>
    <m/>
    <x v="23"/>
    <s v="Grundfos"/>
    <s v="UPE 32-120"/>
    <m/>
    <n v="1996"/>
    <n v="4"/>
    <s v="Oudbouw, kelder CV-ruimte"/>
  </r>
  <r>
    <x v="23"/>
    <x v="0"/>
    <n v="2347"/>
    <n v="1"/>
    <m/>
    <x v="23"/>
    <s v="Grundfos"/>
    <s v="UPE 32-120"/>
    <m/>
    <n v="1996"/>
    <n v="4"/>
    <s v="Oudbouw, kelder CV-ruimte"/>
  </r>
  <r>
    <x v="23"/>
    <x v="0"/>
    <n v="2347"/>
    <n v="1"/>
    <m/>
    <x v="23"/>
    <s v="Grundfos"/>
    <s v="UPS 32-120"/>
    <m/>
    <n v="2012"/>
    <n v="4"/>
    <s v="Oudbouw, kelder CV-ruimte"/>
  </r>
  <r>
    <x v="9"/>
    <x v="0"/>
    <n v="2329"/>
    <n v="1"/>
    <m/>
    <x v="9"/>
    <s v="Staefa Control"/>
    <s v="Onbekend"/>
    <m/>
    <n v="1996"/>
    <n v="4"/>
    <s v="Oudbouw, kelder CV-ruimte"/>
  </r>
  <r>
    <x v="9"/>
    <x v="0"/>
    <n v="2329"/>
    <n v="1"/>
    <m/>
    <x v="9"/>
    <s v="Staefa Control"/>
    <s v="Onbekend"/>
    <m/>
    <n v="1996"/>
    <n v="4"/>
    <s v="Oudbouw, kelder CV-ruimte"/>
  </r>
  <r>
    <x v="9"/>
    <x v="0"/>
    <n v="2329"/>
    <n v="1"/>
    <m/>
    <x v="9"/>
    <s v="Staefa Control"/>
    <s v="Onbekend"/>
    <m/>
    <n v="1996"/>
    <n v="4"/>
    <s v="Oudbouw, kelder CV-ruimte"/>
  </r>
  <r>
    <x v="19"/>
    <x v="0"/>
    <n v="3281"/>
    <n v="1"/>
    <m/>
    <x v="19"/>
    <s v="Merlin Gerin"/>
    <s v="Diversen"/>
    <s v="LK2"/>
    <n v="2004"/>
    <n v="4"/>
    <s v="Aanbouw praktijklokalen."/>
  </r>
  <r>
    <x v="16"/>
    <x v="0"/>
    <n v="3206"/>
    <n v="1"/>
    <m/>
    <x v="16"/>
    <s v="Priva"/>
    <s v="Bleu ID"/>
    <s v="RK2"/>
    <n v="2019"/>
    <n v="4"/>
    <s v="Oudbouw, begane grond, servicebalie"/>
  </r>
  <r>
    <x v="16"/>
    <x v="0"/>
    <n v="3206"/>
    <n v="1"/>
    <m/>
    <x v="16"/>
    <s v="Priva"/>
    <s v="Bleu ID"/>
    <m/>
    <n v="2018"/>
    <n v="4"/>
    <s v="Kelder Aula"/>
  </r>
  <r>
    <x v="35"/>
    <x v="0"/>
    <n v="2447"/>
    <n v="1"/>
    <m/>
    <x v="35"/>
    <s v="NedAir"/>
    <s v="NKD10.7"/>
    <m/>
    <n v="2006"/>
    <n v="4"/>
    <s v="Kelder Aula"/>
  </r>
  <r>
    <x v="19"/>
    <x v="0"/>
    <n v="3281"/>
    <n v="1"/>
    <m/>
    <x v="19"/>
    <s v="Merlin Gerin"/>
    <s v="Diversen"/>
    <m/>
    <n v="2006"/>
    <n v="4"/>
    <s v="Aula"/>
  </r>
  <r>
    <x v="30"/>
    <x v="0"/>
    <n v="2046"/>
    <n v="1"/>
    <m/>
    <x v="30"/>
    <s v="Daikin"/>
    <s v="FCAG60B"/>
    <m/>
    <n v="2019"/>
    <n v="4"/>
    <s v="ICT ruimte 350"/>
  </r>
  <r>
    <x v="30"/>
    <x v="0"/>
    <n v="2046"/>
    <n v="1"/>
    <m/>
    <x v="30"/>
    <s v="Daikin"/>
    <s v="FCAG60B"/>
    <s v="ICT"/>
    <n v="2019"/>
    <n v="4"/>
    <s v="Conciergeruimte"/>
  </r>
  <r>
    <x v="36"/>
    <x v="0"/>
    <m/>
    <n v="23"/>
    <m/>
    <x v="36"/>
    <s v="Onbekend"/>
    <s v="onbekend"/>
    <m/>
    <m/>
    <n v="3"/>
    <m/>
  </r>
  <r>
    <x v="36"/>
    <x v="0"/>
    <m/>
    <n v="29"/>
    <m/>
    <x v="37"/>
    <s v="Onbekend"/>
    <s v="onbekend"/>
    <m/>
    <m/>
    <n v="3"/>
    <m/>
  </r>
  <r>
    <x v="36"/>
    <x v="0"/>
    <m/>
    <n v="2"/>
    <m/>
    <x v="38"/>
    <s v="Onbekend"/>
    <s v="onbekend"/>
    <m/>
    <m/>
    <n v="3"/>
    <m/>
  </r>
  <r>
    <x v="36"/>
    <x v="0"/>
    <m/>
    <n v="1"/>
    <m/>
    <x v="39"/>
    <s v="Onbekend"/>
    <s v="onbekend"/>
    <m/>
    <m/>
    <n v="3"/>
    <m/>
  </r>
  <r>
    <x v="36"/>
    <x v="0"/>
    <m/>
    <n v="1"/>
    <m/>
    <x v="40"/>
    <s v="NedAir"/>
    <s v="onbekend"/>
    <m/>
    <m/>
    <n v="3"/>
    <m/>
  </r>
  <r>
    <x v="36"/>
    <x v="0"/>
    <m/>
    <n v="1"/>
    <m/>
    <x v="41"/>
    <s v="Onbekend"/>
    <s v="onbekend"/>
    <m/>
    <m/>
    <n v="3"/>
    <s v="217a Kabinet Biologie"/>
  </r>
  <r>
    <x v="36"/>
    <x v="0"/>
    <m/>
    <n v="1"/>
    <m/>
    <x v="41"/>
    <s v="Onbekend"/>
    <s v="onbekend"/>
    <m/>
    <m/>
    <n v="3"/>
    <s v="Lokaal 217 Biologie"/>
  </r>
  <r>
    <x v="36"/>
    <x v="0"/>
    <m/>
    <n v="1"/>
    <m/>
    <x v="41"/>
    <s v="Onbekend"/>
    <s v="onbekend"/>
    <m/>
    <m/>
    <n v="3"/>
    <s v="Lokaal 218 Biologie"/>
  </r>
  <r>
    <x v="36"/>
    <x v="0"/>
    <m/>
    <n v="1"/>
    <m/>
    <x v="41"/>
    <s v="Onbekend"/>
    <s v="onbekend"/>
    <m/>
    <m/>
    <n v="3"/>
    <s v="317 Scheikunde Laboratorium"/>
  </r>
  <r>
    <x v="36"/>
    <x v="0"/>
    <m/>
    <n v="1"/>
    <m/>
    <x v="41"/>
    <s v="Onbekend"/>
    <s v="onbekend"/>
    <m/>
    <m/>
    <n v="3"/>
    <s v="320a Kabinet Scheikunde"/>
  </r>
  <r>
    <x v="36"/>
    <x v="0"/>
    <m/>
    <n v="1"/>
    <m/>
    <x v="41"/>
    <s v="Onbekend"/>
    <s v="onbekend"/>
    <m/>
    <m/>
    <n v="3"/>
    <s v="Lokaal 320 Scheikunde"/>
  </r>
  <r>
    <x v="36"/>
    <x v="0"/>
    <m/>
    <n v="1"/>
    <m/>
    <x v="41"/>
    <s v="Onbekend"/>
    <s v="onbekend"/>
    <m/>
    <m/>
    <n v="3"/>
    <s v="321a Kabinet"/>
  </r>
  <r>
    <x v="36"/>
    <x v="0"/>
    <m/>
    <n v="1"/>
    <m/>
    <x v="41"/>
    <s v="Onbekend"/>
    <s v="onbekend"/>
    <m/>
    <m/>
    <n v="3"/>
    <s v="Lokaal 321 Scheikunde"/>
  </r>
  <r>
    <x v="37"/>
    <x v="1"/>
    <m/>
    <n v="1"/>
    <m/>
    <x v="0"/>
    <m/>
    <m/>
    <m/>
    <m/>
    <m/>
    <m/>
  </r>
  <r>
    <x v="1"/>
    <x v="1"/>
    <m/>
    <n v="1"/>
    <m/>
    <x v="1"/>
    <m/>
    <m/>
    <m/>
    <m/>
    <m/>
    <m/>
  </r>
  <r>
    <x v="2"/>
    <x v="1"/>
    <m/>
    <n v="42"/>
    <m/>
    <x v="2"/>
    <m/>
    <m/>
    <m/>
    <m/>
    <m/>
    <m/>
  </r>
  <r>
    <x v="28"/>
    <x v="1"/>
    <n v="2399"/>
    <n v="1"/>
    <m/>
    <x v="28"/>
    <s v="ATC"/>
    <s v="TKS400C"/>
    <m/>
    <n v="2005"/>
    <n v="3"/>
    <s v="Dak sporthal"/>
  </r>
  <r>
    <x v="28"/>
    <x v="1"/>
    <n v="2399"/>
    <n v="1"/>
    <m/>
    <x v="28"/>
    <s v="ATC"/>
    <s v="TKS400C"/>
    <m/>
    <n v="2005"/>
    <n v="3"/>
    <s v="Dak sporthal"/>
  </r>
  <r>
    <x v="28"/>
    <x v="1"/>
    <n v="2399"/>
    <n v="1"/>
    <m/>
    <x v="28"/>
    <s v="Rosenberg"/>
    <s v="KDV 225-2E"/>
    <m/>
    <n v="2000"/>
    <n v="3"/>
    <s v="Dak"/>
  </r>
  <r>
    <x v="30"/>
    <x v="1"/>
    <n v="2046"/>
    <n v="1"/>
    <m/>
    <x v="30"/>
    <s v="Hokkaido"/>
    <s v="HCKI 531E"/>
    <s v="R407c, 2,1 kg"/>
    <n v="2008"/>
    <n v="3"/>
    <s v="Dak"/>
  </r>
  <r>
    <x v="30"/>
    <x v="1"/>
    <n v="2046"/>
    <n v="1"/>
    <m/>
    <x v="30"/>
    <s v="Hokkaido"/>
    <s v="HCKI 531E"/>
    <s v="R407c, 2,1 kg"/>
    <n v="2008"/>
    <n v="3"/>
    <s v="Dak"/>
  </r>
  <r>
    <x v="30"/>
    <x v="1"/>
    <n v="2046"/>
    <n v="1"/>
    <m/>
    <x v="30"/>
    <s v="Mitsubishi"/>
    <s v="PUZ-M100 YKA"/>
    <s v="10 kW"/>
    <n v="2020"/>
    <n v="3"/>
    <s v="Dak/ICT ruimte"/>
  </r>
  <r>
    <x v="28"/>
    <x v="1"/>
    <n v="2399"/>
    <n v="1"/>
    <m/>
    <x v="28"/>
    <s v="Gebhardt"/>
    <s v="RDA 31*"/>
    <m/>
    <n v="2005"/>
    <n v="3"/>
    <s v="Dak"/>
  </r>
  <r>
    <x v="28"/>
    <x v="1"/>
    <n v="2399"/>
    <n v="1"/>
    <m/>
    <x v="28"/>
    <s v="Gebhardt"/>
    <s v="RDA 31*"/>
    <m/>
    <n v="2005"/>
    <n v="3"/>
    <s v="Dak (bij LBK)"/>
  </r>
  <r>
    <x v="38"/>
    <x v="1"/>
    <n v="2414"/>
    <n v="1"/>
    <m/>
    <x v="42"/>
    <s v="NorthAir"/>
    <s v="Aeromaster XP"/>
    <s v="1750 m3/h"/>
    <n v="2010"/>
    <n v="3"/>
    <s v="Dak"/>
  </r>
  <r>
    <x v="28"/>
    <x v="1"/>
    <n v="2399"/>
    <n v="1"/>
    <m/>
    <x v="28"/>
    <s v="Gebhardt"/>
    <s v="RDA 31*"/>
    <m/>
    <n v="2005"/>
    <n v="3"/>
    <s v="Dak"/>
  </r>
  <r>
    <x v="28"/>
    <x v="1"/>
    <n v="2399"/>
    <n v="1"/>
    <m/>
    <x v="28"/>
    <s v="Gebhardt"/>
    <s v="RDA 31-2528"/>
    <m/>
    <n v="2005"/>
    <n v="3"/>
    <s v="Dak"/>
  </r>
  <r>
    <x v="28"/>
    <x v="1"/>
    <n v="2399"/>
    <n v="1"/>
    <m/>
    <x v="28"/>
    <s v="Gebhardt"/>
    <s v="RDA 31*"/>
    <m/>
    <n v="2005"/>
    <n v="3"/>
    <s v="Dak"/>
  </r>
  <r>
    <x v="39"/>
    <x v="1"/>
    <n v="2406"/>
    <n v="1"/>
    <m/>
    <x v="43"/>
    <s v="Fujitsu"/>
    <s v="AOY36EPA3L"/>
    <s v="R407, 2,3 kg"/>
    <n v="2005"/>
    <n v="3"/>
    <s v="Dak"/>
  </r>
  <r>
    <x v="28"/>
    <x v="1"/>
    <n v="2399"/>
    <n v="1"/>
    <m/>
    <x v="28"/>
    <s v="Rosenberg"/>
    <s v="KDV 225-2E"/>
    <m/>
    <n v="2000"/>
    <n v="3"/>
    <s v="Dak"/>
  </r>
  <r>
    <x v="28"/>
    <x v="1"/>
    <n v="2399"/>
    <n v="1"/>
    <m/>
    <x v="28"/>
    <s v="Rosenberg"/>
    <s v="KDV 225-2E"/>
    <m/>
    <n v="2000"/>
    <n v="3"/>
    <s v="Dak"/>
  </r>
  <r>
    <x v="28"/>
    <x v="1"/>
    <n v="2399"/>
    <n v="1"/>
    <m/>
    <x v="28"/>
    <s v="AirFan"/>
    <s v="Onbekend"/>
    <m/>
    <n v="2014"/>
    <n v="3"/>
    <s v="Dak"/>
  </r>
  <r>
    <x v="28"/>
    <x v="1"/>
    <n v="2399"/>
    <n v="1"/>
    <m/>
    <x v="28"/>
    <s v="JeStorkAir"/>
    <s v="VDA 225"/>
    <m/>
    <n v="2005"/>
    <n v="3"/>
    <s v="Dak"/>
  </r>
  <r>
    <x v="28"/>
    <x v="1"/>
    <n v="2399"/>
    <n v="1"/>
    <m/>
    <x v="28"/>
    <s v="Rosenberg"/>
    <s v="KDV 225-2E"/>
    <m/>
    <n v="2000"/>
    <n v="3"/>
    <s v="Dak"/>
  </r>
  <r>
    <x v="28"/>
    <x v="1"/>
    <n v="2399"/>
    <n v="1"/>
    <m/>
    <x v="28"/>
    <s v="Rosenberg"/>
    <s v="KDV 225-2E"/>
    <m/>
    <n v="2000"/>
    <n v="3"/>
    <s v="Dak"/>
  </r>
  <r>
    <x v="28"/>
    <x v="1"/>
    <n v="2399"/>
    <n v="1"/>
    <m/>
    <x v="28"/>
    <s v="AirFan"/>
    <s v="RV400-6"/>
    <m/>
    <n v="2014"/>
    <n v="3"/>
    <s v="Dak"/>
  </r>
  <r>
    <x v="3"/>
    <x v="1"/>
    <n v="2630"/>
    <n v="51"/>
    <m/>
    <x v="3"/>
    <s v="Diversen"/>
    <s v="Diversen"/>
    <m/>
    <n v="2000"/>
    <n v="3"/>
    <s v="Algemeen"/>
  </r>
  <r>
    <x v="4"/>
    <x v="1"/>
    <n v="2638"/>
    <n v="34"/>
    <m/>
    <x v="4"/>
    <s v="Diversen"/>
    <s v="Diversen"/>
    <m/>
    <n v="2000"/>
    <n v="3"/>
    <s v="Algemeen"/>
  </r>
  <r>
    <x v="19"/>
    <x v="1"/>
    <n v="3281"/>
    <n v="1"/>
    <m/>
    <x v="19"/>
    <s v="Merlin Gerin"/>
    <s v="Diversen"/>
    <s v="HKL"/>
    <n v="2000"/>
    <n v="3"/>
    <s v="Begane grond"/>
  </r>
  <r>
    <x v="19"/>
    <x v="1"/>
    <n v="3281"/>
    <n v="1"/>
    <m/>
    <x v="19"/>
    <s v="Merlin Gerin"/>
    <s v="Diversen"/>
    <s v="LK1-2"/>
    <n v="2000"/>
    <n v="3"/>
    <s v="Begane grond"/>
  </r>
  <r>
    <x v="19"/>
    <x v="1"/>
    <n v="3281"/>
    <n v="1"/>
    <m/>
    <x v="19"/>
    <s v="Merlin Gerin"/>
    <s v="Diversen"/>
    <s v="KB0-1"/>
    <n v="2000"/>
    <n v="3"/>
    <s v="Begane grond, open lokaal"/>
  </r>
  <r>
    <x v="19"/>
    <x v="1"/>
    <n v="3281"/>
    <n v="1"/>
    <m/>
    <x v="19"/>
    <s v="Merlin Gerin"/>
    <s v="Diversen"/>
    <s v="LK0-1"/>
    <n v="2000"/>
    <n v="3"/>
    <s v="Begane grond"/>
  </r>
  <r>
    <x v="19"/>
    <x v="1"/>
    <n v="3281"/>
    <n v="1"/>
    <m/>
    <x v="19"/>
    <s v="Merlin Gerin"/>
    <s v="Diversen"/>
    <s v="LK1-1"/>
    <n v="2000"/>
    <n v="3"/>
    <s v="Begane grond"/>
  </r>
  <r>
    <x v="19"/>
    <x v="1"/>
    <n v="3281"/>
    <n v="1"/>
    <m/>
    <x v="19"/>
    <s v="Merlin Gerin"/>
    <s v="Diversen"/>
    <s v="LK1-2"/>
    <n v="2000"/>
    <n v="3"/>
    <s v="Begane grond"/>
  </r>
  <r>
    <x v="19"/>
    <x v="1"/>
    <n v="3281"/>
    <n v="1"/>
    <m/>
    <x v="19"/>
    <s v="Merlin Gerin"/>
    <s v="Diversen"/>
    <s v="LK1-3"/>
    <n v="2000"/>
    <n v="3"/>
    <s v="Begane grond, lok 27"/>
  </r>
  <r>
    <x v="19"/>
    <x v="1"/>
    <n v="3281"/>
    <n v="1"/>
    <m/>
    <x v="19"/>
    <s v="Merlin Gerin"/>
    <s v="Diversen"/>
    <s v="LK0-2"/>
    <n v="2000"/>
    <n v="3"/>
    <s v="Begane grond"/>
  </r>
  <r>
    <x v="19"/>
    <x v="1"/>
    <n v="3281"/>
    <n v="1"/>
    <m/>
    <x v="19"/>
    <s v="Merlin Gerin"/>
    <s v="Diversen"/>
    <s v="K0-1"/>
    <n v="2000"/>
    <n v="3"/>
    <s v="Begane grond, bij LK0-2"/>
  </r>
  <r>
    <x v="19"/>
    <x v="1"/>
    <n v="3281"/>
    <n v="1"/>
    <m/>
    <x v="19"/>
    <s v="Merlin Gerin"/>
    <s v="Diversen"/>
    <s v="LB01"/>
    <n v="2000"/>
    <n v="3"/>
    <s v="Begane grond, bij LK0-2"/>
  </r>
  <r>
    <x v="19"/>
    <x v="1"/>
    <n v="3281"/>
    <n v="1"/>
    <m/>
    <x v="19"/>
    <s v="Merlin Gerin"/>
    <s v="Diversen"/>
    <s v="LB0-2"/>
    <n v="2000"/>
    <n v="3"/>
    <s v="Begane grond"/>
  </r>
  <r>
    <x v="19"/>
    <x v="1"/>
    <n v="3281"/>
    <n v="1"/>
    <m/>
    <x v="19"/>
    <s v="Merlin Gerin"/>
    <s v="Diversen"/>
    <s v="KB1-1"/>
    <n v="2000"/>
    <n v="3"/>
    <s v="Begane grond"/>
  </r>
  <r>
    <x v="19"/>
    <x v="1"/>
    <n v="3281"/>
    <n v="1"/>
    <m/>
    <x v="19"/>
    <s v="Merlin Gerin"/>
    <s v="Diversen"/>
    <s v="LK0-3"/>
    <n v="2000"/>
    <n v="3"/>
    <s v="Begane grond"/>
  </r>
  <r>
    <x v="19"/>
    <x v="1"/>
    <n v="3281"/>
    <n v="1"/>
    <m/>
    <x v="19"/>
    <s v="Merlin Gerin"/>
    <s v="Diversen"/>
    <s v="K0-2"/>
    <n v="2000"/>
    <n v="3"/>
    <s v="Begane grond"/>
  </r>
  <r>
    <x v="19"/>
    <x v="1"/>
    <n v="3281"/>
    <n v="1"/>
    <m/>
    <x v="19"/>
    <s v="Merlin Gerin"/>
    <s v="Diversen"/>
    <s v="K0-3"/>
    <n v="2000"/>
    <n v="3"/>
    <s v="Kelder"/>
  </r>
  <r>
    <x v="19"/>
    <x v="1"/>
    <n v="3281"/>
    <n v="1"/>
    <m/>
    <x v="19"/>
    <s v="Merlin Gerin"/>
    <s v="Diversen"/>
    <s v="K0-4"/>
    <n v="2000"/>
    <n v="3"/>
    <s v="Begane grond"/>
  </r>
  <r>
    <x v="19"/>
    <x v="1"/>
    <n v="3281"/>
    <n v="1"/>
    <m/>
    <x v="19"/>
    <s v="Merlin Gerin"/>
    <s v="Diversen"/>
    <s v="LK00-1"/>
    <n v="2000"/>
    <n v="3"/>
    <s v="Kelder"/>
  </r>
  <r>
    <x v="27"/>
    <x v="1"/>
    <n v="1978"/>
    <n v="1"/>
    <m/>
    <x v="27"/>
    <s v="OA-Smith"/>
    <s v="BFC60N"/>
    <s v="368 liter"/>
    <n v="2000"/>
    <n v="3"/>
    <s v="1e verdieping, technische ruimte boven lokaal handwerk"/>
  </r>
  <r>
    <x v="40"/>
    <x v="1"/>
    <n v="3275"/>
    <n v="1"/>
    <m/>
    <x v="44"/>
    <s v="Remeha"/>
    <s v="Gas 300-ECO-13"/>
    <s v="352 kW"/>
    <n v="1999"/>
    <n v="3"/>
    <s v="1e verdieping, technische ruimte boven lokaal handwerk"/>
  </r>
  <r>
    <x v="40"/>
    <x v="1"/>
    <n v="3275"/>
    <n v="1"/>
    <m/>
    <x v="44"/>
    <s v="Remeha"/>
    <s v="Gas 300-ECO-13"/>
    <s v="470 kW"/>
    <n v="1999"/>
    <n v="3"/>
    <s v="1e verdieping, technische ruimte boven lokaal handwerk"/>
  </r>
  <r>
    <x v="8"/>
    <x v="1"/>
    <n v="2343"/>
    <n v="1"/>
    <m/>
    <x v="8"/>
    <s v="Grundfos"/>
    <s v="UPS 80-60"/>
    <m/>
    <n v="1999"/>
    <n v="3"/>
    <s v="1e verdieping, technische ruimte boven lokaal handwerk"/>
  </r>
  <r>
    <x v="9"/>
    <x v="1"/>
    <n v="2329"/>
    <n v="1"/>
    <m/>
    <x v="9"/>
    <s v="Siemens"/>
    <s v="VXF 21.40-19"/>
    <s v="T.b.v. stralingspanelen"/>
    <n v="1999"/>
    <n v="3"/>
    <s v="1e verdieping, technische ruimte boven lokaal handwerk"/>
  </r>
  <r>
    <x v="8"/>
    <x v="1"/>
    <n v="2343"/>
    <n v="1"/>
    <m/>
    <x v="8"/>
    <s v="Grundfos"/>
    <s v="UPE 50-120"/>
    <s v="T.b.v. stralingspanelen"/>
    <n v="1999"/>
    <n v="3"/>
    <s v="1e verdieping, technische ruimte boven lokaal handwerk"/>
  </r>
  <r>
    <x v="9"/>
    <x v="1"/>
    <n v="2329"/>
    <n v="1"/>
    <m/>
    <x v="9"/>
    <s v="Siemens"/>
    <s v="VXF 21.40-19"/>
    <s v="T.b.v. radiatoren nieuwbouw"/>
    <n v="1999"/>
    <n v="3"/>
    <s v="1e verdieping, technische ruimte boven lokaal handwerk"/>
  </r>
  <r>
    <x v="8"/>
    <x v="1"/>
    <n v="2343"/>
    <n v="1"/>
    <m/>
    <x v="8"/>
    <s v="Grundfos"/>
    <s v="UPE 50-120"/>
    <s v="T.b.v. radiatoren nieuwbouw"/>
    <n v="1999"/>
    <n v="3"/>
    <s v="1e verdieping, technische ruimte boven lokaal handwerk"/>
  </r>
  <r>
    <x v="9"/>
    <x v="1"/>
    <n v="2329"/>
    <n v="1"/>
    <m/>
    <x v="9"/>
    <s v="Siemens"/>
    <s v="VXF 21.40-19"/>
    <s v="T.b.v. radiatoren NW hoogbouw"/>
    <n v="1999"/>
    <n v="3"/>
    <s v="1e verdieping, technische ruimte boven lokaal handwerk"/>
  </r>
  <r>
    <x v="8"/>
    <x v="1"/>
    <n v="2343"/>
    <n v="1"/>
    <m/>
    <x v="8"/>
    <s v="Grundfos"/>
    <s v="UPE 50-120"/>
    <s v="T.b.v. radiatoren NW hoogbouw"/>
    <n v="1999"/>
    <n v="3"/>
    <s v="1e verdieping, technische ruimte boven lokaal handwerk"/>
  </r>
  <r>
    <x v="9"/>
    <x v="1"/>
    <n v="2329"/>
    <n v="1"/>
    <m/>
    <x v="9"/>
    <s v="Siemens"/>
    <s v="VXF 21.40-19"/>
    <s v="T.b.v. radiatoren ZO"/>
    <n v="1999"/>
    <n v="3"/>
    <s v="1e verdieping, technische ruimte boven lokaal handwerk"/>
  </r>
  <r>
    <x v="8"/>
    <x v="1"/>
    <n v="2343"/>
    <n v="1"/>
    <m/>
    <x v="8"/>
    <s v="Grundfos"/>
    <s v="UPE 50-120"/>
    <s v="T.b.v. radiatoren ZO"/>
    <n v="1999"/>
    <n v="3"/>
    <s v="1e verdieping, technische ruimte boven lokaal handwerk"/>
  </r>
  <r>
    <x v="9"/>
    <x v="1"/>
    <n v="2329"/>
    <n v="1"/>
    <m/>
    <x v="9"/>
    <s v="Siemens"/>
    <s v="VXF 21.40-19"/>
    <s v="T.b.v. radiatoren aula, muziek + kelderbar"/>
    <n v="1999"/>
    <n v="3"/>
    <s v="1e verdieping, technische ruimte boven lokaal handwerk"/>
  </r>
  <r>
    <x v="8"/>
    <x v="1"/>
    <n v="2343"/>
    <n v="1"/>
    <m/>
    <x v="8"/>
    <s v="Grundfos"/>
    <s v="UPE 50-120"/>
    <s v="T.b.v. radiatoren aula, muziek + kelderbar"/>
    <n v="1999"/>
    <n v="3"/>
    <s v="1e verdieping, technische ruimte boven lokaal handwerk"/>
  </r>
  <r>
    <x v="9"/>
    <x v="1"/>
    <n v="2329"/>
    <n v="1"/>
    <m/>
    <x v="9"/>
    <s v="Siemens"/>
    <s v="VXF 21.40-19"/>
    <s v="T.b.v. radiatoren Bevo onder muziek"/>
    <n v="1999"/>
    <n v="3"/>
    <s v="1e verdieping, technische ruimte boven lokaal handwerk"/>
  </r>
  <r>
    <x v="8"/>
    <x v="1"/>
    <n v="2343"/>
    <n v="1"/>
    <m/>
    <x v="8"/>
    <s v="Grundfos"/>
    <s v="UPE 50-120"/>
    <s v="T.b.v. radiatoren Bevo onder muziek"/>
    <n v="1999"/>
    <n v="3"/>
    <s v="1e verdieping, technische ruimte boven lokaal handwerk"/>
  </r>
  <r>
    <x v="26"/>
    <x v="1"/>
    <n v="2374"/>
    <n v="1"/>
    <m/>
    <x v="26"/>
    <s v="Flexcon"/>
    <s v="425/0,5"/>
    <m/>
    <n v="1999"/>
    <n v="3"/>
    <s v="1e verdieping, technische ruimte boven lokaal handwerk"/>
  </r>
  <r>
    <x v="16"/>
    <x v="1"/>
    <n v="3206"/>
    <n v="1"/>
    <m/>
    <x v="16"/>
    <s v="Priva"/>
    <s v="Compri HX"/>
    <s v="Bouwjaar is een schatting"/>
    <n v="2005"/>
    <n v="3"/>
    <s v="1e verdieping, technische ruimte boven lokaal handwerk"/>
  </r>
  <r>
    <x v="6"/>
    <x v="1"/>
    <n v="3200"/>
    <n v="1"/>
    <m/>
    <x v="6"/>
    <s v="Diversen"/>
    <s v="Diversen"/>
    <s v="SCIOS-Gasleiding."/>
    <n v="1980"/>
    <n v="3"/>
    <s v="1e verdieping, technische ruimte boven lokaal handwerk"/>
  </r>
  <r>
    <x v="13"/>
    <x v="1"/>
    <n v="3282"/>
    <n v="1"/>
    <m/>
    <x v="13"/>
    <s v="Diversen"/>
    <s v="Diversen"/>
    <s v="Multiplexer/recorder, 8 camera's. "/>
    <n v="2010"/>
    <n v="3"/>
    <s v="Algemeen"/>
  </r>
  <r>
    <x v="41"/>
    <x v="1"/>
    <n v="1981"/>
    <n v="1"/>
    <m/>
    <x v="45"/>
    <s v="Daalderop"/>
    <s v="Close-in 15"/>
    <s v="Bouwjaar is een schatting"/>
    <n v="2005"/>
    <n v="3"/>
    <s v="Begane grond, pantry bij congierges"/>
  </r>
  <r>
    <x v="42"/>
    <x v="1"/>
    <m/>
    <n v="25"/>
    <m/>
    <x v="46"/>
    <m/>
    <m/>
    <m/>
    <m/>
    <m/>
    <m/>
  </r>
  <r>
    <x v="42"/>
    <x v="1"/>
    <m/>
    <n v="1"/>
    <m/>
    <x v="47"/>
    <m/>
    <m/>
    <m/>
    <m/>
    <m/>
    <m/>
  </r>
  <r>
    <x v="36"/>
    <x v="1"/>
    <m/>
    <n v="1"/>
    <m/>
    <x v="48"/>
    <s v="Remeha"/>
    <s v="Quinta 65"/>
    <m/>
    <m/>
    <n v="3"/>
    <m/>
  </r>
  <r>
    <x v="36"/>
    <x v="1"/>
    <m/>
    <n v="1"/>
    <m/>
    <x v="49"/>
    <s v="Remeha"/>
    <s v="Gas 3000"/>
    <m/>
    <m/>
    <n v="3"/>
    <m/>
  </r>
  <r>
    <x v="36"/>
    <x v="1"/>
    <m/>
    <n v="1"/>
    <m/>
    <x v="50"/>
    <m/>
    <m/>
    <m/>
    <m/>
    <n v="3"/>
    <m/>
  </r>
  <r>
    <x v="36"/>
    <x v="1"/>
    <m/>
    <n v="1"/>
    <m/>
    <x v="51"/>
    <m/>
    <m/>
    <m/>
    <m/>
    <n v="3"/>
    <m/>
  </r>
  <r>
    <x v="36"/>
    <x v="1"/>
    <m/>
    <n v="1"/>
    <m/>
    <x v="52"/>
    <m/>
    <m/>
    <m/>
    <m/>
    <n v="3"/>
    <s v="Lokaal 26 Biologie"/>
  </r>
  <r>
    <x v="37"/>
    <x v="2"/>
    <m/>
    <n v="1"/>
    <m/>
    <x v="0"/>
    <m/>
    <m/>
    <m/>
    <m/>
    <m/>
    <m/>
  </r>
  <r>
    <x v="2"/>
    <x v="2"/>
    <m/>
    <n v="35"/>
    <m/>
    <x v="2"/>
    <m/>
    <m/>
    <m/>
    <m/>
    <m/>
    <m/>
  </r>
  <r>
    <x v="14"/>
    <x v="2"/>
    <n v="1852"/>
    <n v="1"/>
    <m/>
    <x v="14"/>
    <s v="Remeha"/>
    <s v="Quinta 85"/>
    <s v="Ketel 1"/>
    <n v="2004"/>
    <n v="3"/>
    <s v="Tweede verdieping, stookruimte"/>
  </r>
  <r>
    <x v="14"/>
    <x v="2"/>
    <n v="1852"/>
    <n v="1"/>
    <m/>
    <x v="14"/>
    <s v="Remeha"/>
    <s v="Quinta 85"/>
    <s v="Ketel 1"/>
    <n v="2004"/>
    <n v="3"/>
    <s v="Tweede verdieping, stookruimte"/>
  </r>
  <r>
    <x v="14"/>
    <x v="2"/>
    <n v="1852"/>
    <n v="1"/>
    <m/>
    <x v="14"/>
    <s v="Remeha"/>
    <s v="Quinta 85"/>
    <s v="Ketel 1"/>
    <n v="2004"/>
    <n v="3"/>
    <s v="Tweede verdieping, stookruimte"/>
  </r>
  <r>
    <x v="14"/>
    <x v="2"/>
    <n v="1852"/>
    <n v="1"/>
    <m/>
    <x v="14"/>
    <s v="Remeha"/>
    <s v="Quinta 85"/>
    <s v="Ketel 1"/>
    <n v="2004"/>
    <n v="3"/>
    <s v="Tweede verdieping, stookruimte"/>
  </r>
  <r>
    <x v="6"/>
    <x v="2"/>
    <n v="3200"/>
    <n v="1"/>
    <m/>
    <x v="6"/>
    <s v="Diversen"/>
    <s v="Diversen"/>
    <s v="Scios-Gasleiding"/>
    <n v="2004"/>
    <n v="3"/>
    <s v="Tweede verdieping, stookruimte"/>
  </r>
  <r>
    <x v="23"/>
    <x v="2"/>
    <n v="2347"/>
    <n v="1"/>
    <m/>
    <x v="23"/>
    <s v="Grundfos"/>
    <s v="Magna 40-120"/>
    <s v="Trasportpomp voor verdeler begane grond"/>
    <n v="2011"/>
    <n v="3"/>
    <s v="Tweede verdieping, stookruimte"/>
  </r>
  <r>
    <x v="23"/>
    <x v="2"/>
    <n v="2347"/>
    <n v="1"/>
    <m/>
    <x v="23"/>
    <s v="Grundfos"/>
    <s v="UPE 32-80"/>
    <s v="Radiatoren"/>
    <n v="2004"/>
    <n v="3"/>
    <s v="Tweede verdieping, stookruimte"/>
  </r>
  <r>
    <x v="9"/>
    <x v="2"/>
    <n v="2329"/>
    <n v="1"/>
    <m/>
    <x v="9"/>
    <s v="Siemens"/>
    <s v="VXG * + SQS65"/>
    <s v="Radiatoren"/>
    <n v="2004"/>
    <n v="3"/>
    <s v="Tweede verdieping, stookruimte"/>
  </r>
  <r>
    <x v="23"/>
    <x v="2"/>
    <n v="2347"/>
    <n v="1"/>
    <m/>
    <x v="23"/>
    <s v="Grundfos"/>
    <s v="UPS 25-55"/>
    <s v="T.b.v. CV luchtbehandelingskast"/>
    <n v="2004"/>
    <n v="3"/>
    <s v="Tweede verdieping, stookruimte"/>
  </r>
  <r>
    <x v="9"/>
    <x v="2"/>
    <n v="2329"/>
    <n v="1"/>
    <m/>
    <x v="9"/>
    <s v="Siemens"/>
    <s v="VXG * + SQS65"/>
    <s v="T.b.v. CV luchtbehandelingskast"/>
    <n v="2004"/>
    <n v="3"/>
    <s v="Tweede verdieping, stookruimte"/>
  </r>
  <r>
    <x v="16"/>
    <x v="2"/>
    <n v="3206"/>
    <n v="1"/>
    <m/>
    <x v="16"/>
    <s v="Siemens"/>
    <s v="Synco + diversen"/>
    <m/>
    <n v="2004"/>
    <n v="3"/>
    <s v="Tweede verdieping, ruimte luchtbehandeling"/>
  </r>
  <r>
    <x v="12"/>
    <x v="2"/>
    <n v="2416"/>
    <n v="1"/>
    <m/>
    <x v="12"/>
    <s v="Gea"/>
    <s v="ATP20.15IVBV"/>
    <s v="7687 m3/h"/>
    <n v="2004"/>
    <n v="3"/>
    <s v="Tweede verdieping, ruimte luchtbehandeling"/>
  </r>
  <r>
    <x v="23"/>
    <x v="2"/>
    <n v="2347"/>
    <n v="1"/>
    <m/>
    <x v="23"/>
    <s v="Grundfos"/>
    <s v="TPE *"/>
    <s v="T.b.v. twincoil luchtbehandeling"/>
    <n v="2004"/>
    <n v="3"/>
    <s v="Tweede verdieping, ruimte luchtbehandeling"/>
  </r>
  <r>
    <x v="3"/>
    <x v="2"/>
    <n v="2630"/>
    <n v="35"/>
    <m/>
    <x v="3"/>
    <s v="Diversen"/>
    <s v="Diversen"/>
    <m/>
    <n v="2004"/>
    <n v="3"/>
    <s v="Algemeen"/>
  </r>
  <r>
    <x v="4"/>
    <x v="2"/>
    <n v="2638"/>
    <n v="20"/>
    <m/>
    <x v="4"/>
    <s v="Diversen"/>
    <s v="Diversen"/>
    <m/>
    <n v="2004"/>
    <n v="3"/>
    <s v="Algemeen"/>
  </r>
  <r>
    <x v="43"/>
    <x v="2"/>
    <n v="1976"/>
    <n v="1"/>
    <m/>
    <x v="53"/>
    <s v="Sentry"/>
    <s v="SQT 30-NL"/>
    <m/>
    <n v="2004"/>
    <n v="3"/>
    <s v="Eerste verdieping Technische ruimte"/>
  </r>
  <r>
    <x v="43"/>
    <x v="2"/>
    <n v="1976"/>
    <n v="1"/>
    <m/>
    <x v="53"/>
    <s v="Sentry"/>
    <s v="SQT 30-NL"/>
    <m/>
    <n v="2004"/>
    <n v="3"/>
    <s v="Eerste verdieping Technische ruimte"/>
  </r>
  <r>
    <x v="23"/>
    <x v="2"/>
    <n v="2347"/>
    <n v="1"/>
    <m/>
    <x v="23"/>
    <s v="Grundfos"/>
    <s v="Magna 3 32-80 180"/>
    <m/>
    <n v="2015"/>
    <n v="3"/>
    <s v="Eerste verdieping Technische ruimte"/>
  </r>
  <r>
    <x v="9"/>
    <x v="2"/>
    <n v="2329"/>
    <n v="1"/>
    <m/>
    <x v="9"/>
    <s v="Siemens"/>
    <s v="MXG461.40-20"/>
    <m/>
    <n v="2015"/>
    <n v="3"/>
    <s v="Eerste verdieping Technische ruimte"/>
  </r>
  <r>
    <x v="16"/>
    <x v="2"/>
    <n v="3206"/>
    <n v="1"/>
    <m/>
    <x v="16"/>
    <s v="Siemens"/>
    <s v="Synco + diversen"/>
    <s v="Motorbeveiliging te heet geweest"/>
    <n v="2004"/>
    <n v="3"/>
    <s v="Eerste verdieping Technische ruimte"/>
  </r>
  <r>
    <x v="21"/>
    <x v="2"/>
    <n v="2398"/>
    <n v="1"/>
    <m/>
    <x v="21"/>
    <s v="Onbekend"/>
    <s v="Onbekend"/>
    <s v="T.b.v. afzuiging kap atrium"/>
    <n v="1990"/>
    <n v="3"/>
    <s v="Atrium"/>
  </r>
  <r>
    <x v="21"/>
    <x v="2"/>
    <n v="2398"/>
    <n v="1"/>
    <m/>
    <x v="21"/>
    <s v="Onbekend"/>
    <s v="Onbekend"/>
    <s v="T.b.v. afzuiging kap atrium"/>
    <n v="1990"/>
    <n v="3"/>
    <s v="Atrium"/>
  </r>
  <r>
    <x v="44"/>
    <x v="2"/>
    <n v="2434"/>
    <n v="9"/>
    <m/>
    <x v="54"/>
    <s v="Itho?"/>
    <s v="Onbekend"/>
    <s v="WTW-units lokalen, "/>
    <n v="2010"/>
    <n v="3"/>
    <s v="Eerste verdieping, lokalen"/>
  </r>
  <r>
    <x v="19"/>
    <x v="2"/>
    <n v="3281"/>
    <n v="1"/>
    <m/>
    <x v="19"/>
    <s v="Diversen"/>
    <s v="Diversen"/>
    <s v="KLI1"/>
    <n v="1990"/>
    <n v="3"/>
    <s v="Eerste verdieping, gang"/>
  </r>
  <r>
    <x v="19"/>
    <x v="2"/>
    <n v="3281"/>
    <n v="1"/>
    <m/>
    <x v="19"/>
    <s v="Holec"/>
    <s v="Medusa, diversen"/>
    <s v="Verdeler nieuwbouw"/>
    <n v="2004"/>
    <n v="3"/>
    <s v="Eerste verdieping, gang"/>
  </r>
  <r>
    <x v="28"/>
    <x v="2"/>
    <n v="2399"/>
    <n v="1"/>
    <m/>
    <x v="28"/>
    <s v="JeStorkAir"/>
    <s v="VDA450"/>
    <m/>
    <n v="2004"/>
    <n v="3"/>
    <s v="Dak"/>
  </r>
  <r>
    <x v="28"/>
    <x v="2"/>
    <n v="2399"/>
    <n v="1"/>
    <m/>
    <x v="28"/>
    <s v="Gebhardt"/>
    <s v="onbekend"/>
    <s v="Bouwjaar is een schatting"/>
    <n v="2010"/>
    <n v="3"/>
    <s v="Dak"/>
  </r>
  <r>
    <x v="28"/>
    <x v="2"/>
    <n v="2399"/>
    <n v="1"/>
    <m/>
    <x v="28"/>
    <s v="JeStorkAir"/>
    <s v="VDA450"/>
    <m/>
    <n v="2004"/>
    <n v="3"/>
    <s v="Dak"/>
  </r>
  <r>
    <x v="28"/>
    <x v="2"/>
    <n v="2399"/>
    <n v="1"/>
    <m/>
    <x v="28"/>
    <s v="JeStorkAir"/>
    <s v="VDA355"/>
    <m/>
    <n v="2004"/>
    <n v="3"/>
    <s v="Dak"/>
  </r>
  <r>
    <x v="28"/>
    <x v="2"/>
    <n v="2399"/>
    <n v="1"/>
    <m/>
    <x v="28"/>
    <s v="JeStorkAir"/>
    <s v="VDA450"/>
    <m/>
    <n v="2004"/>
    <n v="3"/>
    <s v="Dak"/>
  </r>
  <r>
    <x v="28"/>
    <x v="2"/>
    <n v="2399"/>
    <n v="1"/>
    <m/>
    <x v="28"/>
    <s v="JeStorkAir"/>
    <s v="VDA450"/>
    <m/>
    <n v="2004"/>
    <n v="3"/>
    <s v="Dak"/>
  </r>
  <r>
    <x v="28"/>
    <x v="2"/>
    <n v="2399"/>
    <n v="1"/>
    <m/>
    <x v="28"/>
    <s v="Onbekend"/>
    <s v="onbekend"/>
    <s v="T.b.v. zuurkast"/>
    <n v="2004"/>
    <n v="3"/>
    <s v="Dak"/>
  </r>
  <r>
    <x v="28"/>
    <x v="2"/>
    <n v="2399"/>
    <n v="1"/>
    <m/>
    <x v="28"/>
    <s v="Systemair"/>
    <s v="onbekend"/>
    <s v="T.b.v. berging 1, Zuid-oost"/>
    <n v="2018"/>
    <n v="3"/>
    <s v="Dak"/>
  </r>
  <r>
    <x v="28"/>
    <x v="2"/>
    <n v="2399"/>
    <n v="1"/>
    <m/>
    <x v="28"/>
    <s v="Systemair"/>
    <s v="onbekend"/>
    <s v="T.b.v. toiletten centraal"/>
    <n v="2018"/>
    <n v="3"/>
    <s v="Dak"/>
  </r>
  <r>
    <x v="28"/>
    <x v="2"/>
    <n v="2399"/>
    <n v="1"/>
    <m/>
    <x v="28"/>
    <s v="Systemair"/>
    <s v="onbekend"/>
    <s v="T.b.v. overblijfruimte"/>
    <n v="2018"/>
    <n v="3"/>
    <s v="Dak"/>
  </r>
  <r>
    <x v="28"/>
    <x v="2"/>
    <n v="2399"/>
    <n v="1"/>
    <m/>
    <x v="28"/>
    <s v="JeStorkAir"/>
    <s v="VDA250"/>
    <s v="T.b.v. keuken/bar"/>
    <n v="2004"/>
    <n v="3"/>
    <s v="Dak"/>
  </r>
  <r>
    <x v="28"/>
    <x v="2"/>
    <n v="2399"/>
    <n v="1"/>
    <m/>
    <x v="28"/>
    <s v="Systemair"/>
    <s v="onbekend"/>
    <s v="T.b.v. garderobe"/>
    <n v="2018"/>
    <n v="3"/>
    <s v="Dak"/>
  </r>
  <r>
    <x v="28"/>
    <x v="2"/>
    <n v="2399"/>
    <n v="1"/>
    <m/>
    <x v="28"/>
    <s v="JeStorkAir"/>
    <s v="VDA355"/>
    <m/>
    <n v="2004"/>
    <n v="3"/>
    <s v="Dak"/>
  </r>
  <r>
    <x v="28"/>
    <x v="2"/>
    <n v="2399"/>
    <n v="1"/>
    <m/>
    <x v="28"/>
    <s v="Gebhardt"/>
    <s v="onbekend"/>
    <s v="T.b.v. toiletten Zuid-west"/>
    <n v="1990"/>
    <n v="3"/>
    <s v="Dak"/>
  </r>
  <r>
    <x v="28"/>
    <x v="2"/>
    <n v="2399"/>
    <n v="1"/>
    <m/>
    <x v="28"/>
    <s v="Gebhardt"/>
    <s v="onbekend"/>
    <s v="T.b.v. aardrijkskunde"/>
    <n v="1990"/>
    <n v="3"/>
    <s v="Dak"/>
  </r>
  <r>
    <x v="28"/>
    <x v="2"/>
    <n v="2399"/>
    <n v="1"/>
    <m/>
    <x v="28"/>
    <s v="Gebhardt"/>
    <s v="onbekend"/>
    <s v="T.b.v. berging 2, Zuid-oost praktikum lokalen"/>
    <n v="1990"/>
    <n v="3"/>
    <s v="Dak"/>
  </r>
  <r>
    <x v="28"/>
    <x v="2"/>
    <n v="2399"/>
    <n v="1"/>
    <m/>
    <x v="28"/>
    <s v="Ned-Air"/>
    <s v="RPM"/>
    <m/>
    <n v="2004"/>
    <n v="3"/>
    <s v="Dak"/>
  </r>
  <r>
    <x v="28"/>
    <x v="2"/>
    <n v="2399"/>
    <n v="1"/>
    <m/>
    <x v="28"/>
    <s v="System-Air"/>
    <s v="DHS Sileo 190EZ"/>
    <m/>
    <n v="2012"/>
    <n v="3"/>
    <s v="Dak"/>
  </r>
  <r>
    <x v="9"/>
    <x v="2"/>
    <n v="2329"/>
    <n v="1"/>
    <m/>
    <x v="9"/>
    <s v="Siemens"/>
    <s v="VXG * + SQS65"/>
    <s v="T.b.v. groep overblijf"/>
    <n v="2004"/>
    <n v="3"/>
    <s v="Begane grond technische ruimte"/>
  </r>
  <r>
    <x v="9"/>
    <x v="2"/>
    <n v="2329"/>
    <n v="1"/>
    <m/>
    <x v="9"/>
    <s v="Siemens"/>
    <s v="VXG * + SQS65"/>
    <s v="T.b.v. groep radiatoren Zuid-West"/>
    <n v="2004"/>
    <n v="3"/>
    <s v="Begane grond technische ruimte"/>
  </r>
  <r>
    <x v="9"/>
    <x v="2"/>
    <n v="2329"/>
    <n v="1"/>
    <m/>
    <x v="9"/>
    <s v="Siemens"/>
    <s v="VXG * + SQS65"/>
    <s v="T.b.v. groep radiatoren Noord-Oost"/>
    <n v="2004"/>
    <n v="3"/>
    <s v="Begane grond technische ruimte"/>
  </r>
  <r>
    <x v="19"/>
    <x v="2"/>
    <n v="3281"/>
    <n v="1"/>
    <m/>
    <x v="19"/>
    <s v="Holec"/>
    <s v="Medusa, diversen"/>
    <m/>
    <n v="2004"/>
    <n v="3"/>
    <s v="Begane grond"/>
  </r>
  <r>
    <x v="19"/>
    <x v="2"/>
    <n v="3281"/>
    <n v="1"/>
    <m/>
    <x v="19"/>
    <s v="Holec"/>
    <s v="Medusa, diversen"/>
    <m/>
    <n v="2004"/>
    <n v="3"/>
    <s v="Begane grond, uiteinde nieuwbouw"/>
  </r>
  <r>
    <x v="41"/>
    <x v="2"/>
    <n v="1981"/>
    <n v="1"/>
    <m/>
    <x v="45"/>
    <s v="Daalderop"/>
    <s v="Close-up 10"/>
    <s v="In kast bij E-verdeler"/>
    <n v="2004"/>
    <n v="3"/>
    <s v="Begane grond, uiteinde nieuwbouw"/>
  </r>
  <r>
    <x v="19"/>
    <x v="2"/>
    <n v="3281"/>
    <n v="1"/>
    <m/>
    <x v="19"/>
    <s v="Diversen"/>
    <s v="Diversen"/>
    <s v="HKLN"/>
    <n v="2004"/>
    <n v="3"/>
    <s v="Begane grond, hal"/>
  </r>
  <r>
    <x v="19"/>
    <x v="2"/>
    <n v="3281"/>
    <n v="1"/>
    <m/>
    <x v="19"/>
    <s v="Diversen"/>
    <s v="Diversen"/>
    <m/>
    <n v="1990"/>
    <n v="3"/>
    <s v="Begane grond, hal"/>
  </r>
  <r>
    <x v="30"/>
    <x v="2"/>
    <n v="2046"/>
    <n v="1"/>
    <m/>
    <x v="30"/>
    <s v="Daikin"/>
    <s v="onbekend"/>
    <m/>
    <n v="2000"/>
    <n v="3"/>
    <s v="Dak"/>
  </r>
  <r>
    <x v="36"/>
    <x v="2"/>
    <m/>
    <n v="1"/>
    <m/>
    <x v="41"/>
    <s v="Onbekend"/>
    <s v="onbekend"/>
    <m/>
    <m/>
    <n v="3"/>
    <s v="Lokaal 12"/>
  </r>
  <r>
    <x v="36"/>
    <x v="2"/>
    <m/>
    <n v="1"/>
    <m/>
    <x v="41"/>
    <s v="Onbekend"/>
    <s v="onbekend"/>
    <m/>
    <m/>
    <n v="3"/>
    <s v="Opslag ruimte"/>
  </r>
  <r>
    <x v="45"/>
    <x v="2"/>
    <m/>
    <n v="2"/>
    <m/>
    <x v="55"/>
    <s v="Daikin"/>
    <s v="FCAG71B"/>
    <m/>
    <n v="2019"/>
    <n v="3"/>
    <s v="Lokaal 15 en 22"/>
  </r>
  <r>
    <x v="37"/>
    <x v="3"/>
    <m/>
    <n v="1"/>
    <m/>
    <x v="0"/>
    <m/>
    <m/>
    <m/>
    <m/>
    <m/>
    <m/>
  </r>
  <r>
    <x v="1"/>
    <x v="3"/>
    <m/>
    <n v="1"/>
    <m/>
    <x v="1"/>
    <m/>
    <m/>
    <m/>
    <m/>
    <m/>
    <m/>
  </r>
  <r>
    <x v="2"/>
    <x v="3"/>
    <m/>
    <n v="93"/>
    <m/>
    <x v="2"/>
    <m/>
    <m/>
    <m/>
    <m/>
    <m/>
    <m/>
  </r>
  <r>
    <x v="46"/>
    <x v="3"/>
    <n v="1877"/>
    <n v="1"/>
    <m/>
    <x v="49"/>
    <s v="Remeha"/>
    <s v="Gas 310-5, 282 kW"/>
    <s v="K2"/>
    <n v="2009"/>
    <n v="3"/>
    <s v="Nieuwbouw, 2e verdieping, stookruimte"/>
  </r>
  <r>
    <x v="46"/>
    <x v="3"/>
    <n v="1877"/>
    <n v="1"/>
    <m/>
    <x v="49"/>
    <s v="Remeha"/>
    <s v="Gas 310-5, 282 kW"/>
    <s v="K1"/>
    <n v="2009"/>
    <n v="3"/>
    <s v="Nieuwbouw, 2e verdieping, stookruimte"/>
  </r>
  <r>
    <x v="8"/>
    <x v="3"/>
    <n v="2343"/>
    <n v="1"/>
    <m/>
    <x v="8"/>
    <s v="Grundfos"/>
    <s v="UPS 32-60"/>
    <s v="T.b.v. Ketel 2"/>
    <n v="2009"/>
    <n v="3"/>
    <s v="Nieuwbouw, 2e verdieping, stookruimte"/>
  </r>
  <r>
    <x v="8"/>
    <x v="3"/>
    <n v="2343"/>
    <n v="1"/>
    <m/>
    <x v="8"/>
    <s v="Grundfos"/>
    <s v="UPS 32-60"/>
    <s v="T.b.v. Ketel 1"/>
    <n v="2009"/>
    <n v="3"/>
    <s v="Nieuwbouw, 2e verdieping, stookruimte"/>
  </r>
  <r>
    <x v="47"/>
    <x v="3"/>
    <n v="2358"/>
    <n v="1"/>
    <m/>
    <x v="56"/>
    <s v="Flexcon"/>
    <s v="12/0,5"/>
    <s v="T.b.v. Ketel 2"/>
    <n v="2009"/>
    <n v="3"/>
    <s v="Nieuwbouw, 2e verdieping, stookruimte"/>
  </r>
  <r>
    <x v="47"/>
    <x v="3"/>
    <n v="2358"/>
    <n v="1"/>
    <m/>
    <x v="56"/>
    <s v="Flexcon"/>
    <s v="12/0,5"/>
    <s v="T.b.v. Ketel 1"/>
    <n v="2009"/>
    <n v="3"/>
    <s v="Nieuwbouw, 2e verdieping, stookruimte"/>
  </r>
  <r>
    <x v="17"/>
    <x v="3"/>
    <n v="2388"/>
    <n v="1"/>
    <m/>
    <x v="17"/>
    <s v="Spirovent"/>
    <s v="SP100"/>
    <m/>
    <n v="2009"/>
    <n v="3"/>
    <s v="Nieuwbouw, 2e verdieping, stookruimte"/>
  </r>
  <r>
    <x v="8"/>
    <x v="3"/>
    <n v="2343"/>
    <n v="1"/>
    <m/>
    <x v="8"/>
    <s v="Grundfos"/>
    <s v="UPS 32-60 180"/>
    <s v="LBK keuken + lokalen"/>
    <n v="2009"/>
    <n v="3"/>
    <s v="Nieuwbouw, 2e verdieping, stookruimte"/>
  </r>
  <r>
    <x v="8"/>
    <x v="3"/>
    <n v="2343"/>
    <n v="1"/>
    <m/>
    <x v="8"/>
    <s v="Grundfos"/>
    <s v="UPS 25-60"/>
    <s v="Stralingspanelen"/>
    <n v="2009"/>
    <n v="3"/>
    <s v="Nieuwbouw, 2e verdieping, stookruimte"/>
  </r>
  <r>
    <x v="23"/>
    <x v="3"/>
    <n v="2347"/>
    <n v="1"/>
    <m/>
    <x v="23"/>
    <s v="Grundfos"/>
    <s v="Magna 50-120 FN"/>
    <s v="Aanvoer radiatoren"/>
    <n v="2009"/>
    <n v="3"/>
    <s v="Nieuwbouw, 2e verdieping, stookruimte"/>
  </r>
  <r>
    <x v="9"/>
    <x v="3"/>
    <n v="2329"/>
    <n v="1"/>
    <m/>
    <x v="9"/>
    <s v="Belparts"/>
    <s v="55U45"/>
    <s v="Aanvoer radiatoren"/>
    <n v="2009"/>
    <n v="3"/>
    <s v="Nieuwbouw, 2e verdieping, stookruimte"/>
  </r>
  <r>
    <x v="20"/>
    <x v="3"/>
    <n v="2370"/>
    <n v="1"/>
    <m/>
    <x v="20"/>
    <s v="Flexcon"/>
    <s v="140/0,5"/>
    <m/>
    <n v="2009"/>
    <n v="3"/>
    <s v="Nieuwbouw, 2e verdieping, stookruimte"/>
  </r>
  <r>
    <x v="20"/>
    <x v="3"/>
    <n v="2370"/>
    <n v="1"/>
    <m/>
    <x v="20"/>
    <s v="Flexcon"/>
    <s v="140/0,5"/>
    <m/>
    <n v="2009"/>
    <n v="3"/>
    <s v="Nieuwbouw, 2e verdieping, stookruimte"/>
  </r>
  <r>
    <x v="6"/>
    <x v="3"/>
    <n v="3200"/>
    <n v="1"/>
    <m/>
    <x v="6"/>
    <s v="Diversen"/>
    <s v="Diversen"/>
    <s v="SCIOS-Gasleiding."/>
    <n v="2009"/>
    <n v="3"/>
    <s v="Nieuwbouw, 2e verdieping, stookruimte"/>
  </r>
  <r>
    <x v="16"/>
    <x v="3"/>
    <n v="3206"/>
    <n v="1"/>
    <m/>
    <x v="16"/>
    <s v="Priva"/>
    <s v="Compri HX"/>
    <m/>
    <n v="2009"/>
    <n v="3"/>
    <s v="Nieuwbouw, 2e verdieping, stookruimte"/>
  </r>
  <r>
    <x v="29"/>
    <x v="3"/>
    <n v="2417"/>
    <n v="1"/>
    <m/>
    <x v="29"/>
    <s v="GEA"/>
    <s v="CairPlus 096.096IVVV"/>
    <m/>
    <n v="2009"/>
    <n v="3"/>
    <s v="Nieuwbouw, 2e verdieping, stookruimte"/>
  </r>
  <r>
    <x v="28"/>
    <x v="3"/>
    <n v="2399"/>
    <n v="1"/>
    <m/>
    <x v="28"/>
    <s v="JeStorkAir"/>
    <s v="VDA355/4 D+WS"/>
    <m/>
    <n v="2009"/>
    <n v="3"/>
    <s v="Nieuwbouw, dak"/>
  </r>
  <r>
    <x v="28"/>
    <x v="3"/>
    <n v="2399"/>
    <n v="1"/>
    <m/>
    <x v="28"/>
    <s v="JeStorkAir"/>
    <s v="VDA355/4 D+WS"/>
    <m/>
    <n v="2009"/>
    <n v="3"/>
    <s v="Nieuwbouw, dak"/>
  </r>
  <r>
    <x v="28"/>
    <x v="3"/>
    <n v="2399"/>
    <n v="1"/>
    <m/>
    <x v="28"/>
    <s v="JeStorkAir"/>
    <s v="MX55"/>
    <m/>
    <n v="2009"/>
    <n v="3"/>
    <s v="Nieuwbouw, dak"/>
  </r>
  <r>
    <x v="28"/>
    <x v="3"/>
    <n v="2399"/>
    <n v="1"/>
    <m/>
    <x v="28"/>
    <s v="JeStorkAir"/>
    <s v="VDA355/4 D+WS"/>
    <m/>
    <n v="2009"/>
    <n v="3"/>
    <s v="Nieuwbouw, dak"/>
  </r>
  <r>
    <x v="28"/>
    <x v="3"/>
    <n v="2399"/>
    <n v="1"/>
    <m/>
    <x v="28"/>
    <s v="JeStorkAir"/>
    <s v="MX110 + WS"/>
    <m/>
    <n v="2009"/>
    <n v="3"/>
    <s v="Nieuwbouw, dak"/>
  </r>
  <r>
    <x v="28"/>
    <x v="3"/>
    <n v="2399"/>
    <n v="1"/>
    <m/>
    <x v="28"/>
    <s v="JeStorkAir"/>
    <s v="MX210 + WS"/>
    <m/>
    <n v="2009"/>
    <n v="3"/>
    <s v="Nieuwbouw, dak"/>
  </r>
  <r>
    <x v="28"/>
    <x v="3"/>
    <n v="2399"/>
    <n v="1"/>
    <m/>
    <x v="28"/>
    <s v="JeStorkAir"/>
    <s v="MX320 + WS"/>
    <m/>
    <n v="2009"/>
    <n v="3"/>
    <s v="Nieuwbouw, dak"/>
  </r>
  <r>
    <x v="28"/>
    <x v="3"/>
    <n v="2399"/>
    <n v="1"/>
    <m/>
    <x v="28"/>
    <s v="JeStorkAir"/>
    <s v="MX210 + WS"/>
    <m/>
    <n v="2009"/>
    <n v="3"/>
    <s v="Nieuwbouw, dak"/>
  </r>
  <r>
    <x v="28"/>
    <x v="3"/>
    <n v="2399"/>
    <n v="1"/>
    <m/>
    <x v="28"/>
    <s v="JeStorkAir"/>
    <s v="MX320 + WS"/>
    <m/>
    <n v="2009"/>
    <n v="3"/>
    <s v="Nieuwbouw, dak"/>
  </r>
  <r>
    <x v="30"/>
    <x v="3"/>
    <n v="2046"/>
    <n v="1"/>
    <m/>
    <x v="30"/>
    <s v="Carrier"/>
    <s v="38NY025H"/>
    <s v="R410a, 0,8 kg"/>
    <n v="2009"/>
    <n v="3"/>
    <s v="Nieuwbouw, dak"/>
  </r>
  <r>
    <x v="28"/>
    <x v="3"/>
    <n v="2399"/>
    <n v="1"/>
    <m/>
    <x v="28"/>
    <s v="JeStorkAir"/>
    <s v="VDA250/6D EExe + WS"/>
    <m/>
    <n v="2009"/>
    <n v="3"/>
    <s v="Nieuwbouw, dak"/>
  </r>
  <r>
    <x v="28"/>
    <x v="3"/>
    <n v="2399"/>
    <n v="1"/>
    <m/>
    <x v="28"/>
    <s v="JeStorkAir"/>
    <s v="VDA355/6D EExe + WS"/>
    <m/>
    <n v="2009"/>
    <n v="3"/>
    <s v="Nieuwbouw, dak"/>
  </r>
  <r>
    <x v="28"/>
    <x v="3"/>
    <n v="2399"/>
    <n v="1"/>
    <m/>
    <x v="28"/>
    <s v="JeStorkAir"/>
    <s v="DAP500 + WS"/>
    <m/>
    <n v="2018"/>
    <n v="3"/>
    <s v="Nieuwbouw, dak"/>
  </r>
  <r>
    <x v="28"/>
    <x v="3"/>
    <n v="2399"/>
    <n v="1"/>
    <m/>
    <x v="28"/>
    <s v="JeStorkAir"/>
    <s v="DAP500 + WS"/>
    <m/>
    <n v="2009"/>
    <n v="3"/>
    <s v="Nieuwbouw, dak"/>
  </r>
  <r>
    <x v="3"/>
    <x v="3"/>
    <n v="2630"/>
    <n v="28"/>
    <m/>
    <x v="3"/>
    <s v="Kagenaar"/>
    <s v="Diversen"/>
    <m/>
    <n v="2009"/>
    <n v="3"/>
    <s v="Nieuwbouw, dak"/>
  </r>
  <r>
    <x v="4"/>
    <x v="3"/>
    <n v="2638"/>
    <n v="50"/>
    <m/>
    <x v="4"/>
    <s v="Kagenaar"/>
    <s v="Diversen"/>
    <m/>
    <n v="2009"/>
    <n v="3"/>
    <s v="Nieuwbouw, dak"/>
  </r>
  <r>
    <x v="13"/>
    <x v="3"/>
    <n v="3282"/>
    <n v="5"/>
    <m/>
    <x v="13"/>
    <s v="Diversen"/>
    <s v="Diversen"/>
    <s v="Alleen camera's. Camera's zijn aangesloten op het systeem in de oudbouw."/>
    <n v="2009"/>
    <n v="3"/>
    <m/>
  </r>
  <r>
    <x v="28"/>
    <x v="3"/>
    <n v="2399"/>
    <n v="1"/>
    <m/>
    <x v="28"/>
    <s v="JeStorkAir"/>
    <s v="MX210 + WS"/>
    <m/>
    <n v="2009"/>
    <n v="3"/>
    <s v="Nieuwbouw, dak"/>
  </r>
  <r>
    <x v="28"/>
    <x v="3"/>
    <n v="2399"/>
    <n v="1"/>
    <m/>
    <x v="28"/>
    <s v="JeStorkAir"/>
    <s v="MX210 + WS"/>
    <m/>
    <n v="2009"/>
    <n v="3"/>
    <s v="Nieuwbouw, dak"/>
  </r>
  <r>
    <x v="8"/>
    <x v="3"/>
    <n v="2343"/>
    <n v="1"/>
    <m/>
    <x v="8"/>
    <s v="Grundfos"/>
    <s v="UPS 20-40 130"/>
    <s v="Bij trapgat naar dak"/>
    <n v="2008"/>
    <n v="3"/>
    <s v="Nieuwbouw, 2e verdieping,stookruimte"/>
  </r>
  <r>
    <x v="9"/>
    <x v="3"/>
    <n v="2329"/>
    <n v="1"/>
    <m/>
    <x v="9"/>
    <s v="Belparts"/>
    <s v="55U45"/>
    <s v="Bij trapgat naar dak"/>
    <n v="2009"/>
    <n v="3"/>
    <s v="Nieuwbouw, 2e verdieping, stookruimte"/>
  </r>
  <r>
    <x v="19"/>
    <x v="3"/>
    <n v="3281"/>
    <n v="1"/>
    <m/>
    <x v="19"/>
    <s v="Diversen"/>
    <s v="Diversen"/>
    <s v="LK2-1"/>
    <n v="2009"/>
    <n v="3"/>
    <s v="Nieuwbouw, 2e verdieping"/>
  </r>
  <r>
    <x v="41"/>
    <x v="3"/>
    <n v="1981"/>
    <n v="1"/>
    <m/>
    <x v="45"/>
    <s v="Daalderop"/>
    <s v="Close-Up 15"/>
    <m/>
    <n v="2009"/>
    <n v="3"/>
    <s v="Nieuwbouw, 2e verdieping, werkkast"/>
  </r>
  <r>
    <x v="41"/>
    <x v="3"/>
    <n v="1981"/>
    <n v="1"/>
    <m/>
    <x v="45"/>
    <s v="Daalderop"/>
    <s v="Close-Up 15"/>
    <m/>
    <n v="2009"/>
    <n v="3"/>
    <s v="Nieuwbouw, 1e verdieping, ruimte F8,6"/>
  </r>
  <r>
    <x v="19"/>
    <x v="3"/>
    <n v="3281"/>
    <n v="1"/>
    <m/>
    <x v="19"/>
    <s v="Diversen"/>
    <s v="Diversen"/>
    <s v="LK1-1"/>
    <n v="2009"/>
    <n v="3"/>
    <s v="Nieuwbouw, 1e verdieping, gang"/>
  </r>
  <r>
    <x v="19"/>
    <x v="3"/>
    <n v="3281"/>
    <n v="1"/>
    <m/>
    <x v="19"/>
    <s v="Diversen"/>
    <s v="Diversen"/>
    <s v="HKL"/>
    <n v="2009"/>
    <n v="3"/>
    <s v="Nieuwbouw, F7.2"/>
  </r>
  <r>
    <x v="19"/>
    <x v="3"/>
    <n v="3281"/>
    <n v="1"/>
    <m/>
    <x v="19"/>
    <s v="Diversen"/>
    <s v="Diversen"/>
    <m/>
    <n v="2009"/>
    <n v="3"/>
    <s v="Nieuwbouw, lokaal transporttechniek"/>
  </r>
  <r>
    <x v="43"/>
    <x v="3"/>
    <n v="1976"/>
    <n v="1"/>
    <m/>
    <x v="53"/>
    <s v="Itho v.d. Beyl"/>
    <s v="GGB200"/>
    <s v="Ketel + vat"/>
    <n v="2009"/>
    <n v="3"/>
    <s v="Nieuwbouw, zolder boven begane grond in gang bij voertuigtechniek"/>
  </r>
  <r>
    <x v="43"/>
    <x v="3"/>
    <n v="1976"/>
    <n v="1"/>
    <m/>
    <x v="53"/>
    <s v="Itho v.d. Beyl"/>
    <s v="GGB200"/>
    <s v="Ketel + vat"/>
    <n v="2009"/>
    <n v="3"/>
    <s v="Nieuwbouw, zolder boven begane grond in gang bij voertuigtechniek"/>
  </r>
  <r>
    <x v="11"/>
    <x v="3"/>
    <n v="1970"/>
    <n v="1"/>
    <m/>
    <x v="11"/>
    <s v="Grundfos"/>
    <s v="UP 20-45N"/>
    <m/>
    <n v="2009"/>
    <n v="3"/>
    <s v="Nieuwbouw, zolder boven begane grond in gang bij voertuigtechniek"/>
  </r>
  <r>
    <x v="19"/>
    <x v="3"/>
    <n v="3281"/>
    <n v="1"/>
    <m/>
    <x v="19"/>
    <s v="Diversen"/>
    <s v="Diversen"/>
    <s v="LK0-1"/>
    <n v="2009"/>
    <n v="3"/>
    <s v="Nieuwbouw, begane grond, ruimte 702"/>
  </r>
  <r>
    <x v="19"/>
    <x v="3"/>
    <n v="3281"/>
    <n v="1"/>
    <m/>
    <x v="19"/>
    <s v="Diversen"/>
    <s v="Diversen"/>
    <s v="LK0-5"/>
    <n v="2009"/>
    <n v="3"/>
    <s v="Nieuwbouw, begane grond, ruimte F7.2"/>
  </r>
  <r>
    <x v="19"/>
    <x v="3"/>
    <n v="3281"/>
    <n v="1"/>
    <m/>
    <x v="19"/>
    <s v="Diversen"/>
    <s v="Diversen"/>
    <s v="LK0-2"/>
    <n v="2009"/>
    <n v="3"/>
    <s v="Nieuwbouw, begane grond"/>
  </r>
  <r>
    <x v="19"/>
    <x v="3"/>
    <n v="3281"/>
    <n v="1"/>
    <m/>
    <x v="19"/>
    <s v="Diversen"/>
    <s v="Diversen"/>
    <s v="LK0-3"/>
    <n v="2009"/>
    <n v="3"/>
    <s v="Nieuwbouw, begane grond"/>
  </r>
  <r>
    <x v="19"/>
    <x v="3"/>
    <n v="3281"/>
    <n v="1"/>
    <m/>
    <x v="19"/>
    <s v="Diversen"/>
    <s v="Diversen"/>
    <s v="LK0-4"/>
    <n v="2009"/>
    <n v="3"/>
    <s v="Nieuwbouw, begane grond"/>
  </r>
  <r>
    <x v="19"/>
    <x v="3"/>
    <n v="3281"/>
    <n v="1"/>
    <m/>
    <x v="19"/>
    <s v="Diversen"/>
    <s v="Diversen"/>
    <s v="LK1-2"/>
    <n v="2009"/>
    <n v="3"/>
    <s v="Nieuwbouw, eerste verdieping"/>
  </r>
  <r>
    <x v="19"/>
    <x v="3"/>
    <n v="3281"/>
    <n v="1"/>
    <m/>
    <x v="19"/>
    <s v="Diversen"/>
    <s v="Diversen"/>
    <s v="LK1-3"/>
    <n v="2009"/>
    <n v="3"/>
    <s v="Nieuwbouw, eerste verdieping"/>
  </r>
  <r>
    <x v="19"/>
    <x v="3"/>
    <n v="3281"/>
    <n v="1"/>
    <m/>
    <x v="19"/>
    <s v="Diversen"/>
    <s v="Diversen"/>
    <s v="LK1-4"/>
    <n v="2009"/>
    <n v="3"/>
    <s v="Nieuwbouw, eerste verdieping"/>
  </r>
  <r>
    <x v="48"/>
    <x v="3"/>
    <n v="3262"/>
    <n v="1"/>
    <m/>
    <x v="57"/>
    <s v="Somfy"/>
    <s v="onbekend"/>
    <s v="Besturing zonwerking"/>
    <n v="2009"/>
    <n v="3"/>
    <s v="Nieuwbouw, F7.2"/>
  </r>
  <r>
    <x v="49"/>
    <x v="3"/>
    <n v="1832"/>
    <n v="1"/>
    <m/>
    <x v="48"/>
    <s v="Remeha"/>
    <s v="Quinta 65"/>
    <m/>
    <n v="2005"/>
    <n v="3"/>
    <s v="Gymzaal, nr. 5, CV-kast"/>
  </r>
  <r>
    <x v="18"/>
    <x v="3"/>
    <n v="2362"/>
    <n v="1"/>
    <m/>
    <x v="18"/>
    <s v="Reflex"/>
    <s v="35 liter"/>
    <m/>
    <n v="2005"/>
    <n v="3"/>
    <s v="Gymzaal, nr. 5, CV-kast"/>
  </r>
  <r>
    <x v="50"/>
    <x v="3"/>
    <n v="2313"/>
    <n v="1"/>
    <m/>
    <x v="58"/>
    <s v="WTH"/>
    <s v="9 groepen"/>
    <s v="Siemens SQS65"/>
    <n v="2005"/>
    <n v="3"/>
    <s v="Gymzaal, nr. 5, CV-kast"/>
  </r>
  <r>
    <x v="3"/>
    <x v="3"/>
    <n v="2630"/>
    <n v="6"/>
    <m/>
    <x v="3"/>
    <s v="Van Lien"/>
    <s v="onbekend"/>
    <m/>
    <n v="2005"/>
    <n v="3"/>
    <s v="Gymzaal, nr. 5"/>
  </r>
  <r>
    <x v="4"/>
    <x v="3"/>
    <n v="2638"/>
    <n v="6"/>
    <m/>
    <x v="4"/>
    <s v="Van Lien"/>
    <s v="onbekend"/>
    <m/>
    <n v="2005"/>
    <n v="3"/>
    <s v="Gymzaal, nr. 5"/>
  </r>
  <r>
    <x v="19"/>
    <x v="3"/>
    <n v="3281"/>
    <n v="1"/>
    <m/>
    <x v="19"/>
    <s v="Holec"/>
    <s v="Diversen"/>
    <m/>
    <n v="2005"/>
    <n v="3"/>
    <s v="Gymzaal, nr. 5"/>
  </r>
  <r>
    <x v="27"/>
    <x v="3"/>
    <n v="1978"/>
    <n v="1"/>
    <m/>
    <x v="27"/>
    <s v="AO-smith"/>
    <s v="BFC30N"/>
    <s v="368 liter"/>
    <n v="2015"/>
    <n v="3"/>
    <s v="Gymzaal, nr. 5"/>
  </r>
  <r>
    <x v="11"/>
    <x v="3"/>
    <n v="1970"/>
    <n v="1"/>
    <m/>
    <x v="11"/>
    <s v="Grundfos"/>
    <s v="Alpha"/>
    <m/>
    <n v="2015"/>
    <n v="3"/>
    <s v="Gymzaal nr. 5"/>
  </r>
  <r>
    <x v="16"/>
    <x v="3"/>
    <n v="3206"/>
    <n v="1"/>
    <m/>
    <x v="16"/>
    <s v="Siemens"/>
    <s v="Synco"/>
    <m/>
    <n v="2005"/>
    <n v="3"/>
    <s v="Gymzaal nr. 5"/>
  </r>
  <r>
    <x v="16"/>
    <x v="3"/>
    <n v="3206"/>
    <n v="1"/>
    <m/>
    <x v="16"/>
    <s v="Priva"/>
    <s v="BlueID"/>
    <m/>
    <n v="2015"/>
    <n v="3"/>
    <s v="Oudbouw, tweede verdieping, stookruimte"/>
  </r>
  <r>
    <x v="19"/>
    <x v="3"/>
    <n v="3281"/>
    <n v="1"/>
    <m/>
    <x v="19"/>
    <s v="Hager"/>
    <s v="Diversen"/>
    <s v="L2-1"/>
    <n v="2000"/>
    <n v="3"/>
    <s v="Oudbouw, tweede verdieping, stookruimte"/>
  </r>
  <r>
    <x v="23"/>
    <x v="3"/>
    <n v="2347"/>
    <n v="1"/>
    <m/>
    <x v="23"/>
    <s v="Grundfos"/>
    <s v="UPE 32-120"/>
    <m/>
    <n v="2000"/>
    <n v="3"/>
    <s v="Oudbouw, tweede verdieping, stookruimte"/>
  </r>
  <r>
    <x v="9"/>
    <x v="3"/>
    <n v="2329"/>
    <n v="1"/>
    <m/>
    <x v="9"/>
    <s v="Siemens"/>
    <s v="VXG 44.15-2.5"/>
    <s v="Motor is van 2013"/>
    <n v="2000"/>
    <n v="3"/>
    <s v="Oudbouw, tweede verdieping, stookruimte"/>
  </r>
  <r>
    <x v="23"/>
    <x v="3"/>
    <n v="2347"/>
    <n v="1"/>
    <m/>
    <x v="23"/>
    <s v="Grundfos"/>
    <s v="UPE 32-120"/>
    <m/>
    <n v="2000"/>
    <n v="3"/>
    <s v="Oudbouw, tweede verdieping, stookruimte"/>
  </r>
  <r>
    <x v="9"/>
    <x v="3"/>
    <n v="2329"/>
    <n v="1"/>
    <m/>
    <x v="9"/>
    <s v="Siemens"/>
    <s v="VXG 44.15-2.5"/>
    <s v="Motor is van 2015"/>
    <n v="2000"/>
    <n v="3"/>
    <s v="Oudbouw, tweede verdieping, stookruimte"/>
  </r>
  <r>
    <x v="23"/>
    <x v="3"/>
    <n v="2347"/>
    <n v="1"/>
    <m/>
    <x v="23"/>
    <s v="Grundfos"/>
    <s v="UPE 32-120"/>
    <m/>
    <n v="2000"/>
    <n v="3"/>
    <s v="Oudbouw, tweede verdieping, stookruimte"/>
  </r>
  <r>
    <x v="9"/>
    <x v="3"/>
    <n v="2329"/>
    <n v="1"/>
    <m/>
    <x v="9"/>
    <s v="Siemens"/>
    <s v="VXG * + SQS 65"/>
    <s v="Motor is van 2013"/>
    <n v="2000"/>
    <n v="3"/>
    <s v="Oudbouw, tweede verdieping, stookruimte"/>
  </r>
  <r>
    <x v="23"/>
    <x v="3"/>
    <n v="2347"/>
    <n v="1"/>
    <m/>
    <x v="23"/>
    <s v="Grundfos"/>
    <s v="UPE 32-120"/>
    <m/>
    <n v="2000"/>
    <n v="3"/>
    <s v="Oudbouw, tweede verdieping, stookruimte"/>
  </r>
  <r>
    <x v="9"/>
    <x v="3"/>
    <n v="2329"/>
    <n v="1"/>
    <m/>
    <x v="9"/>
    <s v="Siemens"/>
    <s v="VXG 44.15-4"/>
    <s v="Motor is van 2013"/>
    <n v="2000"/>
    <n v="3"/>
    <s v="Oudbouw, tweede verdieping, stookruimte"/>
  </r>
  <r>
    <x v="23"/>
    <x v="3"/>
    <n v="2347"/>
    <n v="1"/>
    <m/>
    <x v="23"/>
    <s v="Grundfos"/>
    <s v="Magna 3 32-120"/>
    <m/>
    <n v="2016"/>
    <n v="3"/>
    <s v="Oudbouw, tweede verdieping, stookruimte"/>
  </r>
  <r>
    <x v="9"/>
    <x v="3"/>
    <n v="2329"/>
    <n v="1"/>
    <m/>
    <x v="9"/>
    <s v="Siemens"/>
    <s v="VXG 44.15-2,5"/>
    <m/>
    <n v="2000"/>
    <n v="3"/>
    <s v="Oudbouw, tweede verdieping, stookruimte"/>
  </r>
  <r>
    <x v="23"/>
    <x v="3"/>
    <n v="2347"/>
    <n v="1"/>
    <m/>
    <x v="23"/>
    <s v="Grundfos"/>
    <s v="Magna 40-120"/>
    <m/>
    <n v="2006"/>
    <n v="3"/>
    <s v="Oudbouw, tweede verdieping, stookruimte"/>
  </r>
  <r>
    <x v="9"/>
    <x v="3"/>
    <n v="2329"/>
    <n v="1"/>
    <m/>
    <x v="9"/>
    <s v="Siemens"/>
    <s v="VXG + SQS 65"/>
    <m/>
    <n v="2000"/>
    <n v="3"/>
    <s v="Oudbouw, tweede verdieping, stookruimte"/>
  </r>
  <r>
    <x v="23"/>
    <x v="3"/>
    <n v="2347"/>
    <n v="1"/>
    <m/>
    <x v="23"/>
    <s v="Grundfos"/>
    <s v="UPE 50-60F"/>
    <m/>
    <n v="2000"/>
    <n v="3"/>
    <s v="Oudbouw, tweede verdieping, stookruimte"/>
  </r>
  <r>
    <x v="17"/>
    <x v="3"/>
    <n v="2388"/>
    <n v="1"/>
    <m/>
    <x v="17"/>
    <s v="Flexcon"/>
    <s v="Flexvent"/>
    <m/>
    <n v="2000"/>
    <n v="3"/>
    <s v="Oudbouw, tweede verdieping, stookruimte"/>
  </r>
  <r>
    <x v="18"/>
    <x v="3"/>
    <n v="2362"/>
    <n v="1"/>
    <m/>
    <x v="18"/>
    <s v="Flexcon"/>
    <s v="25/0,5"/>
    <m/>
    <n v="2011"/>
    <n v="3"/>
    <s v="Oudbouw, tweede verdieping, stookruimte"/>
  </r>
  <r>
    <x v="5"/>
    <x v="3"/>
    <n v="1869"/>
    <n v="1"/>
    <m/>
    <x v="5"/>
    <s v="Remeha"/>
    <s v="Quinta Pro 115"/>
    <s v="Ketel 1"/>
    <n v="2011"/>
    <n v="3"/>
    <s v="Oudbouw, tweede verdieping, stookruimte"/>
  </r>
  <r>
    <x v="14"/>
    <x v="3"/>
    <n v="1852"/>
    <n v="1"/>
    <m/>
    <x v="14"/>
    <s v="Remeha"/>
    <s v="Quinta Pro 90"/>
    <s v="Ketel 1"/>
    <n v="2011"/>
    <n v="3"/>
    <s v="Oudbouw, tweede verdieping, stookruimte"/>
  </r>
  <r>
    <x v="5"/>
    <x v="3"/>
    <n v="1869"/>
    <n v="1"/>
    <m/>
    <x v="5"/>
    <s v="Remeha"/>
    <s v="Quinta Pro 115"/>
    <s v="Ketel 1"/>
    <n v="2011"/>
    <n v="3"/>
    <s v="Oudbouw, tweede verdieping, stookruimte"/>
  </r>
  <r>
    <x v="51"/>
    <x v="3"/>
    <n v="1892"/>
    <n v="1"/>
    <m/>
    <x v="59"/>
    <s v="Viessmann"/>
    <s v="Paromat Simplex"/>
    <m/>
    <n v="2000"/>
    <n v="3"/>
    <s v="Oudbouw, tweede verdieping, stookruimte"/>
  </r>
  <r>
    <x v="40"/>
    <x v="3"/>
    <n v="3275"/>
    <n v="1"/>
    <m/>
    <x v="44"/>
    <s v="Dreizler"/>
    <s v="M201 ARZ HT"/>
    <m/>
    <n v="2000"/>
    <n v="3"/>
    <s v="Oudbouw, tweede verdieping, stookruimte"/>
  </r>
  <r>
    <x v="47"/>
    <x v="3"/>
    <n v="2358"/>
    <n v="1"/>
    <m/>
    <x v="56"/>
    <s v="Flexcon"/>
    <s v="18/0,5"/>
    <m/>
    <n v="2000"/>
    <n v="3"/>
    <s v="Oudbouw, tweede verdieping, stookruimte"/>
  </r>
  <r>
    <x v="52"/>
    <x v="3"/>
    <n v="2378"/>
    <n v="1"/>
    <m/>
    <x v="60"/>
    <s v="Flexcon"/>
    <s v="600/1"/>
    <s v="Voordruk is naar 0,5 gezet"/>
    <n v="2000"/>
    <n v="3"/>
    <s v="Oudbouw, tweede verdieping, stookruimte"/>
  </r>
  <r>
    <x v="9"/>
    <x v="3"/>
    <n v="2329"/>
    <n v="1"/>
    <m/>
    <x v="9"/>
    <s v="Siemens"/>
    <s v="SQL"/>
    <s v="Smoorklep"/>
    <n v="2000"/>
    <n v="3"/>
    <s v="Oudbouw, tweede verdieping, stookruimte"/>
  </r>
  <r>
    <x v="6"/>
    <x v="3"/>
    <n v="3200"/>
    <n v="1"/>
    <m/>
    <x v="6"/>
    <s v="Diversen"/>
    <s v="Diversen"/>
    <s v="SCIOS-Gasleiding."/>
    <n v="2000"/>
    <n v="3"/>
    <s v="Oudbouw, tweede verdieping, stookruimte"/>
  </r>
  <r>
    <x v="28"/>
    <x v="3"/>
    <n v="2399"/>
    <n v="1"/>
    <m/>
    <x v="28"/>
    <s v="JeStorkAir"/>
    <s v="VDA355"/>
    <s v="Z4 Oven/lasdamp"/>
    <n v="2000"/>
    <n v="3"/>
    <s v="Oudbouw, dak 2e"/>
  </r>
  <r>
    <x v="28"/>
    <x v="3"/>
    <n v="2399"/>
    <n v="1"/>
    <m/>
    <x v="28"/>
    <s v="Colasit"/>
    <s v="CRDV 250/250"/>
    <s v="Z3 Zuurkast"/>
    <n v="2000"/>
    <n v="3"/>
    <s v="Oudbouw, dak 2e"/>
  </r>
  <r>
    <x v="28"/>
    <x v="3"/>
    <n v="2399"/>
    <n v="1"/>
    <m/>
    <x v="28"/>
    <s v="JeStorkAir"/>
    <s v="VDA450"/>
    <s v="V4 Lokalen 1e verdieping"/>
    <n v="2000"/>
    <n v="3"/>
    <s v="Oudbouw, dak 2e"/>
  </r>
  <r>
    <x v="28"/>
    <x v="3"/>
    <n v="2399"/>
    <n v="1"/>
    <m/>
    <x v="28"/>
    <s v="JeStorkAir"/>
    <s v="VDA450"/>
    <s v="V5 Lokalen 2e verdieping"/>
    <n v="2000"/>
    <n v="3"/>
    <s v="Oudbouw, dak 2e"/>
  </r>
  <r>
    <x v="28"/>
    <x v="3"/>
    <n v="2399"/>
    <n v="1"/>
    <m/>
    <x v="28"/>
    <s v="JeStorkAir"/>
    <s v="VDA450"/>
    <m/>
    <n v="2000"/>
    <n v="3"/>
    <s v="Oudbouw, dak 2e"/>
  </r>
  <r>
    <x v="28"/>
    <x v="3"/>
    <n v="2399"/>
    <n v="1"/>
    <m/>
    <x v="28"/>
    <s v="JeStorkAir"/>
    <s v="VDA250"/>
    <s v="V1 Toiletten bouwdeel C"/>
    <n v="2000"/>
    <n v="3"/>
    <s v="Oudbouw, dak 2e"/>
  </r>
  <r>
    <x v="28"/>
    <x v="3"/>
    <n v="2399"/>
    <n v="1"/>
    <m/>
    <x v="28"/>
    <s v="Colasit"/>
    <s v="CRDV 250/250"/>
    <s v="Z1 Zuurkast"/>
    <n v="2000"/>
    <n v="3"/>
    <s v="Oudbouw, dak 2e"/>
  </r>
  <r>
    <x v="28"/>
    <x v="3"/>
    <n v="2399"/>
    <n v="1"/>
    <m/>
    <x v="28"/>
    <s v="Colasit"/>
    <s v="CRDV 250/250"/>
    <s v="Z2 zuurkast"/>
    <n v="2000"/>
    <n v="3"/>
    <s v="Oudbouw, dak 2e"/>
  </r>
  <r>
    <x v="28"/>
    <x v="3"/>
    <n v="2399"/>
    <n v="1"/>
    <m/>
    <x v="28"/>
    <s v="Colasit"/>
    <s v="CMV 63"/>
    <m/>
    <n v="2000"/>
    <n v="3"/>
    <s v="Oudbouw, dak 2e"/>
  </r>
  <r>
    <x v="28"/>
    <x v="3"/>
    <n v="2399"/>
    <n v="1"/>
    <m/>
    <x v="28"/>
    <s v="JeStorkAir"/>
    <s v="VDA450"/>
    <s v="V3 lokalen begane grond"/>
    <n v="2000"/>
    <n v="3"/>
    <s v="Oudbouw, dak 2e"/>
  </r>
  <r>
    <x v="28"/>
    <x v="3"/>
    <n v="2399"/>
    <n v="1"/>
    <m/>
    <x v="28"/>
    <s v="JeStorkAir"/>
    <s v="VDA355"/>
    <s v="V6 toiletten bouwdeel C"/>
    <n v="2000"/>
    <n v="3"/>
    <s v="Oudbouw, dak 2e"/>
  </r>
  <r>
    <x v="28"/>
    <x v="3"/>
    <n v="2399"/>
    <n v="1"/>
    <m/>
    <x v="28"/>
    <s v="JeStorkAir"/>
    <s v="VDA250"/>
    <s v="V2 alg. ruimtes BG"/>
    <n v="2000"/>
    <n v="3"/>
    <s v="Oudbouw, dak 2e"/>
  </r>
  <r>
    <x v="28"/>
    <x v="3"/>
    <n v="2399"/>
    <n v="1"/>
    <m/>
    <x v="28"/>
    <s v="JeStorkAir"/>
    <s v="RPM"/>
    <m/>
    <n v="2000"/>
    <n v="3"/>
    <s v="Oudbouw, dak 1e"/>
  </r>
  <r>
    <x v="28"/>
    <x v="3"/>
    <n v="2399"/>
    <n v="1"/>
    <m/>
    <x v="28"/>
    <s v="JeStorkAir"/>
    <s v="VDA450"/>
    <m/>
    <n v="2018"/>
    <n v="3"/>
    <s v="Oudbouw, dak 1e"/>
  </r>
  <r>
    <x v="28"/>
    <x v="3"/>
    <n v="2399"/>
    <n v="1"/>
    <m/>
    <x v="28"/>
    <s v="JeStorkAir"/>
    <s v="VDA450"/>
    <m/>
    <n v="2018"/>
    <n v="3"/>
    <s v="Oudbouw, dak 1e"/>
  </r>
  <r>
    <x v="3"/>
    <x v="3"/>
    <n v="2630"/>
    <n v="59"/>
    <m/>
    <x v="3"/>
    <s v="Diversen"/>
    <s v="Diverse"/>
    <m/>
    <n v="2000"/>
    <n v="3"/>
    <s v="Oudbouw, algemeen"/>
  </r>
  <r>
    <x v="4"/>
    <x v="3"/>
    <n v="2638"/>
    <n v="48"/>
    <m/>
    <x v="4"/>
    <s v="Diversen"/>
    <s v="Diverse"/>
    <m/>
    <n v="2000"/>
    <n v="3"/>
    <s v="Oudbouw, algemeen"/>
  </r>
  <r>
    <x v="49"/>
    <x v="3"/>
    <n v="1832"/>
    <n v="1"/>
    <m/>
    <x v="48"/>
    <s v="AWB"/>
    <s v="Thermomaster"/>
    <s v="Kast verdieping"/>
    <n v="2000"/>
    <n v="3"/>
    <s v="Oudbouw, meest linker deel"/>
  </r>
  <r>
    <x v="19"/>
    <x v="3"/>
    <n v="3281"/>
    <n v="1"/>
    <m/>
    <x v="19"/>
    <s v="Holec"/>
    <s v="Diversen"/>
    <m/>
    <n v="2000"/>
    <n v="3"/>
    <s v="Oudbouw, meest linker deel"/>
  </r>
  <r>
    <x v="47"/>
    <x v="3"/>
    <n v="2358"/>
    <n v="1"/>
    <m/>
    <x v="56"/>
    <s v="Pneumatex"/>
    <s v="18/0,5"/>
    <m/>
    <n v="2000"/>
    <n v="3"/>
    <s v="Oudbouw, meest linker deel"/>
  </r>
  <r>
    <x v="19"/>
    <x v="3"/>
    <n v="3281"/>
    <n v="1"/>
    <m/>
    <x v="19"/>
    <s v="Hager"/>
    <s v="Diversen"/>
    <s v="L1-1"/>
    <n v="2000"/>
    <n v="3"/>
    <s v="Oudbouw, eerste verdieping"/>
  </r>
  <r>
    <x v="19"/>
    <x v="3"/>
    <n v="3281"/>
    <n v="1"/>
    <m/>
    <x v="19"/>
    <s v="Hager"/>
    <s v="Diverse"/>
    <s v="L1-2"/>
    <n v="2000"/>
    <n v="3"/>
    <s v="Oudbouw, eerste verdieping"/>
  </r>
  <r>
    <x v="41"/>
    <x v="3"/>
    <n v="1981"/>
    <n v="1"/>
    <m/>
    <x v="45"/>
    <s v="Daalderop"/>
    <s v="Close-Up 15"/>
    <m/>
    <n v="2000"/>
    <n v="3"/>
    <s v="Oudbouw, begane grond"/>
  </r>
  <r>
    <x v="19"/>
    <x v="3"/>
    <n v="3281"/>
    <n v="1"/>
    <m/>
    <x v="19"/>
    <s v="Hager"/>
    <s v="Diverse"/>
    <s v="L0-1"/>
    <n v="2000"/>
    <n v="3"/>
    <s v="Oudbouw, begane grond"/>
  </r>
  <r>
    <x v="19"/>
    <x v="3"/>
    <n v="3281"/>
    <n v="1"/>
    <m/>
    <x v="19"/>
    <s v="Hager"/>
    <s v="Diverse"/>
    <s v="L0-2"/>
    <n v="2000"/>
    <n v="3"/>
    <s v="Oudbouw, begane grond"/>
  </r>
  <r>
    <x v="19"/>
    <x v="3"/>
    <n v="3281"/>
    <n v="1"/>
    <m/>
    <x v="19"/>
    <s v="Hager"/>
    <s v="Diverse"/>
    <s v="L0-3"/>
    <n v="2000"/>
    <n v="3"/>
    <s v="Oudbouw, begane grond"/>
  </r>
  <r>
    <x v="19"/>
    <x v="3"/>
    <n v="3281"/>
    <n v="1"/>
    <m/>
    <x v="19"/>
    <s v="Hager"/>
    <s v="Diverse"/>
    <s v="HKL"/>
    <n v="2000"/>
    <n v="3"/>
    <s v="Oudbouw, begane grond"/>
  </r>
  <r>
    <x v="28"/>
    <x v="3"/>
    <n v="2399"/>
    <n v="1"/>
    <m/>
    <x v="28"/>
    <s v="Gebhardt"/>
    <s v="onbekend"/>
    <s v="Bouwjaar is een schatting"/>
    <n v="2010"/>
    <n v="3"/>
    <s v="Oudbouw, dak 1e"/>
  </r>
  <r>
    <x v="28"/>
    <x v="3"/>
    <n v="2399"/>
    <n v="1"/>
    <m/>
    <x v="28"/>
    <s v="JeStorkAir"/>
    <s v="VDA250"/>
    <m/>
    <n v="2000"/>
    <n v="3"/>
    <s v="Oudbouw, dak 1e"/>
  </r>
  <r>
    <x v="28"/>
    <x v="3"/>
    <n v="2399"/>
    <n v="1"/>
    <m/>
    <x v="28"/>
    <s v="JeStorkAir"/>
    <s v="VDA355"/>
    <m/>
    <n v="2000"/>
    <n v="3"/>
    <s v="Oudbouw, dak Aula"/>
  </r>
  <r>
    <x v="28"/>
    <x v="3"/>
    <n v="2399"/>
    <n v="1"/>
    <m/>
    <x v="28"/>
    <s v="JeStorkAir"/>
    <s v="VDA355"/>
    <m/>
    <n v="2000"/>
    <n v="3"/>
    <s v="Oudbouw, dak Aula"/>
  </r>
  <r>
    <x v="13"/>
    <x v="3"/>
    <n v="3282"/>
    <n v="1"/>
    <m/>
    <x v="13"/>
    <s v="Diversen"/>
    <s v="Diversen"/>
    <s v="11 camera's + server."/>
    <n v="2010"/>
    <n v="3"/>
    <s v="Oudbouw en nieuwbouw"/>
  </r>
  <r>
    <x v="36"/>
    <x v="3"/>
    <m/>
    <n v="1"/>
    <m/>
    <x v="41"/>
    <s v="Onbekend"/>
    <s v="onbekend"/>
    <m/>
    <m/>
    <n v="3"/>
    <s v="Lokaal 301 Scheikunde"/>
  </r>
  <r>
    <x v="36"/>
    <x v="3"/>
    <m/>
    <n v="1"/>
    <m/>
    <x v="41"/>
    <s v="Onbekend"/>
    <s v="onbekend"/>
    <m/>
    <m/>
    <n v="3"/>
    <s v="Lokaal 301A Kabinet Scheikunde"/>
  </r>
  <r>
    <x v="37"/>
    <x v="4"/>
    <m/>
    <n v="1"/>
    <m/>
    <x v="0"/>
    <m/>
    <m/>
    <m/>
    <m/>
    <m/>
    <m/>
  </r>
  <r>
    <x v="1"/>
    <x v="4"/>
    <m/>
    <n v="1"/>
    <m/>
    <x v="1"/>
    <m/>
    <m/>
    <m/>
    <m/>
    <m/>
    <m/>
  </r>
  <r>
    <x v="2"/>
    <x v="4"/>
    <m/>
    <n v="20"/>
    <m/>
    <x v="2"/>
    <m/>
    <m/>
    <m/>
    <m/>
    <m/>
    <m/>
  </r>
  <r>
    <x v="28"/>
    <x v="4"/>
    <n v="2399"/>
    <n v="1"/>
    <m/>
    <x v="28"/>
    <s v="JEStorkAir"/>
    <s v="VDA355"/>
    <m/>
    <n v="1997"/>
    <n v="3"/>
    <s v="Dak sportzaal"/>
  </r>
  <r>
    <x v="28"/>
    <x v="4"/>
    <n v="2399"/>
    <n v="1"/>
    <m/>
    <x v="28"/>
    <s v="JEStorkAir"/>
    <s v="VDA355"/>
    <m/>
    <n v="1997"/>
    <n v="3"/>
    <s v="Dak sportzaal"/>
  </r>
  <r>
    <x v="28"/>
    <x v="4"/>
    <n v="2399"/>
    <n v="1"/>
    <m/>
    <x v="28"/>
    <s v="JEStorkAir"/>
    <s v="VDA355"/>
    <m/>
    <n v="1997"/>
    <n v="3"/>
    <s v="Dak sportzaal"/>
  </r>
  <r>
    <x v="28"/>
    <x v="4"/>
    <n v="2399"/>
    <n v="1"/>
    <m/>
    <x v="28"/>
    <s v="JEStorkAir"/>
    <s v="VDA355"/>
    <m/>
    <n v="1997"/>
    <n v="3"/>
    <s v="Dak sportzaal"/>
  </r>
  <r>
    <x v="28"/>
    <x v="4"/>
    <n v="2399"/>
    <n v="1"/>
    <m/>
    <x v="28"/>
    <s v="JEStorkAir"/>
    <s v="MX110"/>
    <m/>
    <n v="2009"/>
    <n v="3"/>
    <s v="Dak"/>
  </r>
  <r>
    <x v="28"/>
    <x v="4"/>
    <n v="2399"/>
    <n v="1"/>
    <m/>
    <x v="28"/>
    <s v="JEStorkAir"/>
    <s v="MX110"/>
    <m/>
    <n v="2009"/>
    <n v="3"/>
    <s v="Dak"/>
  </r>
  <r>
    <x v="38"/>
    <x v="4"/>
    <n v="2414"/>
    <n v="1"/>
    <m/>
    <x v="42"/>
    <s v="JEStorkAir"/>
    <s v="WHR DA9250"/>
    <s v="2200 m3/h"/>
    <n v="2009"/>
    <n v="3"/>
    <s v="Dak"/>
  </r>
  <r>
    <x v="28"/>
    <x v="4"/>
    <n v="2399"/>
    <n v="1"/>
    <m/>
    <x v="28"/>
    <s v="JEStorkAir"/>
    <s v="MX110"/>
    <m/>
    <n v="2009"/>
    <n v="3"/>
    <s v="Dak"/>
  </r>
  <r>
    <x v="28"/>
    <x v="4"/>
    <n v="2399"/>
    <n v="1"/>
    <m/>
    <x v="28"/>
    <s v="JEStorkAir"/>
    <s v="MX110"/>
    <m/>
    <n v="2009"/>
    <n v="3"/>
    <s v="Dak hoog (ronde deel)"/>
  </r>
  <r>
    <x v="28"/>
    <x v="4"/>
    <n v="2399"/>
    <n v="1"/>
    <m/>
    <x v="28"/>
    <s v="JEStorkAir"/>
    <s v="MX110"/>
    <m/>
    <n v="2009"/>
    <n v="3"/>
    <s v="Dak hoog (ronde deel)"/>
  </r>
  <r>
    <x v="28"/>
    <x v="4"/>
    <n v="2399"/>
    <n v="1"/>
    <m/>
    <x v="28"/>
    <s v="JEStorkAir"/>
    <s v="DAP400/4 EC"/>
    <m/>
    <n v="2009"/>
    <n v="3"/>
    <s v="Dak hoog (ronde deel)"/>
  </r>
  <r>
    <x v="28"/>
    <x v="4"/>
    <n v="2399"/>
    <n v="1"/>
    <m/>
    <x v="28"/>
    <s v="JEStorkAir"/>
    <s v="DAP400/4 EC"/>
    <m/>
    <n v="2009"/>
    <n v="3"/>
    <s v="Dak hoog (ronde deel)"/>
  </r>
  <r>
    <x v="28"/>
    <x v="4"/>
    <n v="2399"/>
    <n v="1"/>
    <m/>
    <x v="28"/>
    <s v="JEStorkAir"/>
    <s v="MX110"/>
    <m/>
    <n v="2009"/>
    <n v="3"/>
    <s v="Dak hoog (ronde deel)"/>
  </r>
  <r>
    <x v="28"/>
    <x v="4"/>
    <n v="2399"/>
    <n v="1"/>
    <m/>
    <x v="28"/>
    <s v="JEStorkAir"/>
    <s v="DAP400/4 EC"/>
    <m/>
    <n v="2009"/>
    <n v="3"/>
    <s v="Dak hoog (ronde deel)"/>
  </r>
  <r>
    <x v="28"/>
    <x v="4"/>
    <n v="2399"/>
    <n v="1"/>
    <m/>
    <x v="28"/>
    <s v="JEStorkAir"/>
    <s v="MX110"/>
    <m/>
    <n v="2009"/>
    <n v="3"/>
    <s v="Dak hoog (ronde deel)"/>
  </r>
  <r>
    <x v="28"/>
    <x v="4"/>
    <n v="2399"/>
    <n v="1"/>
    <m/>
    <x v="28"/>
    <s v="JEStorkAir"/>
    <s v="MX110"/>
    <m/>
    <n v="2009"/>
    <n v="3"/>
    <s v="Dak hoog (ronde deel)"/>
  </r>
  <r>
    <x v="28"/>
    <x v="4"/>
    <n v="2399"/>
    <n v="1"/>
    <m/>
    <x v="28"/>
    <s v="JEStorkAir"/>
    <s v="DAP400/4 EC"/>
    <m/>
    <n v="2009"/>
    <n v="3"/>
    <s v="Dak hoog (ronde deel)"/>
  </r>
  <r>
    <x v="28"/>
    <x v="4"/>
    <n v="2399"/>
    <n v="1"/>
    <m/>
    <x v="28"/>
    <s v="JEStorkAir"/>
    <s v="MX110"/>
    <m/>
    <n v="2009"/>
    <n v="3"/>
    <s v="Dak hoog (ronde deel)"/>
  </r>
  <r>
    <x v="28"/>
    <x v="4"/>
    <n v="2399"/>
    <n v="1"/>
    <m/>
    <x v="28"/>
    <s v="JEStorkAir"/>
    <s v="MX110"/>
    <m/>
    <n v="2009"/>
    <n v="3"/>
    <s v="Dak hoog (ronde deel)"/>
  </r>
  <r>
    <x v="28"/>
    <x v="4"/>
    <n v="2399"/>
    <n v="1"/>
    <m/>
    <x v="28"/>
    <s v="JEStorkAir"/>
    <s v="MX320 + WS"/>
    <m/>
    <n v="2009"/>
    <n v="3"/>
    <s v="Dak hoog hoofdgebouw"/>
  </r>
  <r>
    <x v="28"/>
    <x v="4"/>
    <n v="2399"/>
    <n v="1"/>
    <m/>
    <x v="28"/>
    <s v="JEStorkAir"/>
    <s v="MX320 + WS"/>
    <m/>
    <n v="2009"/>
    <n v="3"/>
    <s v="Dak hoog hoofdgebouw"/>
  </r>
  <r>
    <x v="28"/>
    <x v="4"/>
    <n v="2399"/>
    <n v="1"/>
    <m/>
    <x v="28"/>
    <s v="JEStorkAir"/>
    <s v="MX110"/>
    <m/>
    <n v="2009"/>
    <n v="3"/>
    <s v="Dak hoog hoofdgebouw"/>
  </r>
  <r>
    <x v="38"/>
    <x v="4"/>
    <n v="2414"/>
    <n v="1"/>
    <m/>
    <x v="42"/>
    <s v="JEStorkAir"/>
    <s v="WHR DA9200"/>
    <s v="1470 m3/h"/>
    <n v="2009"/>
    <n v="3"/>
    <s v="Dak hoog hoofdgebouw"/>
  </r>
  <r>
    <x v="12"/>
    <x v="4"/>
    <n v="2416"/>
    <n v="1"/>
    <m/>
    <x v="12"/>
    <s v="GEA"/>
    <s v="onbekend"/>
    <m/>
    <n v="2009"/>
    <n v="3"/>
    <s v="Dak hoog hoofdgebouw"/>
  </r>
  <r>
    <x v="53"/>
    <x v="4"/>
    <n v="2185"/>
    <n v="1"/>
    <m/>
    <x v="61"/>
    <s v="Carrier"/>
    <s v="30RB017"/>
    <s v="Schatting: ca. 8 kg R410a"/>
    <n v="2009"/>
    <n v="3"/>
    <s v="Dak hoog hoofdgebouw"/>
  </r>
  <r>
    <x v="53"/>
    <x v="4"/>
    <n v="2185"/>
    <n v="1"/>
    <m/>
    <x v="61"/>
    <s v="Carrier"/>
    <s v="30RB017"/>
    <s v="Schatting: ca. 8 kg R410a"/>
    <n v="2009"/>
    <n v="3"/>
    <s v="Dak hoog hoofdgebouw"/>
  </r>
  <r>
    <x v="54"/>
    <x v="4"/>
    <n v="3193"/>
    <n v="1"/>
    <m/>
    <x v="62"/>
    <s v="Alfa-Laval"/>
    <s v="DGS503CD28"/>
    <m/>
    <n v="2009"/>
    <n v="3"/>
    <s v="Dak hoog hoofdgebouw"/>
  </r>
  <r>
    <x v="9"/>
    <x v="4"/>
    <n v="2329"/>
    <n v="1"/>
    <m/>
    <x v="9"/>
    <s v="Siemens"/>
    <s v="VXF 31.50"/>
    <s v="Bij koelmachines"/>
    <n v="2009"/>
    <n v="3"/>
    <s v="Dak hoog hoofdgebouw"/>
  </r>
  <r>
    <x v="17"/>
    <x v="4"/>
    <n v="2388"/>
    <n v="1"/>
    <m/>
    <x v="17"/>
    <s v="Spirovent"/>
    <s v="BA050F"/>
    <s v="Bij koelmachines"/>
    <n v="2009"/>
    <n v="3"/>
    <s v="Dak hoog hoofdgebouw"/>
  </r>
  <r>
    <x v="28"/>
    <x v="4"/>
    <n v="2399"/>
    <n v="1"/>
    <m/>
    <x v="28"/>
    <s v="JEStorkAir"/>
    <s v="VDA225/4 EC + WS"/>
    <m/>
    <n v="2009"/>
    <n v="3"/>
    <s v="Dak hoog hoofdgebouw"/>
  </r>
  <r>
    <x v="28"/>
    <x v="4"/>
    <n v="2399"/>
    <n v="1"/>
    <m/>
    <x v="28"/>
    <s v="JEStorkAir"/>
    <s v="MX320 + WS"/>
    <m/>
    <n v="2009"/>
    <n v="3"/>
    <s v="Dak hoog hoofdgebouw"/>
  </r>
  <r>
    <x v="28"/>
    <x v="4"/>
    <n v="2399"/>
    <n v="1"/>
    <m/>
    <x v="28"/>
    <s v="JEStorkAir"/>
    <s v="VDA600/6 D+WS"/>
    <m/>
    <n v="2009"/>
    <n v="3"/>
    <s v="Dak hoog hoofdgebouw"/>
  </r>
  <r>
    <x v="55"/>
    <x v="4"/>
    <n v="2181"/>
    <n v="1"/>
    <m/>
    <x v="63"/>
    <s v="Onbekend"/>
    <s v="onbekend"/>
    <s v="T.b.v. horecakoeling"/>
    <n v="2009"/>
    <n v="3"/>
    <s v="Dak hoog hoofdgebouw"/>
  </r>
  <r>
    <x v="55"/>
    <x v="4"/>
    <n v="2181"/>
    <n v="1"/>
    <m/>
    <x v="63"/>
    <s v="Onbekend"/>
    <s v="onbekend"/>
    <s v="T.b.v. horecakoeling"/>
    <n v="2009"/>
    <n v="3"/>
    <s v="Dak hoog hoofdgebouw"/>
  </r>
  <r>
    <x v="3"/>
    <x v="4"/>
    <n v="2630"/>
    <n v="20"/>
    <m/>
    <x v="3"/>
    <s v="Diverse"/>
    <s v="Diverse"/>
    <s v="Aantallen bij benadering"/>
    <n v="2009"/>
    <n v="3"/>
    <s v="Algemeen"/>
  </r>
  <r>
    <x v="4"/>
    <x v="4"/>
    <n v="2638"/>
    <n v="25"/>
    <m/>
    <x v="4"/>
    <s v="Diverse"/>
    <s v="Diverse"/>
    <s v="Aantallen bij benadering"/>
    <n v="2009"/>
    <n v="3"/>
    <s v="Algemeen"/>
  </r>
  <r>
    <x v="19"/>
    <x v="4"/>
    <n v="3281"/>
    <n v="1"/>
    <m/>
    <x v="19"/>
    <s v="Eaton"/>
    <s v="Diverse"/>
    <s v="LK1-2"/>
    <n v="2009"/>
    <n v="3"/>
    <s v="1e verdieping"/>
  </r>
  <r>
    <x v="41"/>
    <x v="4"/>
    <n v="1981"/>
    <n v="1"/>
    <m/>
    <x v="45"/>
    <s v="Daalderop"/>
    <s v="Close-up 15"/>
    <m/>
    <n v="2009"/>
    <n v="3"/>
    <s v="1e verdieping, schoonmaakruimte"/>
  </r>
  <r>
    <x v="19"/>
    <x v="4"/>
    <n v="3281"/>
    <n v="1"/>
    <m/>
    <x v="19"/>
    <s v="Eaton"/>
    <s v="Diverse"/>
    <s v="LK1-1"/>
    <n v="2009"/>
    <n v="3"/>
    <s v="1e verdieping, berging"/>
  </r>
  <r>
    <x v="8"/>
    <x v="4"/>
    <n v="2343"/>
    <n v="1"/>
    <m/>
    <x v="8"/>
    <s v="Grundfos"/>
    <s v="UPS25-20"/>
    <m/>
    <n v="2008"/>
    <n v="3"/>
    <s v="1e verdieping, berging"/>
  </r>
  <r>
    <x v="9"/>
    <x v="4"/>
    <n v="2329"/>
    <n v="1"/>
    <m/>
    <x v="9"/>
    <s v="Belimo"/>
    <s v="NV24-MFT"/>
    <m/>
    <n v="2009"/>
    <n v="3"/>
    <s v="1e verdieping, berging"/>
  </r>
  <r>
    <x v="19"/>
    <x v="4"/>
    <n v="3281"/>
    <n v="1"/>
    <m/>
    <x v="19"/>
    <s v="Eaton"/>
    <s v="Diverse"/>
    <s v="LK0-1"/>
    <n v="2009"/>
    <n v="3"/>
    <s v="Begane grond"/>
  </r>
  <r>
    <x v="19"/>
    <x v="4"/>
    <n v="3281"/>
    <n v="1"/>
    <m/>
    <x v="19"/>
    <s v="Eaton"/>
    <s v="Diverse"/>
    <s v="HKL"/>
    <n v="2009"/>
    <n v="3"/>
    <s v="Begane grond"/>
  </r>
  <r>
    <x v="43"/>
    <x v="4"/>
    <n v="1976"/>
    <n v="1"/>
    <m/>
    <x v="53"/>
    <s v="AO-Smith"/>
    <s v="BFC28N"/>
    <s v="217 liter, t.b.v. gymzalen"/>
    <n v="2009"/>
    <n v="3"/>
    <s v="Begane grond, stookruimte"/>
  </r>
  <r>
    <x v="11"/>
    <x v="4"/>
    <n v="1970"/>
    <n v="1"/>
    <m/>
    <x v="11"/>
    <s v="Grundfos"/>
    <s v="UP 20-45N 150"/>
    <m/>
    <n v="2009"/>
    <n v="3"/>
    <s v="Begane grond, stookruimte"/>
  </r>
  <r>
    <x v="11"/>
    <x v="4"/>
    <n v="1970"/>
    <n v="1"/>
    <m/>
    <x v="11"/>
    <s v="Grundfos"/>
    <s v="UP 20-45N 150"/>
    <m/>
    <n v="2009"/>
    <n v="3"/>
    <s v="Begane grond, stookruimte"/>
  </r>
  <r>
    <x v="43"/>
    <x v="4"/>
    <n v="1976"/>
    <n v="1"/>
    <m/>
    <x v="53"/>
    <s v="AO-Smith"/>
    <s v="BFC28N"/>
    <s v="217 liter, t.b.v. gymzalen"/>
    <n v="2009"/>
    <n v="3"/>
    <s v="Begane grond, stookruimte"/>
  </r>
  <r>
    <x v="9"/>
    <x v="4"/>
    <n v="2329"/>
    <n v="1"/>
    <m/>
    <x v="9"/>
    <s v="Belimo"/>
    <s v="NV24-MFT"/>
    <s v="Radiatoren gym"/>
    <n v="2009"/>
    <n v="3"/>
    <s v="Begane grond, stookruimte"/>
  </r>
  <r>
    <x v="8"/>
    <x v="4"/>
    <n v="2343"/>
    <n v="1"/>
    <m/>
    <x v="8"/>
    <s v="Grundfos"/>
    <s v="UPS 32-60"/>
    <s v="Radiatoren gym"/>
    <n v="2009"/>
    <n v="3"/>
    <s v="Begane grond, stookruimte"/>
  </r>
  <r>
    <x v="9"/>
    <x v="4"/>
    <n v="2329"/>
    <n v="1"/>
    <m/>
    <x v="9"/>
    <s v="Belimo"/>
    <s v="NV24-MFT"/>
    <s v="Radiatoren ZW"/>
    <n v="2009"/>
    <n v="3"/>
    <s v="Begane grond, stookruimte"/>
  </r>
  <r>
    <x v="8"/>
    <x v="4"/>
    <n v="2343"/>
    <n v="1"/>
    <m/>
    <x v="8"/>
    <s v="Grundfos"/>
    <s v="UPS 32-120"/>
    <s v="Radiatoren ZW"/>
    <n v="2009"/>
    <n v="3"/>
    <s v="Begane grond, stookruimte"/>
  </r>
  <r>
    <x v="8"/>
    <x v="4"/>
    <n v="2343"/>
    <n v="1"/>
    <m/>
    <x v="8"/>
    <s v="Grundfos"/>
    <s v="UPS 32-60"/>
    <s v="LBK's"/>
    <n v="2009"/>
    <n v="3"/>
    <s v="Begane grond, stookruimte"/>
  </r>
  <r>
    <x v="9"/>
    <x v="4"/>
    <n v="2329"/>
    <n v="1"/>
    <m/>
    <x v="9"/>
    <s v="Belimo"/>
    <s v="NV24-MFT"/>
    <s v="Radiatoren NW Nieuwbouw"/>
    <n v="2009"/>
    <n v="3"/>
    <s v="Begane grond, stookruimte"/>
  </r>
  <r>
    <x v="8"/>
    <x v="4"/>
    <n v="2343"/>
    <n v="1"/>
    <m/>
    <x v="8"/>
    <s v="Grundfos"/>
    <s v="UPS 32-60"/>
    <s v="Radiatoren NW Nieuwbouw"/>
    <n v="2009"/>
    <n v="3"/>
    <s v="Begane grond, stookruimte"/>
  </r>
  <r>
    <x v="9"/>
    <x v="4"/>
    <n v="2329"/>
    <n v="1"/>
    <m/>
    <x v="9"/>
    <s v="Belimo"/>
    <s v="NV24-MFT"/>
    <s v="Stralingspanelen prakticumlokalen"/>
    <n v="2009"/>
    <n v="3"/>
    <s v="Begane grond, stookruimte"/>
  </r>
  <r>
    <x v="8"/>
    <x v="4"/>
    <n v="2343"/>
    <n v="1"/>
    <m/>
    <x v="8"/>
    <s v="Grundfos"/>
    <s v="UPS 25-55"/>
    <s v="Stralingspanelen prakticumlokalen"/>
    <n v="2009"/>
    <n v="3"/>
    <s v="Begane grond, stookruimte"/>
  </r>
  <r>
    <x v="17"/>
    <x v="4"/>
    <n v="2388"/>
    <n v="1"/>
    <m/>
    <x v="17"/>
    <s v="Flamco"/>
    <s v="Flamcovent"/>
    <m/>
    <n v="2009"/>
    <n v="3"/>
    <s v="Begane grond, stookruimte"/>
  </r>
  <r>
    <x v="7"/>
    <x v="4"/>
    <n v="2366"/>
    <n v="1"/>
    <m/>
    <x v="7"/>
    <s v="Flexcon"/>
    <s v="80/1"/>
    <m/>
    <n v="2009"/>
    <n v="3"/>
    <s v="Begane grond, stookruimte"/>
  </r>
  <r>
    <x v="20"/>
    <x v="4"/>
    <n v="2370"/>
    <n v="1"/>
    <m/>
    <x v="20"/>
    <s v="Flexcon"/>
    <s v="140/1"/>
    <m/>
    <n v="2009"/>
    <n v="3"/>
    <s v="Begane grond, stookruimte"/>
  </r>
  <r>
    <x v="46"/>
    <x v="4"/>
    <n v="1877"/>
    <n v="1"/>
    <m/>
    <x v="49"/>
    <s v="Remeha"/>
    <s v="Gas 310 ECO"/>
    <s v="Ketel 2, Volgende PI 25-11-2019"/>
    <n v="2009"/>
    <n v="3"/>
    <s v="Begane grond, stookruimte"/>
  </r>
  <r>
    <x v="8"/>
    <x v="4"/>
    <n v="2343"/>
    <n v="1"/>
    <m/>
    <x v="8"/>
    <s v="Grundfos"/>
    <s v="UPS 40-30"/>
    <s v="T.b.v. Ketel 2"/>
    <n v="2009"/>
    <n v="3"/>
    <s v="Begane grond, stookruimte"/>
  </r>
  <r>
    <x v="8"/>
    <x v="4"/>
    <n v="2343"/>
    <n v="1"/>
    <m/>
    <x v="8"/>
    <s v="Grundfos"/>
    <s v="UPS 40-30"/>
    <s v="T.b.v. Ketel 1"/>
    <n v="2009"/>
    <n v="3"/>
    <s v="Begane grond, stookruimte"/>
  </r>
  <r>
    <x v="46"/>
    <x v="4"/>
    <n v="1877"/>
    <n v="1"/>
    <m/>
    <x v="49"/>
    <s v="Remeha"/>
    <s v="Gas 310 ECO"/>
    <s v="Ketel 1, Volgende PI 25-11-2019"/>
    <n v="2009"/>
    <n v="3"/>
    <s v="Begane grond, stookruimte"/>
  </r>
  <r>
    <x v="47"/>
    <x v="4"/>
    <n v="2358"/>
    <n v="1"/>
    <m/>
    <x v="56"/>
    <s v="Flexcon"/>
    <s v="18/0,5"/>
    <s v="T.b.v. Ketel 2"/>
    <n v="2009"/>
    <n v="3"/>
    <s v="Begane grond, stookruimte"/>
  </r>
  <r>
    <x v="47"/>
    <x v="4"/>
    <n v="2358"/>
    <n v="1"/>
    <m/>
    <x v="56"/>
    <s v="Flexcon"/>
    <s v="18/0,5"/>
    <s v="T.b.v. Ketel 1"/>
    <n v="2009"/>
    <n v="3"/>
    <s v="Begane grond, stookruimte"/>
  </r>
  <r>
    <x v="16"/>
    <x v="4"/>
    <n v="3206"/>
    <n v="1"/>
    <m/>
    <x v="16"/>
    <s v="Johnson Contr"/>
    <s v="Metasys"/>
    <m/>
    <n v="2009"/>
    <n v="3"/>
    <s v="Begane grond, stookruimte"/>
  </r>
  <r>
    <x v="6"/>
    <x v="4"/>
    <n v="3200"/>
    <n v="1"/>
    <m/>
    <x v="6"/>
    <s v="Diversen"/>
    <s v="Diverse"/>
    <s v="SCIOS-Gasleiding."/>
    <n v="2009"/>
    <n v="3"/>
    <s v="Algemeen"/>
  </r>
  <r>
    <x v="19"/>
    <x v="4"/>
    <n v="3281"/>
    <n v="1"/>
    <m/>
    <x v="19"/>
    <s v="Eaton"/>
    <s v="Diverse"/>
    <s v="LK0-3"/>
    <n v="2009"/>
    <n v="3"/>
    <s v="Begane grond"/>
  </r>
  <r>
    <x v="19"/>
    <x v="4"/>
    <n v="3281"/>
    <n v="1"/>
    <m/>
    <x v="19"/>
    <s v="Eaton"/>
    <s v="Diverse"/>
    <s v="LK0-8"/>
    <n v="2009"/>
    <n v="3"/>
    <s v="Begane grond 049"/>
  </r>
  <r>
    <x v="56"/>
    <x v="4"/>
    <n v="1698"/>
    <n v="1"/>
    <m/>
    <x v="64"/>
    <s v="Onbekend"/>
    <s v="onbekend"/>
    <s v="Afdeling groen"/>
    <n v="2009"/>
    <n v="3"/>
    <s v="Begane grond"/>
  </r>
  <r>
    <x v="19"/>
    <x v="4"/>
    <n v="3281"/>
    <n v="1"/>
    <m/>
    <x v="19"/>
    <s v="Eaton"/>
    <s v="Diverse"/>
    <s v="LK0-6"/>
    <n v="2009"/>
    <n v="3"/>
    <s v="Begane grond"/>
  </r>
  <r>
    <x v="56"/>
    <x v="4"/>
    <n v="1698"/>
    <n v="1"/>
    <m/>
    <x v="64"/>
    <s v="Onbekend"/>
    <s v="Onbekend"/>
    <s v="Afdeling metaal"/>
    <n v="2009"/>
    <n v="3"/>
    <s v="Begane grond"/>
  </r>
  <r>
    <x v="19"/>
    <x v="4"/>
    <n v="3281"/>
    <n v="1"/>
    <m/>
    <x v="19"/>
    <s v="Eaton"/>
    <s v="Diverse"/>
    <s v="LK0-5"/>
    <n v="2009"/>
    <n v="3"/>
    <s v="Begane grond"/>
  </r>
  <r>
    <x v="56"/>
    <x v="4"/>
    <n v="1698"/>
    <n v="1"/>
    <m/>
    <x v="64"/>
    <s v="Onbekend"/>
    <s v="Onbekend"/>
    <s v="Afdeling hout"/>
    <n v="2009"/>
    <n v="3"/>
    <s v="Begane grond"/>
  </r>
  <r>
    <x v="41"/>
    <x v="4"/>
    <n v="1981"/>
    <n v="1"/>
    <m/>
    <x v="45"/>
    <s v="Daalderop"/>
    <s v="Close-up 15"/>
    <s v="Afdeling hout"/>
    <n v="2009"/>
    <n v="3"/>
    <s v="Begane grond"/>
  </r>
  <r>
    <x v="19"/>
    <x v="4"/>
    <n v="3281"/>
    <n v="1"/>
    <m/>
    <x v="19"/>
    <s v="Eaton"/>
    <s v="Diverse"/>
    <s v="LK0-4"/>
    <n v="2009"/>
    <n v="3"/>
    <s v="Begane grond"/>
  </r>
  <r>
    <x v="41"/>
    <x v="4"/>
    <n v="1981"/>
    <n v="1"/>
    <m/>
    <x v="45"/>
    <s v="Daalderop"/>
    <s v="Close-in 15"/>
    <s v="Afdeling decoratie"/>
    <n v="2009"/>
    <n v="3"/>
    <s v="Begane grond"/>
  </r>
  <r>
    <x v="19"/>
    <x v="4"/>
    <n v="3281"/>
    <n v="1"/>
    <m/>
    <x v="19"/>
    <s v="Eaton"/>
    <s v="Diverse"/>
    <s v="LK0-2"/>
    <n v="2009"/>
    <n v="3"/>
    <s v="Begane grond"/>
  </r>
  <r>
    <x v="41"/>
    <x v="4"/>
    <n v="1981"/>
    <n v="1"/>
    <m/>
    <x v="45"/>
    <s v="Daalderop"/>
    <s v="Close-in 15"/>
    <m/>
    <n v="2009"/>
    <n v="3"/>
    <s v="Begane grond"/>
  </r>
  <r>
    <x v="36"/>
    <x v="4"/>
    <m/>
    <n v="3"/>
    <m/>
    <x v="36"/>
    <s v="Onbekend"/>
    <s v="onbekend"/>
    <m/>
    <m/>
    <n v="3"/>
    <m/>
  </r>
  <r>
    <x v="36"/>
    <x v="4"/>
    <m/>
    <n v="1"/>
    <m/>
    <x v="65"/>
    <s v="Onbekend"/>
    <s v="onbekend"/>
    <m/>
    <m/>
    <n v="3"/>
    <m/>
  </r>
  <r>
    <x v="36"/>
    <x v="4"/>
    <m/>
    <n v="1"/>
    <m/>
    <x v="41"/>
    <s v="Onbekend"/>
    <s v="onbekend"/>
    <m/>
    <m/>
    <n v="3"/>
    <s v="019 Opslag Chemicalien"/>
  </r>
  <r>
    <x v="57"/>
    <x v="4"/>
    <m/>
    <n v="3"/>
    <m/>
    <x v="66"/>
    <s v="Daikin"/>
    <s v="FCAG50B"/>
    <m/>
    <m/>
    <n v="3"/>
    <s v="Lokaal 301, 305, 307"/>
  </r>
  <r>
    <x v="57"/>
    <x v="4"/>
    <m/>
    <n v="1"/>
    <m/>
    <x v="66"/>
    <s v="Daikin"/>
    <s v="RXP50M"/>
    <m/>
    <m/>
    <n v="3"/>
    <s v="Lokaal 306"/>
  </r>
  <r>
    <x v="57"/>
    <x v="4"/>
    <m/>
    <n v="2"/>
    <m/>
    <x v="66"/>
    <s v="Daikin"/>
    <s v="RXM25N9"/>
    <m/>
    <m/>
    <n v="3"/>
    <s v="Kantoor 350A, lokaal 357A"/>
  </r>
  <r>
    <x v="57"/>
    <x v="4"/>
    <m/>
    <n v="1"/>
    <m/>
    <x v="66"/>
    <s v="Daikin"/>
    <s v="RXP35M"/>
    <m/>
    <m/>
    <n v="3"/>
    <s v="Lokaal 354"/>
  </r>
  <r>
    <x v="57"/>
    <x v="4"/>
    <m/>
    <n v="1"/>
    <m/>
    <x v="66"/>
    <s v="Daikin"/>
    <s v="RXP25M"/>
    <m/>
    <m/>
    <n v="3"/>
    <s v="ICT ruimte 1.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E634EB6-7B23-4DC2-9B4C-FF9EDBF903D2}" name="Draaitabel1" cacheId="0" applyNumberFormats="0" applyBorderFormats="0" applyFontFormats="0" applyPatternFormats="0" applyAlignmentFormats="0" applyWidthHeightFormats="1" dataCaption="Waarden" updatedVersion="6" minRefreshableVersion="3" useAutoFormatting="1" rowGrandTotals="0" itemPrintTitles="1" createdVersion="6" indent="0" outline="1" outlineData="1" multipleFieldFilters="0">
  <location ref="A3:G132" firstHeaderRow="1" firstDataRow="2" firstDataCol="1"/>
  <pivotFields count="12">
    <pivotField axis="axisRow" showAll="0" defaultSubtotal="0">
      <items count="61">
        <item x="56"/>
        <item x="48"/>
        <item x="49"/>
        <item x="14"/>
        <item x="5"/>
        <item x="46"/>
        <item x="25"/>
        <item x="51"/>
        <item x="40"/>
        <item x="11"/>
        <item x="43"/>
        <item x="27"/>
        <item x="41"/>
        <item x="10"/>
        <item x="6"/>
        <item x="30"/>
        <item x="33"/>
        <item x="31"/>
        <item x="55"/>
        <item x="53"/>
        <item x="54"/>
        <item x="50"/>
        <item x="9"/>
        <item x="15"/>
        <item x="8"/>
        <item x="23"/>
        <item x="24"/>
        <item x="47"/>
        <item x="18"/>
        <item x="7"/>
        <item x="20"/>
        <item x="26"/>
        <item x="52"/>
        <item x="17"/>
        <item x="21"/>
        <item x="28"/>
        <item x="39"/>
        <item x="38"/>
        <item x="22"/>
        <item x="12"/>
        <item x="29"/>
        <item x="44"/>
        <item x="32"/>
        <item x="35"/>
        <item x="16"/>
        <item x="19"/>
        <item x="3"/>
        <item x="4"/>
        <item x="34"/>
        <item x="13"/>
        <item x="36"/>
        <item x="45"/>
        <item x="57"/>
        <item m="1" x="58"/>
        <item m="1" x="59"/>
        <item x="1"/>
        <item m="1" x="60"/>
        <item x="37"/>
        <item x="0"/>
        <item x="2"/>
        <item x="42"/>
      </items>
    </pivotField>
    <pivotField axis="axisCol" showAll="0">
      <items count="6">
        <item x="2"/>
        <item x="4"/>
        <item x="0"/>
        <item x="1"/>
        <item x="3"/>
        <item t="default"/>
      </items>
    </pivotField>
    <pivotField showAll="0"/>
    <pivotField dataField="1" showAll="0"/>
    <pivotField showAll="0"/>
    <pivotField axis="axisRow" showAll="0">
      <items count="73">
        <item x="21"/>
        <item x="9"/>
        <item m="1" x="70"/>
        <item x="50"/>
        <item x="10"/>
        <item m="1" x="67"/>
        <item x="64"/>
        <item x="13"/>
        <item x="8"/>
        <item x="23"/>
        <item x="39"/>
        <item x="49"/>
        <item x="25"/>
        <item x="48"/>
        <item x="14"/>
        <item x="5"/>
        <item x="59"/>
        <item x="55"/>
        <item x="28"/>
        <item x="3"/>
        <item x="4"/>
        <item x="62"/>
        <item x="45"/>
        <item x="1"/>
        <item x="51"/>
        <item x="20"/>
        <item x="18"/>
        <item x="26"/>
        <item x="7"/>
        <item x="60"/>
        <item x="56"/>
        <item x="24"/>
        <item x="53"/>
        <item x="27"/>
        <item x="6"/>
        <item x="47"/>
        <item x="63"/>
        <item x="61"/>
        <item x="17"/>
        <item x="43"/>
        <item x="65"/>
        <item x="40"/>
        <item x="42"/>
        <item x="29"/>
        <item x="22"/>
        <item x="12"/>
        <item x="54"/>
        <item x="32"/>
        <item x="35"/>
        <item x="30"/>
        <item x="33"/>
        <item x="31"/>
        <item x="0"/>
        <item x="37"/>
        <item x="2"/>
        <item x="16"/>
        <item x="38"/>
        <item m="1" x="71"/>
        <item m="1" x="68"/>
        <item m="1" x="69"/>
        <item x="66"/>
        <item x="11"/>
        <item x="19"/>
        <item x="15"/>
        <item x="34"/>
        <item x="44"/>
        <item x="58"/>
        <item x="36"/>
        <item x="46"/>
        <item x="57"/>
        <item x="41"/>
        <item x="52"/>
        <item t="default"/>
      </items>
    </pivotField>
    <pivotField showAll="0"/>
    <pivotField showAll="0"/>
    <pivotField showAll="0"/>
    <pivotField showAll="0"/>
    <pivotField showAll="0"/>
    <pivotField showAll="0"/>
  </pivotFields>
  <rowFields count="2">
    <field x="0"/>
    <field x="5"/>
  </rowFields>
  <rowItems count="128">
    <i>
      <x/>
    </i>
    <i r="1">
      <x v="6"/>
    </i>
    <i>
      <x v="1"/>
    </i>
    <i r="1">
      <x v="69"/>
    </i>
    <i>
      <x v="2"/>
    </i>
    <i r="1">
      <x v="13"/>
    </i>
    <i>
      <x v="3"/>
    </i>
    <i r="1">
      <x v="14"/>
    </i>
    <i>
      <x v="4"/>
    </i>
    <i r="1">
      <x v="15"/>
    </i>
    <i>
      <x v="5"/>
    </i>
    <i r="1">
      <x v="11"/>
    </i>
    <i>
      <x v="6"/>
    </i>
    <i r="1">
      <x v="12"/>
    </i>
    <i>
      <x v="7"/>
    </i>
    <i r="1">
      <x v="16"/>
    </i>
    <i>
      <x v="8"/>
    </i>
    <i r="1">
      <x v="65"/>
    </i>
    <i>
      <x v="9"/>
    </i>
    <i r="1">
      <x v="61"/>
    </i>
    <i>
      <x v="10"/>
    </i>
    <i r="1">
      <x v="32"/>
    </i>
    <i>
      <x v="11"/>
    </i>
    <i r="1">
      <x v="33"/>
    </i>
    <i>
      <x v="12"/>
    </i>
    <i r="1">
      <x v="22"/>
    </i>
    <i>
      <x v="13"/>
    </i>
    <i r="1">
      <x v="4"/>
    </i>
    <i>
      <x v="14"/>
    </i>
    <i r="1">
      <x v="34"/>
    </i>
    <i>
      <x v="15"/>
    </i>
    <i r="1">
      <x v="49"/>
    </i>
    <i>
      <x v="16"/>
    </i>
    <i r="1">
      <x v="50"/>
    </i>
    <i>
      <x v="17"/>
    </i>
    <i r="1">
      <x v="51"/>
    </i>
    <i>
      <x v="18"/>
    </i>
    <i r="1">
      <x v="36"/>
    </i>
    <i>
      <x v="19"/>
    </i>
    <i r="1">
      <x v="37"/>
    </i>
    <i>
      <x v="20"/>
    </i>
    <i r="1">
      <x v="21"/>
    </i>
    <i>
      <x v="21"/>
    </i>
    <i r="1">
      <x v="66"/>
    </i>
    <i>
      <x v="22"/>
    </i>
    <i r="1">
      <x v="1"/>
    </i>
    <i>
      <x v="23"/>
    </i>
    <i r="1">
      <x v="63"/>
    </i>
    <i>
      <x v="24"/>
    </i>
    <i r="1">
      <x v="8"/>
    </i>
    <i>
      <x v="25"/>
    </i>
    <i r="1">
      <x v="9"/>
    </i>
    <i>
      <x v="26"/>
    </i>
    <i r="1">
      <x v="31"/>
    </i>
    <i>
      <x v="27"/>
    </i>
    <i r="1">
      <x v="30"/>
    </i>
    <i>
      <x v="28"/>
    </i>
    <i r="1">
      <x v="26"/>
    </i>
    <i>
      <x v="29"/>
    </i>
    <i r="1">
      <x v="28"/>
    </i>
    <i>
      <x v="30"/>
    </i>
    <i r="1">
      <x v="25"/>
    </i>
    <i>
      <x v="31"/>
    </i>
    <i r="1">
      <x v="27"/>
    </i>
    <i>
      <x v="32"/>
    </i>
    <i r="1">
      <x v="29"/>
    </i>
    <i>
      <x v="33"/>
    </i>
    <i r="1">
      <x v="38"/>
    </i>
    <i>
      <x v="34"/>
    </i>
    <i r="1">
      <x/>
    </i>
    <i>
      <x v="35"/>
    </i>
    <i r="1">
      <x v="18"/>
    </i>
    <i>
      <x v="36"/>
    </i>
    <i r="1">
      <x v="39"/>
    </i>
    <i>
      <x v="37"/>
    </i>
    <i r="1">
      <x v="42"/>
    </i>
    <i>
      <x v="38"/>
    </i>
    <i r="1">
      <x v="44"/>
    </i>
    <i>
      <x v="39"/>
    </i>
    <i r="1">
      <x v="45"/>
    </i>
    <i>
      <x v="40"/>
    </i>
    <i r="1">
      <x v="43"/>
    </i>
    <i>
      <x v="41"/>
    </i>
    <i r="1">
      <x v="46"/>
    </i>
    <i>
      <x v="42"/>
    </i>
    <i r="1">
      <x v="47"/>
    </i>
    <i>
      <x v="43"/>
    </i>
    <i r="1">
      <x v="48"/>
    </i>
    <i>
      <x v="44"/>
    </i>
    <i r="1">
      <x v="55"/>
    </i>
    <i>
      <x v="45"/>
    </i>
    <i r="1">
      <x v="62"/>
    </i>
    <i>
      <x v="46"/>
    </i>
    <i r="1">
      <x v="19"/>
    </i>
    <i>
      <x v="47"/>
    </i>
    <i r="1">
      <x v="20"/>
    </i>
    <i>
      <x v="48"/>
    </i>
    <i r="1">
      <x v="64"/>
    </i>
    <i>
      <x v="49"/>
    </i>
    <i r="1">
      <x v="7"/>
    </i>
    <i>
      <x v="50"/>
    </i>
    <i r="1">
      <x v="3"/>
    </i>
    <i r="1">
      <x v="10"/>
    </i>
    <i r="1">
      <x v="11"/>
    </i>
    <i r="1">
      <x v="13"/>
    </i>
    <i r="1">
      <x v="24"/>
    </i>
    <i r="1">
      <x v="40"/>
    </i>
    <i r="1">
      <x v="41"/>
    </i>
    <i r="1">
      <x v="53"/>
    </i>
    <i r="1">
      <x v="56"/>
    </i>
    <i r="1">
      <x v="67"/>
    </i>
    <i r="1">
      <x v="70"/>
    </i>
    <i r="1">
      <x v="71"/>
    </i>
    <i>
      <x v="51"/>
    </i>
    <i r="1">
      <x v="17"/>
    </i>
    <i>
      <x v="52"/>
    </i>
    <i r="1">
      <x v="60"/>
    </i>
    <i>
      <x v="55"/>
    </i>
    <i r="1">
      <x v="23"/>
    </i>
    <i>
      <x v="57"/>
    </i>
    <i r="1">
      <x v="52"/>
    </i>
    <i>
      <x v="58"/>
    </i>
    <i r="1">
      <x v="52"/>
    </i>
    <i>
      <x v="59"/>
    </i>
    <i r="1">
      <x v="54"/>
    </i>
    <i>
      <x v="60"/>
    </i>
    <i r="1">
      <x v="35"/>
    </i>
    <i r="1">
      <x v="68"/>
    </i>
  </rowItems>
  <colFields count="1">
    <field x="1"/>
  </colFields>
  <colItems count="6">
    <i>
      <x/>
    </i>
    <i>
      <x v="1"/>
    </i>
    <i>
      <x v="2"/>
    </i>
    <i>
      <x v="3"/>
    </i>
    <i>
      <x v="4"/>
    </i>
    <i t="grand">
      <x/>
    </i>
  </colItems>
  <dataFields count="1">
    <dataField name="Som van A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105-84B6-4BF2-9F39-D5808315BF63}">
  <dimension ref="A1:L508"/>
  <sheetViews>
    <sheetView tabSelected="1" zoomScaleNormal="100" workbookViewId="0">
      <selection activeCell="K474" sqref="K474:K508"/>
    </sheetView>
  </sheetViews>
  <sheetFormatPr defaultColWidth="9.140625" defaultRowHeight="12.75"/>
  <cols>
    <col min="1" max="1" width="20.28515625" style="116" customWidth="1"/>
    <col min="2" max="2" width="18.7109375" style="116" customWidth="1"/>
    <col min="3" max="3" width="5" style="116" bestFit="1" customWidth="1"/>
    <col min="4" max="5" width="3.28515625" style="116" bestFit="1" customWidth="1"/>
    <col min="6" max="6" width="64.28515625" style="116" bestFit="1" customWidth="1"/>
    <col min="7" max="7" width="12.85546875" style="116" bestFit="1" customWidth="1"/>
    <col min="8" max="8" width="18.5703125" style="116" bestFit="1" customWidth="1"/>
    <col min="9" max="9" width="66" style="116" customWidth="1"/>
    <col min="10" max="10" width="5" style="116" bestFit="1" customWidth="1"/>
    <col min="11" max="11" width="5.7109375" style="116" bestFit="1" customWidth="1"/>
    <col min="12" max="12" width="64" style="116" customWidth="1"/>
    <col min="13" max="16384" width="9.140625" style="116"/>
  </cols>
  <sheetData>
    <row r="1" spans="1:12" ht="28.5" customHeight="1">
      <c r="A1" s="115" t="s">
        <v>87</v>
      </c>
    </row>
    <row r="2" spans="1:12" ht="60.95" customHeight="1">
      <c r="A2" s="117" t="s">
        <v>88</v>
      </c>
      <c r="B2" s="117" t="s">
        <v>29</v>
      </c>
      <c r="C2" s="117" t="s">
        <v>24</v>
      </c>
      <c r="D2" s="117" t="s">
        <v>89</v>
      </c>
      <c r="E2" s="117" t="s">
        <v>90</v>
      </c>
      <c r="F2" s="117" t="s">
        <v>91</v>
      </c>
      <c r="G2" s="117" t="s">
        <v>92</v>
      </c>
      <c r="H2" s="117" t="s">
        <v>93</v>
      </c>
      <c r="I2" s="117" t="s">
        <v>94</v>
      </c>
      <c r="J2" s="117" t="s">
        <v>95</v>
      </c>
      <c r="K2" s="117" t="s">
        <v>729</v>
      </c>
      <c r="L2" s="117" t="s">
        <v>96</v>
      </c>
    </row>
    <row r="3" spans="1:12">
      <c r="A3" s="120" t="s">
        <v>674</v>
      </c>
      <c r="B3" s="118" t="s">
        <v>451</v>
      </c>
      <c r="C3" s="120"/>
      <c r="D3" s="119">
        <v>1</v>
      </c>
      <c r="E3" s="120"/>
      <c r="F3" s="118" t="s">
        <v>98</v>
      </c>
      <c r="G3" s="120"/>
      <c r="H3" s="120"/>
      <c r="I3" s="120"/>
      <c r="J3" s="120"/>
      <c r="K3" s="120"/>
      <c r="L3" s="120"/>
    </row>
    <row r="4" spans="1:12">
      <c r="A4" s="120" t="s">
        <v>677</v>
      </c>
      <c r="B4" s="118" t="s">
        <v>451</v>
      </c>
      <c r="C4" s="120"/>
      <c r="D4" s="119">
        <v>1</v>
      </c>
      <c r="E4" s="120"/>
      <c r="F4" s="118" t="s">
        <v>99</v>
      </c>
      <c r="G4" s="120"/>
      <c r="H4" s="120"/>
      <c r="I4" s="120"/>
      <c r="J4" s="120"/>
      <c r="K4" s="120"/>
      <c r="L4" s="120"/>
    </row>
    <row r="5" spans="1:12">
      <c r="A5" s="120" t="s">
        <v>678</v>
      </c>
      <c r="B5" s="118" t="s">
        <v>451</v>
      </c>
      <c r="C5" s="120"/>
      <c r="D5" s="119">
        <v>90</v>
      </c>
      <c r="E5" s="120"/>
      <c r="F5" s="118" t="s">
        <v>100</v>
      </c>
      <c r="G5" s="120"/>
      <c r="H5" s="120"/>
      <c r="I5" s="120"/>
      <c r="J5" s="120"/>
      <c r="K5" s="120"/>
      <c r="L5" s="120"/>
    </row>
    <row r="6" spans="1:12">
      <c r="A6" s="118" t="s">
        <v>135</v>
      </c>
      <c r="B6" s="118" t="s">
        <v>451</v>
      </c>
      <c r="C6" s="119">
        <v>2630</v>
      </c>
      <c r="D6" s="119">
        <v>90</v>
      </c>
      <c r="E6" s="120"/>
      <c r="F6" s="118" t="s">
        <v>136</v>
      </c>
      <c r="G6" s="118" t="s">
        <v>137</v>
      </c>
      <c r="H6" s="118" t="s">
        <v>137</v>
      </c>
      <c r="I6" s="120"/>
      <c r="J6" s="119">
        <v>2000</v>
      </c>
      <c r="K6" s="119">
        <v>4</v>
      </c>
      <c r="L6" s="118" t="s">
        <v>33</v>
      </c>
    </row>
    <row r="7" spans="1:12">
      <c r="A7" s="118" t="s">
        <v>138</v>
      </c>
      <c r="B7" s="118" t="s">
        <v>451</v>
      </c>
      <c r="C7" s="119">
        <v>2638</v>
      </c>
      <c r="D7" s="119">
        <v>60</v>
      </c>
      <c r="E7" s="120"/>
      <c r="F7" s="118" t="s">
        <v>139</v>
      </c>
      <c r="G7" s="118" t="s">
        <v>137</v>
      </c>
      <c r="H7" s="118" t="s">
        <v>137</v>
      </c>
      <c r="I7" s="120"/>
      <c r="J7" s="119">
        <v>2000</v>
      </c>
      <c r="K7" s="119">
        <v>4</v>
      </c>
      <c r="L7" s="118" t="s">
        <v>33</v>
      </c>
    </row>
    <row r="8" spans="1:12">
      <c r="A8" s="118" t="s">
        <v>403</v>
      </c>
      <c r="B8" s="118" t="s">
        <v>451</v>
      </c>
      <c r="C8" s="119">
        <v>1869</v>
      </c>
      <c r="D8" s="119">
        <v>1</v>
      </c>
      <c r="E8" s="120"/>
      <c r="F8" s="118" t="s">
        <v>404</v>
      </c>
      <c r="G8" s="118" t="s">
        <v>30</v>
      </c>
      <c r="H8" s="118" t="s">
        <v>405</v>
      </c>
      <c r="I8" s="120"/>
      <c r="J8" s="119">
        <v>2016</v>
      </c>
      <c r="K8" s="119">
        <v>4</v>
      </c>
      <c r="L8" s="118" t="s">
        <v>659</v>
      </c>
    </row>
    <row r="9" spans="1:12">
      <c r="A9" s="118" t="s">
        <v>205</v>
      </c>
      <c r="B9" s="118" t="s">
        <v>451</v>
      </c>
      <c r="C9" s="119">
        <v>3200</v>
      </c>
      <c r="D9" s="119">
        <v>1</v>
      </c>
      <c r="E9" s="120"/>
      <c r="F9" s="118" t="s">
        <v>206</v>
      </c>
      <c r="G9" s="118" t="s">
        <v>137</v>
      </c>
      <c r="H9" s="118" t="s">
        <v>137</v>
      </c>
      <c r="I9" s="118" t="s">
        <v>225</v>
      </c>
      <c r="J9" s="119">
        <v>1994</v>
      </c>
      <c r="K9" s="119">
        <v>4</v>
      </c>
      <c r="L9" s="118" t="s">
        <v>659</v>
      </c>
    </row>
    <row r="10" spans="1:12">
      <c r="A10" s="118" t="s">
        <v>453</v>
      </c>
      <c r="B10" s="118" t="s">
        <v>451</v>
      </c>
      <c r="C10" s="119">
        <v>2366</v>
      </c>
      <c r="D10" s="119">
        <v>1</v>
      </c>
      <c r="E10" s="120"/>
      <c r="F10" s="118" t="s">
        <v>454</v>
      </c>
      <c r="G10" s="118" t="s">
        <v>372</v>
      </c>
      <c r="H10" s="118" t="s">
        <v>455</v>
      </c>
      <c r="I10" s="120"/>
      <c r="J10" s="119">
        <v>2016</v>
      </c>
      <c r="K10" s="119">
        <v>4</v>
      </c>
      <c r="L10" s="118" t="s">
        <v>659</v>
      </c>
    </row>
    <row r="11" spans="1:12">
      <c r="A11" s="118" t="s">
        <v>180</v>
      </c>
      <c r="B11" s="118" t="s">
        <v>451</v>
      </c>
      <c r="C11" s="119">
        <v>2343</v>
      </c>
      <c r="D11" s="119">
        <v>1</v>
      </c>
      <c r="E11" s="120"/>
      <c r="F11" s="118" t="s">
        <v>181</v>
      </c>
      <c r="G11" s="118" t="s">
        <v>42</v>
      </c>
      <c r="H11" s="118" t="s">
        <v>456</v>
      </c>
      <c r="I11" s="120"/>
      <c r="J11" s="119">
        <v>1994</v>
      </c>
      <c r="K11" s="119">
        <v>4</v>
      </c>
      <c r="L11" s="118" t="s">
        <v>659</v>
      </c>
    </row>
    <row r="12" spans="1:12">
      <c r="A12" s="118" t="s">
        <v>180</v>
      </c>
      <c r="B12" s="118" t="s">
        <v>451</v>
      </c>
      <c r="C12" s="119">
        <v>2343</v>
      </c>
      <c r="D12" s="119">
        <v>1</v>
      </c>
      <c r="E12" s="120"/>
      <c r="F12" s="118" t="s">
        <v>181</v>
      </c>
      <c r="G12" s="118" t="s">
        <v>42</v>
      </c>
      <c r="H12" s="118" t="s">
        <v>457</v>
      </c>
      <c r="I12" s="120"/>
      <c r="J12" s="119">
        <v>1994</v>
      </c>
      <c r="K12" s="119">
        <v>4</v>
      </c>
      <c r="L12" s="118" t="s">
        <v>659</v>
      </c>
    </row>
    <row r="13" spans="1:12">
      <c r="A13" s="118" t="s">
        <v>183</v>
      </c>
      <c r="B13" s="118" t="s">
        <v>451</v>
      </c>
      <c r="C13" s="119">
        <v>2329</v>
      </c>
      <c r="D13" s="119">
        <v>1</v>
      </c>
      <c r="E13" s="120"/>
      <c r="F13" s="118" t="s">
        <v>184</v>
      </c>
      <c r="G13" s="118" t="s">
        <v>458</v>
      </c>
      <c r="H13" s="118" t="s">
        <v>459</v>
      </c>
      <c r="I13" s="118" t="s">
        <v>460</v>
      </c>
      <c r="J13" s="119">
        <v>1994</v>
      </c>
      <c r="K13" s="119">
        <v>4</v>
      </c>
      <c r="L13" s="118" t="s">
        <v>659</v>
      </c>
    </row>
    <row r="14" spans="1:12">
      <c r="A14" s="118" t="s">
        <v>183</v>
      </c>
      <c r="B14" s="118" t="s">
        <v>451</v>
      </c>
      <c r="C14" s="119">
        <v>2329</v>
      </c>
      <c r="D14" s="119">
        <v>1</v>
      </c>
      <c r="E14" s="120"/>
      <c r="F14" s="118" t="s">
        <v>184</v>
      </c>
      <c r="G14" s="118" t="s">
        <v>458</v>
      </c>
      <c r="H14" s="118" t="s">
        <v>459</v>
      </c>
      <c r="I14" s="118" t="s">
        <v>461</v>
      </c>
      <c r="J14" s="119">
        <v>1994</v>
      </c>
      <c r="K14" s="119">
        <v>4</v>
      </c>
      <c r="L14" s="118" t="s">
        <v>659</v>
      </c>
    </row>
    <row r="15" spans="1:12">
      <c r="A15" s="118" t="s">
        <v>180</v>
      </c>
      <c r="B15" s="118" t="s">
        <v>451</v>
      </c>
      <c r="C15" s="119">
        <v>2343</v>
      </c>
      <c r="D15" s="119">
        <v>1</v>
      </c>
      <c r="E15" s="120"/>
      <c r="F15" s="118" t="s">
        <v>181</v>
      </c>
      <c r="G15" s="118" t="s">
        <v>42</v>
      </c>
      <c r="H15" s="118" t="s">
        <v>462</v>
      </c>
      <c r="I15" s="120"/>
      <c r="J15" s="119">
        <v>1994</v>
      </c>
      <c r="K15" s="119">
        <v>4</v>
      </c>
      <c r="L15" s="118" t="s">
        <v>659</v>
      </c>
    </row>
    <row r="16" spans="1:12">
      <c r="A16" s="118" t="s">
        <v>463</v>
      </c>
      <c r="B16" s="118" t="s">
        <v>451</v>
      </c>
      <c r="C16" s="119">
        <v>1990</v>
      </c>
      <c r="D16" s="119">
        <v>1</v>
      </c>
      <c r="E16" s="120"/>
      <c r="F16" s="118" t="s">
        <v>464</v>
      </c>
      <c r="G16" s="118" t="s">
        <v>37</v>
      </c>
      <c r="H16" s="118" t="s">
        <v>465</v>
      </c>
      <c r="I16" s="120"/>
      <c r="J16" s="119">
        <v>1994</v>
      </c>
      <c r="K16" s="119">
        <v>4</v>
      </c>
      <c r="L16" s="118" t="s">
        <v>659</v>
      </c>
    </row>
    <row r="17" spans="1:12">
      <c r="A17" s="118" t="s">
        <v>353</v>
      </c>
      <c r="B17" s="118" t="s">
        <v>451</v>
      </c>
      <c r="C17" s="119">
        <v>1970</v>
      </c>
      <c r="D17" s="119">
        <v>1</v>
      </c>
      <c r="E17" s="120"/>
      <c r="F17" s="118" t="s">
        <v>354</v>
      </c>
      <c r="G17" s="118" t="s">
        <v>42</v>
      </c>
      <c r="H17" s="118" t="s">
        <v>466</v>
      </c>
      <c r="I17" s="120"/>
      <c r="J17" s="119">
        <v>1994</v>
      </c>
      <c r="K17" s="119">
        <v>4</v>
      </c>
      <c r="L17" s="118" t="s">
        <v>659</v>
      </c>
    </row>
    <row r="18" spans="1:12">
      <c r="A18" s="118" t="s">
        <v>183</v>
      </c>
      <c r="B18" s="118" t="s">
        <v>451</v>
      </c>
      <c r="C18" s="119">
        <v>2329</v>
      </c>
      <c r="D18" s="119">
        <v>1</v>
      </c>
      <c r="E18" s="120"/>
      <c r="F18" s="118" t="s">
        <v>184</v>
      </c>
      <c r="G18" s="118" t="s">
        <v>458</v>
      </c>
      <c r="H18" s="118" t="s">
        <v>263</v>
      </c>
      <c r="I18" s="118" t="s">
        <v>467</v>
      </c>
      <c r="J18" s="119">
        <v>1994</v>
      </c>
      <c r="K18" s="119">
        <v>4</v>
      </c>
      <c r="L18" s="118" t="s">
        <v>659</v>
      </c>
    </row>
    <row r="19" spans="1:12">
      <c r="A19" s="118" t="s">
        <v>180</v>
      </c>
      <c r="B19" s="118" t="s">
        <v>451</v>
      </c>
      <c r="C19" s="119">
        <v>2343</v>
      </c>
      <c r="D19" s="119">
        <v>1</v>
      </c>
      <c r="E19" s="120"/>
      <c r="F19" s="118" t="s">
        <v>181</v>
      </c>
      <c r="G19" s="118" t="s">
        <v>42</v>
      </c>
      <c r="H19" s="118" t="s">
        <v>462</v>
      </c>
      <c r="I19" s="120"/>
      <c r="J19" s="119">
        <v>1994</v>
      </c>
      <c r="K19" s="119">
        <v>4</v>
      </c>
      <c r="L19" s="118" t="s">
        <v>659</v>
      </c>
    </row>
    <row r="20" spans="1:12">
      <c r="A20" s="118" t="s">
        <v>236</v>
      </c>
      <c r="B20" s="118" t="s">
        <v>451</v>
      </c>
      <c r="C20" s="119">
        <v>2416</v>
      </c>
      <c r="D20" s="119">
        <v>1</v>
      </c>
      <c r="E20" s="120"/>
      <c r="F20" s="118" t="s">
        <v>237</v>
      </c>
      <c r="G20" s="118" t="s">
        <v>38</v>
      </c>
      <c r="H20" s="118" t="s">
        <v>468</v>
      </c>
      <c r="I20" s="118" t="s">
        <v>469</v>
      </c>
      <c r="J20" s="119">
        <v>1994</v>
      </c>
      <c r="K20" s="119">
        <v>4</v>
      </c>
      <c r="L20" s="118" t="s">
        <v>659</v>
      </c>
    </row>
    <row r="21" spans="1:12">
      <c r="A21" s="118" t="s">
        <v>183</v>
      </c>
      <c r="B21" s="118" t="s">
        <v>451</v>
      </c>
      <c r="C21" s="119">
        <v>2329</v>
      </c>
      <c r="D21" s="119">
        <v>1</v>
      </c>
      <c r="E21" s="120"/>
      <c r="F21" s="118" t="s">
        <v>184</v>
      </c>
      <c r="G21" s="118" t="s">
        <v>458</v>
      </c>
      <c r="H21" s="118" t="s">
        <v>263</v>
      </c>
      <c r="I21" s="118" t="s">
        <v>470</v>
      </c>
      <c r="J21" s="119">
        <v>1994</v>
      </c>
      <c r="K21" s="119">
        <v>4</v>
      </c>
      <c r="L21" s="118" t="s">
        <v>659</v>
      </c>
    </row>
    <row r="22" spans="1:12">
      <c r="A22" s="118" t="s">
        <v>208</v>
      </c>
      <c r="B22" s="118" t="s">
        <v>451</v>
      </c>
      <c r="C22" s="119">
        <v>3282</v>
      </c>
      <c r="D22" s="119">
        <v>1</v>
      </c>
      <c r="E22" s="120"/>
      <c r="F22" s="118" t="s">
        <v>209</v>
      </c>
      <c r="G22" s="118" t="s">
        <v>137</v>
      </c>
      <c r="H22" s="118" t="s">
        <v>137</v>
      </c>
      <c r="I22" s="118" t="s">
        <v>471</v>
      </c>
      <c r="J22" s="119">
        <v>2010</v>
      </c>
      <c r="K22" s="119">
        <v>4</v>
      </c>
      <c r="L22" s="118" t="s">
        <v>33</v>
      </c>
    </row>
    <row r="23" spans="1:12">
      <c r="A23" s="118" t="s">
        <v>221</v>
      </c>
      <c r="B23" s="118" t="s">
        <v>451</v>
      </c>
      <c r="C23" s="119">
        <v>1852</v>
      </c>
      <c r="D23" s="119">
        <v>1</v>
      </c>
      <c r="E23" s="120"/>
      <c r="F23" s="118" t="s">
        <v>222</v>
      </c>
      <c r="G23" s="118" t="s">
        <v>30</v>
      </c>
      <c r="H23" s="118" t="s">
        <v>31</v>
      </c>
      <c r="I23" s="120"/>
      <c r="J23" s="119">
        <v>2009</v>
      </c>
      <c r="K23" s="119">
        <v>4</v>
      </c>
      <c r="L23" s="118" t="s">
        <v>660</v>
      </c>
    </row>
    <row r="24" spans="1:12">
      <c r="A24" s="118" t="s">
        <v>221</v>
      </c>
      <c r="B24" s="118" t="s">
        <v>451</v>
      </c>
      <c r="C24" s="119">
        <v>1852</v>
      </c>
      <c r="D24" s="119">
        <v>1</v>
      </c>
      <c r="E24" s="120"/>
      <c r="F24" s="118" t="s">
        <v>222</v>
      </c>
      <c r="G24" s="118" t="s">
        <v>30</v>
      </c>
      <c r="H24" s="118" t="s">
        <v>40</v>
      </c>
      <c r="I24" s="120"/>
      <c r="J24" s="119">
        <v>2009</v>
      </c>
      <c r="K24" s="119">
        <v>4</v>
      </c>
      <c r="L24" s="118" t="s">
        <v>660</v>
      </c>
    </row>
    <row r="25" spans="1:12">
      <c r="A25" s="118" t="s">
        <v>403</v>
      </c>
      <c r="B25" s="118" t="s">
        <v>451</v>
      </c>
      <c r="C25" s="119">
        <v>1869</v>
      </c>
      <c r="D25" s="119">
        <v>1</v>
      </c>
      <c r="E25" s="120"/>
      <c r="F25" s="118" t="s">
        <v>404</v>
      </c>
      <c r="G25" s="118" t="s">
        <v>30</v>
      </c>
      <c r="H25" s="118" t="s">
        <v>39</v>
      </c>
      <c r="I25" s="120"/>
      <c r="J25" s="119">
        <v>2009</v>
      </c>
      <c r="K25" s="119">
        <v>4</v>
      </c>
      <c r="L25" s="118" t="s">
        <v>660</v>
      </c>
    </row>
    <row r="26" spans="1:12">
      <c r="A26" s="118" t="s">
        <v>403</v>
      </c>
      <c r="B26" s="118" t="s">
        <v>451</v>
      </c>
      <c r="C26" s="119">
        <v>1869</v>
      </c>
      <c r="D26" s="119">
        <v>1</v>
      </c>
      <c r="E26" s="120"/>
      <c r="F26" s="118" t="s">
        <v>404</v>
      </c>
      <c r="G26" s="118" t="s">
        <v>30</v>
      </c>
      <c r="H26" s="118" t="s">
        <v>39</v>
      </c>
      <c r="I26" s="120"/>
      <c r="J26" s="119">
        <v>2009</v>
      </c>
      <c r="K26" s="119">
        <v>4</v>
      </c>
      <c r="L26" s="118" t="s">
        <v>660</v>
      </c>
    </row>
    <row r="27" spans="1:12">
      <c r="A27" s="118" t="s">
        <v>403</v>
      </c>
      <c r="B27" s="118" t="s">
        <v>451</v>
      </c>
      <c r="C27" s="119">
        <v>1869</v>
      </c>
      <c r="D27" s="119">
        <v>1</v>
      </c>
      <c r="E27" s="120"/>
      <c r="F27" s="118" t="s">
        <v>404</v>
      </c>
      <c r="G27" s="118" t="s">
        <v>30</v>
      </c>
      <c r="H27" s="118" t="s">
        <v>39</v>
      </c>
      <c r="I27" s="120"/>
      <c r="J27" s="119">
        <v>2009</v>
      </c>
      <c r="K27" s="119">
        <v>4</v>
      </c>
      <c r="L27" s="118" t="s">
        <v>660</v>
      </c>
    </row>
    <row r="28" spans="1:12">
      <c r="A28" s="118" t="s">
        <v>472</v>
      </c>
      <c r="B28" s="118" t="s">
        <v>451</v>
      </c>
      <c r="C28" s="119">
        <v>2339</v>
      </c>
      <c r="D28" s="119">
        <v>1</v>
      </c>
      <c r="E28" s="120"/>
      <c r="F28" s="118" t="s">
        <v>473</v>
      </c>
      <c r="G28" s="118" t="s">
        <v>137</v>
      </c>
      <c r="H28" s="118" t="s">
        <v>137</v>
      </c>
      <c r="I28" s="120"/>
      <c r="J28" s="119">
        <v>2009</v>
      </c>
      <c r="K28" s="119">
        <v>4</v>
      </c>
      <c r="L28" s="118" t="s">
        <v>660</v>
      </c>
    </row>
    <row r="29" spans="1:12">
      <c r="A29" s="118" t="s">
        <v>197</v>
      </c>
      <c r="B29" s="118" t="s">
        <v>451</v>
      </c>
      <c r="C29" s="119">
        <v>3206</v>
      </c>
      <c r="D29" s="119">
        <v>1</v>
      </c>
      <c r="E29" s="120"/>
      <c r="F29" s="118" t="s">
        <v>198</v>
      </c>
      <c r="G29" s="118" t="s">
        <v>30</v>
      </c>
      <c r="H29" s="118" t="s">
        <v>474</v>
      </c>
      <c r="I29" s="118" t="s">
        <v>475</v>
      </c>
      <c r="J29" s="119">
        <v>2009</v>
      </c>
      <c r="K29" s="119">
        <v>4</v>
      </c>
      <c r="L29" s="118" t="s">
        <v>660</v>
      </c>
    </row>
    <row r="30" spans="1:12">
      <c r="A30" s="118" t="s">
        <v>308</v>
      </c>
      <c r="B30" s="118" t="s">
        <v>451</v>
      </c>
      <c r="C30" s="119">
        <v>2388</v>
      </c>
      <c r="D30" s="119">
        <v>1</v>
      </c>
      <c r="E30" s="120"/>
      <c r="F30" s="118" t="s">
        <v>309</v>
      </c>
      <c r="G30" s="118" t="s">
        <v>195</v>
      </c>
      <c r="H30" s="118" t="s">
        <v>401</v>
      </c>
      <c r="I30" s="120"/>
      <c r="J30" s="119">
        <v>2009</v>
      </c>
      <c r="K30" s="119">
        <v>4</v>
      </c>
      <c r="L30" s="118" t="s">
        <v>660</v>
      </c>
    </row>
    <row r="31" spans="1:12">
      <c r="A31" s="118" t="s">
        <v>370</v>
      </c>
      <c r="B31" s="118" t="s">
        <v>451</v>
      </c>
      <c r="C31" s="119">
        <v>2362</v>
      </c>
      <c r="D31" s="119">
        <v>1</v>
      </c>
      <c r="E31" s="120"/>
      <c r="F31" s="118" t="s">
        <v>371</v>
      </c>
      <c r="G31" s="118" t="s">
        <v>372</v>
      </c>
      <c r="H31" s="118" t="s">
        <v>476</v>
      </c>
      <c r="I31" s="120"/>
      <c r="J31" s="119">
        <v>2009</v>
      </c>
      <c r="K31" s="119">
        <v>4</v>
      </c>
      <c r="L31" s="118" t="s">
        <v>660</v>
      </c>
    </row>
    <row r="32" spans="1:12">
      <c r="A32" s="118" t="s">
        <v>143</v>
      </c>
      <c r="B32" s="118" t="s">
        <v>451</v>
      </c>
      <c r="C32" s="119">
        <v>3281</v>
      </c>
      <c r="D32" s="119">
        <v>1</v>
      </c>
      <c r="E32" s="120"/>
      <c r="F32" s="118" t="s">
        <v>34</v>
      </c>
      <c r="G32" s="118" t="s">
        <v>259</v>
      </c>
      <c r="H32" s="118" t="s">
        <v>477</v>
      </c>
      <c r="I32" s="120"/>
      <c r="J32" s="119">
        <v>2009</v>
      </c>
      <c r="K32" s="119">
        <v>4</v>
      </c>
      <c r="L32" s="118" t="s">
        <v>660</v>
      </c>
    </row>
    <row r="33" spans="1:12">
      <c r="A33" s="118" t="s">
        <v>320</v>
      </c>
      <c r="B33" s="118" t="s">
        <v>451</v>
      </c>
      <c r="C33" s="119">
        <v>2370</v>
      </c>
      <c r="D33" s="119">
        <v>1</v>
      </c>
      <c r="E33" s="120"/>
      <c r="F33" s="118" t="s">
        <v>321</v>
      </c>
      <c r="G33" s="118" t="s">
        <v>195</v>
      </c>
      <c r="H33" s="118" t="s">
        <v>478</v>
      </c>
      <c r="I33" s="120"/>
      <c r="J33" s="119">
        <v>2009</v>
      </c>
      <c r="K33" s="119">
        <v>4</v>
      </c>
      <c r="L33" s="118" t="s">
        <v>660</v>
      </c>
    </row>
    <row r="34" spans="1:12">
      <c r="A34" s="118" t="s">
        <v>320</v>
      </c>
      <c r="B34" s="118" t="s">
        <v>451</v>
      </c>
      <c r="C34" s="119">
        <v>2370</v>
      </c>
      <c r="D34" s="119">
        <v>1</v>
      </c>
      <c r="E34" s="120"/>
      <c r="F34" s="118" t="s">
        <v>321</v>
      </c>
      <c r="G34" s="118" t="s">
        <v>195</v>
      </c>
      <c r="H34" s="118" t="s">
        <v>478</v>
      </c>
      <c r="I34" s="120"/>
      <c r="J34" s="119">
        <v>2009</v>
      </c>
      <c r="K34" s="119">
        <v>4</v>
      </c>
      <c r="L34" s="118" t="s">
        <v>660</v>
      </c>
    </row>
    <row r="35" spans="1:12">
      <c r="A35" s="118" t="s">
        <v>320</v>
      </c>
      <c r="B35" s="118" t="s">
        <v>451</v>
      </c>
      <c r="C35" s="119">
        <v>2370</v>
      </c>
      <c r="D35" s="119">
        <v>1</v>
      </c>
      <c r="E35" s="120"/>
      <c r="F35" s="118" t="s">
        <v>321</v>
      </c>
      <c r="G35" s="118" t="s">
        <v>195</v>
      </c>
      <c r="H35" s="118" t="s">
        <v>478</v>
      </c>
      <c r="I35" s="120"/>
      <c r="J35" s="119">
        <v>2009</v>
      </c>
      <c r="K35" s="119">
        <v>4</v>
      </c>
      <c r="L35" s="118" t="s">
        <v>660</v>
      </c>
    </row>
    <row r="36" spans="1:12">
      <c r="A36" s="118" t="s">
        <v>320</v>
      </c>
      <c r="B36" s="118" t="s">
        <v>451</v>
      </c>
      <c r="C36" s="119">
        <v>2370</v>
      </c>
      <c r="D36" s="119">
        <v>1</v>
      </c>
      <c r="E36" s="120"/>
      <c r="F36" s="118" t="s">
        <v>321</v>
      </c>
      <c r="G36" s="118" t="s">
        <v>195</v>
      </c>
      <c r="H36" s="118" t="s">
        <v>478</v>
      </c>
      <c r="I36" s="120"/>
      <c r="J36" s="119">
        <v>2009</v>
      </c>
      <c r="K36" s="119">
        <v>4</v>
      </c>
      <c r="L36" s="118" t="s">
        <v>660</v>
      </c>
    </row>
    <row r="37" spans="1:12">
      <c r="A37" s="118" t="s">
        <v>249</v>
      </c>
      <c r="B37" s="118" t="s">
        <v>451</v>
      </c>
      <c r="C37" s="119">
        <v>2398</v>
      </c>
      <c r="D37" s="119">
        <v>1</v>
      </c>
      <c r="E37" s="120"/>
      <c r="F37" s="118" t="s">
        <v>250</v>
      </c>
      <c r="G37" s="118" t="s">
        <v>479</v>
      </c>
      <c r="H37" s="118" t="s">
        <v>480</v>
      </c>
      <c r="I37" s="120"/>
      <c r="J37" s="119">
        <v>2009</v>
      </c>
      <c r="K37" s="119">
        <v>4</v>
      </c>
      <c r="L37" s="118" t="s">
        <v>660</v>
      </c>
    </row>
    <row r="38" spans="1:12">
      <c r="A38" s="118" t="s">
        <v>249</v>
      </c>
      <c r="B38" s="118" t="s">
        <v>451</v>
      </c>
      <c r="C38" s="119">
        <v>2398</v>
      </c>
      <c r="D38" s="119">
        <v>1</v>
      </c>
      <c r="E38" s="120"/>
      <c r="F38" s="118" t="s">
        <v>250</v>
      </c>
      <c r="G38" s="118" t="s">
        <v>118</v>
      </c>
      <c r="H38" s="118" t="s">
        <v>481</v>
      </c>
      <c r="I38" s="120"/>
      <c r="J38" s="119">
        <v>2009</v>
      </c>
      <c r="K38" s="119">
        <v>4</v>
      </c>
      <c r="L38" s="118" t="s">
        <v>660</v>
      </c>
    </row>
    <row r="39" spans="1:12">
      <c r="A39" s="118" t="s">
        <v>482</v>
      </c>
      <c r="B39" s="118" t="s">
        <v>451</v>
      </c>
      <c r="C39" s="119">
        <v>2415</v>
      </c>
      <c r="D39" s="119">
        <v>1</v>
      </c>
      <c r="E39" s="120"/>
      <c r="F39" s="118" t="s">
        <v>483</v>
      </c>
      <c r="G39" s="118" t="s">
        <v>484</v>
      </c>
      <c r="H39" s="118" t="s">
        <v>485</v>
      </c>
      <c r="I39" s="120"/>
      <c r="J39" s="119">
        <v>2009</v>
      </c>
      <c r="K39" s="119">
        <v>4</v>
      </c>
      <c r="L39" s="118" t="s">
        <v>660</v>
      </c>
    </row>
    <row r="40" spans="1:12">
      <c r="A40" s="118" t="s">
        <v>249</v>
      </c>
      <c r="B40" s="118" t="s">
        <v>451</v>
      </c>
      <c r="C40" s="119">
        <v>2398</v>
      </c>
      <c r="D40" s="119">
        <v>50</v>
      </c>
      <c r="E40" s="120"/>
      <c r="F40" s="118" t="s">
        <v>250</v>
      </c>
      <c r="G40" s="118" t="s">
        <v>137</v>
      </c>
      <c r="H40" s="118" t="s">
        <v>137</v>
      </c>
      <c r="I40" s="118" t="s">
        <v>486</v>
      </c>
      <c r="J40" s="119">
        <v>1980</v>
      </c>
      <c r="K40" s="119">
        <v>4</v>
      </c>
      <c r="L40" s="118" t="s">
        <v>33</v>
      </c>
    </row>
    <row r="41" spans="1:12">
      <c r="A41" s="118" t="s">
        <v>482</v>
      </c>
      <c r="B41" s="118" t="s">
        <v>451</v>
      </c>
      <c r="C41" s="119">
        <v>2415</v>
      </c>
      <c r="D41" s="119">
        <v>1</v>
      </c>
      <c r="E41" s="120"/>
      <c r="F41" s="118" t="s">
        <v>483</v>
      </c>
      <c r="G41" s="118" t="s">
        <v>131</v>
      </c>
      <c r="H41" s="118" t="s">
        <v>263</v>
      </c>
      <c r="I41" s="118" t="s">
        <v>201</v>
      </c>
      <c r="J41" s="119">
        <v>2000</v>
      </c>
      <c r="K41" s="119">
        <v>4</v>
      </c>
      <c r="L41" s="118" t="s">
        <v>487</v>
      </c>
    </row>
    <row r="42" spans="1:12">
      <c r="A42" s="118" t="s">
        <v>226</v>
      </c>
      <c r="B42" s="118" t="s">
        <v>451</v>
      </c>
      <c r="C42" s="119">
        <v>2347</v>
      </c>
      <c r="D42" s="119">
        <v>1</v>
      </c>
      <c r="E42" s="120"/>
      <c r="F42" s="118" t="s">
        <v>227</v>
      </c>
      <c r="G42" s="118" t="s">
        <v>42</v>
      </c>
      <c r="H42" s="118" t="s">
        <v>488</v>
      </c>
      <c r="I42" s="118" t="s">
        <v>489</v>
      </c>
      <c r="J42" s="119">
        <v>2003</v>
      </c>
      <c r="K42" s="119">
        <v>4</v>
      </c>
      <c r="L42" s="118" t="s">
        <v>490</v>
      </c>
    </row>
    <row r="43" spans="1:12">
      <c r="A43" s="118" t="s">
        <v>183</v>
      </c>
      <c r="B43" s="118" t="s">
        <v>451</v>
      </c>
      <c r="C43" s="119">
        <v>2329</v>
      </c>
      <c r="D43" s="119">
        <v>1</v>
      </c>
      <c r="E43" s="120"/>
      <c r="F43" s="118" t="s">
        <v>184</v>
      </c>
      <c r="G43" s="118" t="s">
        <v>458</v>
      </c>
      <c r="H43" s="118" t="s">
        <v>263</v>
      </c>
      <c r="I43" s="118" t="s">
        <v>489</v>
      </c>
      <c r="J43" s="119">
        <v>1994</v>
      </c>
      <c r="K43" s="119">
        <v>4</v>
      </c>
      <c r="L43" s="118" t="s">
        <v>490</v>
      </c>
    </row>
    <row r="44" spans="1:12">
      <c r="A44" s="118" t="s">
        <v>226</v>
      </c>
      <c r="B44" s="118" t="s">
        <v>451</v>
      </c>
      <c r="C44" s="119">
        <v>2347</v>
      </c>
      <c r="D44" s="119">
        <v>1</v>
      </c>
      <c r="E44" s="120"/>
      <c r="F44" s="118" t="s">
        <v>227</v>
      </c>
      <c r="G44" s="118" t="s">
        <v>42</v>
      </c>
      <c r="H44" s="118" t="s">
        <v>228</v>
      </c>
      <c r="I44" s="118" t="s">
        <v>491</v>
      </c>
      <c r="J44" s="119">
        <v>2003</v>
      </c>
      <c r="K44" s="119">
        <v>4</v>
      </c>
      <c r="L44" s="118" t="s">
        <v>490</v>
      </c>
    </row>
    <row r="45" spans="1:12">
      <c r="A45" s="118" t="s">
        <v>183</v>
      </c>
      <c r="B45" s="118" t="s">
        <v>451</v>
      </c>
      <c r="C45" s="119">
        <v>2329</v>
      </c>
      <c r="D45" s="119">
        <v>1</v>
      </c>
      <c r="E45" s="120"/>
      <c r="F45" s="118" t="s">
        <v>184</v>
      </c>
      <c r="G45" s="118" t="s">
        <v>43</v>
      </c>
      <c r="H45" s="118" t="s">
        <v>492</v>
      </c>
      <c r="I45" s="118" t="s">
        <v>491</v>
      </c>
      <c r="J45" s="119">
        <v>2003</v>
      </c>
      <c r="K45" s="119">
        <v>4</v>
      </c>
      <c r="L45" s="118" t="s">
        <v>490</v>
      </c>
    </row>
    <row r="46" spans="1:12">
      <c r="A46" s="118" t="s">
        <v>226</v>
      </c>
      <c r="B46" s="118" t="s">
        <v>451</v>
      </c>
      <c r="C46" s="119">
        <v>2347</v>
      </c>
      <c r="D46" s="119">
        <v>1</v>
      </c>
      <c r="E46" s="120"/>
      <c r="F46" s="118" t="s">
        <v>227</v>
      </c>
      <c r="G46" s="118" t="s">
        <v>42</v>
      </c>
      <c r="H46" s="118" t="s">
        <v>488</v>
      </c>
      <c r="I46" s="118" t="s">
        <v>493</v>
      </c>
      <c r="J46" s="119">
        <v>2003</v>
      </c>
      <c r="K46" s="119">
        <v>4</v>
      </c>
      <c r="L46" s="118" t="s">
        <v>490</v>
      </c>
    </row>
    <row r="47" spans="1:12">
      <c r="A47" s="118" t="s">
        <v>183</v>
      </c>
      <c r="B47" s="118" t="s">
        <v>451</v>
      </c>
      <c r="C47" s="119">
        <v>2329</v>
      </c>
      <c r="D47" s="119">
        <v>1</v>
      </c>
      <c r="E47" s="120"/>
      <c r="F47" s="118" t="s">
        <v>184</v>
      </c>
      <c r="G47" s="118" t="s">
        <v>458</v>
      </c>
      <c r="H47" s="118" t="s">
        <v>494</v>
      </c>
      <c r="I47" s="118" t="s">
        <v>493</v>
      </c>
      <c r="J47" s="119">
        <v>1994</v>
      </c>
      <c r="K47" s="119">
        <v>4</v>
      </c>
      <c r="L47" s="118" t="s">
        <v>490</v>
      </c>
    </row>
    <row r="48" spans="1:12">
      <c r="A48" s="118" t="s">
        <v>495</v>
      </c>
      <c r="B48" s="118" t="s">
        <v>451</v>
      </c>
      <c r="C48" s="119">
        <v>2357</v>
      </c>
      <c r="D48" s="119">
        <v>1</v>
      </c>
      <c r="E48" s="120"/>
      <c r="F48" s="118" t="s">
        <v>496</v>
      </c>
      <c r="G48" s="118" t="s">
        <v>42</v>
      </c>
      <c r="H48" s="118" t="s">
        <v>488</v>
      </c>
      <c r="I48" s="118" t="s">
        <v>497</v>
      </c>
      <c r="J48" s="119">
        <v>2003</v>
      </c>
      <c r="K48" s="119">
        <v>4</v>
      </c>
      <c r="L48" s="118" t="s">
        <v>490</v>
      </c>
    </row>
    <row r="49" spans="1:12">
      <c r="A49" s="118" t="s">
        <v>183</v>
      </c>
      <c r="B49" s="118" t="s">
        <v>451</v>
      </c>
      <c r="C49" s="119">
        <v>2329</v>
      </c>
      <c r="D49" s="119">
        <v>1</v>
      </c>
      <c r="E49" s="120"/>
      <c r="F49" s="118" t="s">
        <v>184</v>
      </c>
      <c r="G49" s="118" t="s">
        <v>458</v>
      </c>
      <c r="H49" s="118" t="s">
        <v>494</v>
      </c>
      <c r="I49" s="118" t="s">
        <v>497</v>
      </c>
      <c r="J49" s="119">
        <v>1994</v>
      </c>
      <c r="K49" s="119">
        <v>4</v>
      </c>
      <c r="L49" s="118" t="s">
        <v>490</v>
      </c>
    </row>
    <row r="50" spans="1:12">
      <c r="A50" s="118" t="s">
        <v>226</v>
      </c>
      <c r="B50" s="118" t="s">
        <v>451</v>
      </c>
      <c r="C50" s="119">
        <v>2347</v>
      </c>
      <c r="D50" s="119">
        <v>1</v>
      </c>
      <c r="E50" s="120"/>
      <c r="F50" s="118" t="s">
        <v>227</v>
      </c>
      <c r="G50" s="118" t="s">
        <v>42</v>
      </c>
      <c r="H50" s="118" t="s">
        <v>488</v>
      </c>
      <c r="I50" s="118" t="s">
        <v>498</v>
      </c>
      <c r="J50" s="119">
        <v>2003</v>
      </c>
      <c r="K50" s="119">
        <v>4</v>
      </c>
      <c r="L50" s="118" t="s">
        <v>490</v>
      </c>
    </row>
    <row r="51" spans="1:12">
      <c r="A51" s="118" t="s">
        <v>226</v>
      </c>
      <c r="B51" s="118" t="s">
        <v>451</v>
      </c>
      <c r="C51" s="119">
        <v>2347</v>
      </c>
      <c r="D51" s="119">
        <v>1</v>
      </c>
      <c r="E51" s="120"/>
      <c r="F51" s="118" t="s">
        <v>227</v>
      </c>
      <c r="G51" s="118" t="s">
        <v>42</v>
      </c>
      <c r="H51" s="118" t="s">
        <v>499</v>
      </c>
      <c r="I51" s="118" t="s">
        <v>500</v>
      </c>
      <c r="J51" s="119">
        <v>2017</v>
      </c>
      <c r="K51" s="119">
        <v>4</v>
      </c>
      <c r="L51" s="118" t="s">
        <v>490</v>
      </c>
    </row>
    <row r="52" spans="1:12">
      <c r="A52" s="118" t="s">
        <v>183</v>
      </c>
      <c r="B52" s="118" t="s">
        <v>451</v>
      </c>
      <c r="C52" s="119">
        <v>2329</v>
      </c>
      <c r="D52" s="119">
        <v>1</v>
      </c>
      <c r="E52" s="120"/>
      <c r="F52" s="118" t="s">
        <v>184</v>
      </c>
      <c r="G52" s="118" t="s">
        <v>458</v>
      </c>
      <c r="H52" s="118" t="s">
        <v>263</v>
      </c>
      <c r="I52" s="118" t="s">
        <v>500</v>
      </c>
      <c r="J52" s="119">
        <v>1994</v>
      </c>
      <c r="K52" s="119">
        <v>4</v>
      </c>
      <c r="L52" s="118" t="s">
        <v>490</v>
      </c>
    </row>
    <row r="53" spans="1:12">
      <c r="A53" s="118" t="s">
        <v>197</v>
      </c>
      <c r="B53" s="118" t="s">
        <v>451</v>
      </c>
      <c r="C53" s="119">
        <v>3206</v>
      </c>
      <c r="D53" s="119">
        <v>1</v>
      </c>
      <c r="E53" s="120"/>
      <c r="F53" s="118" t="s">
        <v>198</v>
      </c>
      <c r="G53" s="118" t="s">
        <v>199</v>
      </c>
      <c r="H53" s="118" t="s">
        <v>501</v>
      </c>
      <c r="I53" s="120"/>
      <c r="J53" s="119">
        <v>2019</v>
      </c>
      <c r="K53" s="119">
        <v>4</v>
      </c>
      <c r="L53" s="118" t="s">
        <v>490</v>
      </c>
    </row>
    <row r="54" spans="1:12">
      <c r="A54" s="118" t="s">
        <v>143</v>
      </c>
      <c r="B54" s="118" t="s">
        <v>451</v>
      </c>
      <c r="C54" s="119">
        <v>3281</v>
      </c>
      <c r="D54" s="119">
        <v>1</v>
      </c>
      <c r="E54" s="120"/>
      <c r="F54" s="118" t="s">
        <v>34</v>
      </c>
      <c r="G54" s="118" t="s">
        <v>389</v>
      </c>
      <c r="H54" s="118" t="s">
        <v>137</v>
      </c>
      <c r="I54" s="118" t="s">
        <v>502</v>
      </c>
      <c r="J54" s="119">
        <v>2009</v>
      </c>
      <c r="K54" s="119">
        <v>4</v>
      </c>
      <c r="L54" s="118" t="s">
        <v>503</v>
      </c>
    </row>
    <row r="55" spans="1:12">
      <c r="A55" s="118" t="s">
        <v>143</v>
      </c>
      <c r="B55" s="118" t="s">
        <v>451</v>
      </c>
      <c r="C55" s="119">
        <v>3281</v>
      </c>
      <c r="D55" s="119">
        <v>1</v>
      </c>
      <c r="E55" s="120"/>
      <c r="F55" s="118" t="s">
        <v>34</v>
      </c>
      <c r="G55" s="118" t="s">
        <v>259</v>
      </c>
      <c r="H55" s="118" t="s">
        <v>137</v>
      </c>
      <c r="I55" s="118" t="s">
        <v>504</v>
      </c>
      <c r="J55" s="119">
        <v>2009</v>
      </c>
      <c r="K55" s="119">
        <v>4</v>
      </c>
      <c r="L55" s="118" t="s">
        <v>503</v>
      </c>
    </row>
    <row r="56" spans="1:12">
      <c r="A56" s="118" t="s">
        <v>143</v>
      </c>
      <c r="B56" s="118" t="s">
        <v>451</v>
      </c>
      <c r="C56" s="119">
        <v>3281</v>
      </c>
      <c r="D56" s="119">
        <v>1</v>
      </c>
      <c r="E56" s="120"/>
      <c r="F56" s="118" t="s">
        <v>34</v>
      </c>
      <c r="G56" s="118" t="s">
        <v>389</v>
      </c>
      <c r="H56" s="118" t="s">
        <v>137</v>
      </c>
      <c r="I56" s="118" t="s">
        <v>505</v>
      </c>
      <c r="J56" s="119">
        <v>2009</v>
      </c>
      <c r="K56" s="119">
        <v>4</v>
      </c>
      <c r="L56" s="118" t="s">
        <v>503</v>
      </c>
    </row>
    <row r="57" spans="1:12">
      <c r="A57" s="118" t="s">
        <v>506</v>
      </c>
      <c r="B57" s="118" t="s">
        <v>451</v>
      </c>
      <c r="C57" s="119">
        <v>3144</v>
      </c>
      <c r="D57" s="119">
        <v>1</v>
      </c>
      <c r="E57" s="120"/>
      <c r="F57" s="118" t="s">
        <v>507</v>
      </c>
      <c r="G57" s="118" t="s">
        <v>30</v>
      </c>
      <c r="H57" s="118" t="s">
        <v>508</v>
      </c>
      <c r="I57" s="118" t="s">
        <v>178</v>
      </c>
      <c r="J57" s="119">
        <v>1999</v>
      </c>
      <c r="K57" s="119">
        <v>4</v>
      </c>
      <c r="L57" s="118" t="s">
        <v>661</v>
      </c>
    </row>
    <row r="58" spans="1:12">
      <c r="A58" s="118" t="s">
        <v>506</v>
      </c>
      <c r="B58" s="118" t="s">
        <v>451</v>
      </c>
      <c r="C58" s="119">
        <v>3144</v>
      </c>
      <c r="D58" s="119">
        <v>1</v>
      </c>
      <c r="E58" s="120"/>
      <c r="F58" s="118" t="s">
        <v>507</v>
      </c>
      <c r="G58" s="118" t="s">
        <v>30</v>
      </c>
      <c r="H58" s="118" t="s">
        <v>510</v>
      </c>
      <c r="I58" s="118" t="s">
        <v>511</v>
      </c>
      <c r="J58" s="119">
        <v>1999</v>
      </c>
      <c r="K58" s="119">
        <v>4</v>
      </c>
      <c r="L58" s="118" t="s">
        <v>661</v>
      </c>
    </row>
    <row r="59" spans="1:12">
      <c r="A59" s="118" t="s">
        <v>308</v>
      </c>
      <c r="B59" s="118" t="s">
        <v>451</v>
      </c>
      <c r="C59" s="119">
        <v>2388</v>
      </c>
      <c r="D59" s="119">
        <v>1</v>
      </c>
      <c r="E59" s="120"/>
      <c r="F59" s="118" t="s">
        <v>309</v>
      </c>
      <c r="G59" s="118" t="s">
        <v>26</v>
      </c>
      <c r="H59" s="118" t="s">
        <v>512</v>
      </c>
      <c r="I59" s="120"/>
      <c r="J59" s="119">
        <v>1999</v>
      </c>
      <c r="K59" s="119">
        <v>4</v>
      </c>
      <c r="L59" s="118" t="s">
        <v>661</v>
      </c>
    </row>
    <row r="60" spans="1:12">
      <c r="A60" s="118" t="s">
        <v>226</v>
      </c>
      <c r="B60" s="118" t="s">
        <v>451</v>
      </c>
      <c r="C60" s="119">
        <v>2347</v>
      </c>
      <c r="D60" s="119">
        <v>1</v>
      </c>
      <c r="E60" s="120"/>
      <c r="F60" s="118" t="s">
        <v>227</v>
      </c>
      <c r="G60" s="118" t="s">
        <v>42</v>
      </c>
      <c r="H60" s="118" t="s">
        <v>513</v>
      </c>
      <c r="I60" s="120"/>
      <c r="J60" s="119">
        <v>2008</v>
      </c>
      <c r="K60" s="119">
        <v>4</v>
      </c>
      <c r="L60" s="118" t="s">
        <v>661</v>
      </c>
    </row>
    <row r="61" spans="1:12">
      <c r="A61" s="118" t="s">
        <v>193</v>
      </c>
      <c r="B61" s="118" t="s">
        <v>451</v>
      </c>
      <c r="C61" s="119">
        <v>2374</v>
      </c>
      <c r="D61" s="119">
        <v>1</v>
      </c>
      <c r="E61" s="120"/>
      <c r="F61" s="118" t="s">
        <v>194</v>
      </c>
      <c r="G61" s="118" t="s">
        <v>44</v>
      </c>
      <c r="H61" s="118" t="s">
        <v>514</v>
      </c>
      <c r="I61" s="120"/>
      <c r="J61" s="119">
        <v>1999</v>
      </c>
      <c r="K61" s="119">
        <v>4</v>
      </c>
      <c r="L61" s="118" t="s">
        <v>661</v>
      </c>
    </row>
    <row r="62" spans="1:12">
      <c r="A62" s="118" t="s">
        <v>193</v>
      </c>
      <c r="B62" s="118" t="s">
        <v>451</v>
      </c>
      <c r="C62" s="119">
        <v>2374</v>
      </c>
      <c r="D62" s="119">
        <v>1</v>
      </c>
      <c r="E62" s="120"/>
      <c r="F62" s="118" t="s">
        <v>194</v>
      </c>
      <c r="G62" s="118" t="s">
        <v>44</v>
      </c>
      <c r="H62" s="118" t="s">
        <v>514</v>
      </c>
      <c r="I62" s="120"/>
      <c r="J62" s="119">
        <v>1999</v>
      </c>
      <c r="K62" s="119">
        <v>4</v>
      </c>
      <c r="L62" s="118" t="s">
        <v>661</v>
      </c>
    </row>
    <row r="63" spans="1:12">
      <c r="A63" s="118" t="s">
        <v>169</v>
      </c>
      <c r="B63" s="118" t="s">
        <v>451</v>
      </c>
      <c r="C63" s="119">
        <v>1978</v>
      </c>
      <c r="D63" s="119">
        <v>1</v>
      </c>
      <c r="E63" s="120"/>
      <c r="F63" s="118" t="s">
        <v>170</v>
      </c>
      <c r="G63" s="118" t="s">
        <v>515</v>
      </c>
      <c r="H63" s="118" t="s">
        <v>172</v>
      </c>
      <c r="I63" s="120"/>
      <c r="J63" s="119">
        <v>2008</v>
      </c>
      <c r="K63" s="119">
        <v>4</v>
      </c>
      <c r="L63" s="118" t="s">
        <v>661</v>
      </c>
    </row>
    <row r="64" spans="1:12">
      <c r="A64" s="118" t="s">
        <v>180</v>
      </c>
      <c r="B64" s="118" t="s">
        <v>451</v>
      </c>
      <c r="C64" s="119">
        <v>2343</v>
      </c>
      <c r="D64" s="119">
        <v>1</v>
      </c>
      <c r="E64" s="120"/>
      <c r="F64" s="118" t="s">
        <v>181</v>
      </c>
      <c r="G64" s="118" t="s">
        <v>42</v>
      </c>
      <c r="H64" s="118" t="s">
        <v>355</v>
      </c>
      <c r="I64" s="118" t="s">
        <v>516</v>
      </c>
      <c r="J64" s="119">
        <v>2012</v>
      </c>
      <c r="K64" s="119">
        <v>4</v>
      </c>
      <c r="L64" s="118" t="s">
        <v>661</v>
      </c>
    </row>
    <row r="65" spans="1:12">
      <c r="A65" s="118" t="s">
        <v>249</v>
      </c>
      <c r="B65" s="118" t="s">
        <v>451</v>
      </c>
      <c r="C65" s="119">
        <v>2398</v>
      </c>
      <c r="D65" s="119">
        <v>1</v>
      </c>
      <c r="E65" s="120"/>
      <c r="F65" s="118" t="s">
        <v>250</v>
      </c>
      <c r="G65" s="118" t="s">
        <v>131</v>
      </c>
      <c r="H65" s="118" t="s">
        <v>263</v>
      </c>
      <c r="I65" s="120"/>
      <c r="J65" s="119">
        <v>1999</v>
      </c>
      <c r="K65" s="119">
        <v>4</v>
      </c>
      <c r="L65" s="118" t="s">
        <v>329</v>
      </c>
    </row>
    <row r="66" spans="1:12">
      <c r="A66" s="118" t="s">
        <v>102</v>
      </c>
      <c r="B66" s="118" t="s">
        <v>451</v>
      </c>
      <c r="C66" s="119">
        <v>2399</v>
      </c>
      <c r="D66" s="119">
        <v>1</v>
      </c>
      <c r="E66" s="120"/>
      <c r="F66" s="118" t="s">
        <v>103</v>
      </c>
      <c r="G66" s="118" t="s">
        <v>517</v>
      </c>
      <c r="H66" s="118" t="s">
        <v>276</v>
      </c>
      <c r="I66" s="120"/>
      <c r="J66" s="119">
        <v>1999</v>
      </c>
      <c r="K66" s="119">
        <v>4</v>
      </c>
      <c r="L66" s="118" t="s">
        <v>329</v>
      </c>
    </row>
    <row r="67" spans="1:12">
      <c r="A67" s="118" t="s">
        <v>324</v>
      </c>
      <c r="B67" s="118" t="s">
        <v>451</v>
      </c>
      <c r="C67" s="119">
        <v>2417</v>
      </c>
      <c r="D67" s="119">
        <v>1</v>
      </c>
      <c r="E67" s="120"/>
      <c r="F67" s="118" t="s">
        <v>325</v>
      </c>
      <c r="G67" s="118" t="s">
        <v>38</v>
      </c>
      <c r="H67" s="118" t="s">
        <v>263</v>
      </c>
      <c r="I67" s="118" t="s">
        <v>518</v>
      </c>
      <c r="J67" s="119">
        <v>2000</v>
      </c>
      <c r="K67" s="119">
        <v>4</v>
      </c>
      <c r="L67" s="118" t="s">
        <v>329</v>
      </c>
    </row>
    <row r="68" spans="1:12">
      <c r="A68" s="118" t="s">
        <v>110</v>
      </c>
      <c r="B68" s="118" t="s">
        <v>451</v>
      </c>
      <c r="C68" s="119">
        <v>2046</v>
      </c>
      <c r="D68" s="119">
        <v>1</v>
      </c>
      <c r="E68" s="120"/>
      <c r="F68" s="118" t="s">
        <v>111</v>
      </c>
      <c r="G68" s="118" t="s">
        <v>36</v>
      </c>
      <c r="H68" s="118" t="s">
        <v>519</v>
      </c>
      <c r="I68" s="118" t="s">
        <v>520</v>
      </c>
      <c r="J68" s="119">
        <v>2008</v>
      </c>
      <c r="K68" s="119">
        <v>4</v>
      </c>
      <c r="L68" s="118" t="s">
        <v>329</v>
      </c>
    </row>
    <row r="69" spans="1:12">
      <c r="A69" s="118" t="s">
        <v>521</v>
      </c>
      <c r="B69" s="118" t="s">
        <v>451</v>
      </c>
      <c r="C69" s="119">
        <v>2060</v>
      </c>
      <c r="D69" s="119">
        <v>1</v>
      </c>
      <c r="E69" s="120"/>
      <c r="F69" s="118" t="s">
        <v>522</v>
      </c>
      <c r="G69" s="118" t="s">
        <v>523</v>
      </c>
      <c r="H69" s="118" t="s">
        <v>524</v>
      </c>
      <c r="I69" s="118" t="s">
        <v>525</v>
      </c>
      <c r="J69" s="119">
        <v>2015</v>
      </c>
      <c r="K69" s="119">
        <v>4</v>
      </c>
      <c r="L69" s="118" t="s">
        <v>329</v>
      </c>
    </row>
    <row r="70" spans="1:12">
      <c r="A70" s="118" t="s">
        <v>102</v>
      </c>
      <c r="B70" s="118" t="s">
        <v>451</v>
      </c>
      <c r="C70" s="119">
        <v>2399</v>
      </c>
      <c r="D70" s="119">
        <v>1</v>
      </c>
      <c r="E70" s="120"/>
      <c r="F70" s="118" t="s">
        <v>103</v>
      </c>
      <c r="G70" s="118" t="s">
        <v>131</v>
      </c>
      <c r="H70" s="118" t="s">
        <v>263</v>
      </c>
      <c r="I70" s="120"/>
      <c r="J70" s="119">
        <v>2015</v>
      </c>
      <c r="K70" s="119">
        <v>4</v>
      </c>
      <c r="L70" s="118" t="s">
        <v>526</v>
      </c>
    </row>
    <row r="71" spans="1:12">
      <c r="A71" s="118" t="s">
        <v>102</v>
      </c>
      <c r="B71" s="118" t="s">
        <v>451</v>
      </c>
      <c r="C71" s="119">
        <v>2399</v>
      </c>
      <c r="D71" s="119">
        <v>1</v>
      </c>
      <c r="E71" s="120"/>
      <c r="F71" s="118" t="s">
        <v>103</v>
      </c>
      <c r="G71" s="118" t="s">
        <v>118</v>
      </c>
      <c r="H71" s="118" t="s">
        <v>527</v>
      </c>
      <c r="I71" s="120"/>
      <c r="J71" s="119">
        <v>2000</v>
      </c>
      <c r="K71" s="119">
        <v>4</v>
      </c>
      <c r="L71" s="118" t="s">
        <v>526</v>
      </c>
    </row>
    <row r="72" spans="1:12">
      <c r="A72" s="118" t="s">
        <v>102</v>
      </c>
      <c r="B72" s="118" t="s">
        <v>451</v>
      </c>
      <c r="C72" s="119">
        <v>2399</v>
      </c>
      <c r="D72" s="119">
        <v>1</v>
      </c>
      <c r="E72" s="120"/>
      <c r="F72" s="118" t="s">
        <v>103</v>
      </c>
      <c r="G72" s="118" t="s">
        <v>118</v>
      </c>
      <c r="H72" s="118" t="s">
        <v>527</v>
      </c>
      <c r="I72" s="120"/>
      <c r="J72" s="119">
        <v>2000</v>
      </c>
      <c r="K72" s="119">
        <v>4</v>
      </c>
      <c r="L72" s="118" t="s">
        <v>526</v>
      </c>
    </row>
    <row r="73" spans="1:12">
      <c r="A73" s="118" t="s">
        <v>110</v>
      </c>
      <c r="B73" s="118" t="s">
        <v>451</v>
      </c>
      <c r="C73" s="119">
        <v>2046</v>
      </c>
      <c r="D73" s="119">
        <v>1</v>
      </c>
      <c r="E73" s="120"/>
      <c r="F73" s="118" t="s">
        <v>111</v>
      </c>
      <c r="G73" s="118" t="s">
        <v>528</v>
      </c>
      <c r="H73" s="118" t="s">
        <v>529</v>
      </c>
      <c r="I73" s="120"/>
      <c r="J73" s="119">
        <v>2016</v>
      </c>
      <c r="K73" s="119">
        <v>4</v>
      </c>
      <c r="L73" s="118" t="s">
        <v>329</v>
      </c>
    </row>
    <row r="74" spans="1:12">
      <c r="A74" s="118" t="s">
        <v>102</v>
      </c>
      <c r="B74" s="118" t="s">
        <v>451</v>
      </c>
      <c r="C74" s="119">
        <v>2399</v>
      </c>
      <c r="D74" s="119">
        <v>1</v>
      </c>
      <c r="E74" s="120"/>
      <c r="F74" s="118" t="s">
        <v>103</v>
      </c>
      <c r="G74" s="118" t="s">
        <v>118</v>
      </c>
      <c r="H74" s="118" t="s">
        <v>527</v>
      </c>
      <c r="I74" s="120"/>
      <c r="J74" s="119">
        <v>2000</v>
      </c>
      <c r="K74" s="119">
        <v>4</v>
      </c>
      <c r="L74" s="118" t="s">
        <v>329</v>
      </c>
    </row>
    <row r="75" spans="1:12">
      <c r="A75" s="118" t="s">
        <v>530</v>
      </c>
      <c r="B75" s="118" t="s">
        <v>451</v>
      </c>
      <c r="C75" s="119">
        <v>2435</v>
      </c>
      <c r="D75" s="119">
        <v>7</v>
      </c>
      <c r="E75" s="120"/>
      <c r="F75" s="118" t="s">
        <v>531</v>
      </c>
      <c r="G75" s="118" t="s">
        <v>255</v>
      </c>
      <c r="H75" s="118" t="s">
        <v>263</v>
      </c>
      <c r="I75" s="118" t="s">
        <v>662</v>
      </c>
      <c r="J75" s="119">
        <v>2014</v>
      </c>
      <c r="K75" s="119">
        <v>4</v>
      </c>
      <c r="L75" s="118" t="s">
        <v>532</v>
      </c>
    </row>
    <row r="76" spans="1:12">
      <c r="A76" s="118" t="s">
        <v>521</v>
      </c>
      <c r="B76" s="118" t="s">
        <v>451</v>
      </c>
      <c r="C76" s="119">
        <v>2060</v>
      </c>
      <c r="D76" s="119">
        <v>1</v>
      </c>
      <c r="E76" s="120"/>
      <c r="F76" s="118" t="s">
        <v>522</v>
      </c>
      <c r="G76" s="118" t="s">
        <v>523</v>
      </c>
      <c r="H76" s="118" t="s">
        <v>533</v>
      </c>
      <c r="I76" s="118" t="s">
        <v>525</v>
      </c>
      <c r="J76" s="119">
        <v>2015</v>
      </c>
      <c r="K76" s="119">
        <v>4</v>
      </c>
      <c r="L76" s="118" t="s">
        <v>329</v>
      </c>
    </row>
    <row r="77" spans="1:12">
      <c r="A77" s="118" t="s">
        <v>534</v>
      </c>
      <c r="B77" s="118" t="s">
        <v>451</v>
      </c>
      <c r="C77" s="119">
        <v>2053</v>
      </c>
      <c r="D77" s="119">
        <v>1</v>
      </c>
      <c r="E77" s="120"/>
      <c r="F77" s="118" t="s">
        <v>535</v>
      </c>
      <c r="G77" s="118" t="s">
        <v>523</v>
      </c>
      <c r="H77" s="118" t="s">
        <v>536</v>
      </c>
      <c r="I77" s="118" t="s">
        <v>525</v>
      </c>
      <c r="J77" s="119">
        <v>2015</v>
      </c>
      <c r="K77" s="119">
        <v>4</v>
      </c>
      <c r="L77" s="118" t="s">
        <v>329</v>
      </c>
    </row>
    <row r="78" spans="1:12">
      <c r="A78" s="118" t="s">
        <v>534</v>
      </c>
      <c r="B78" s="118" t="s">
        <v>451</v>
      </c>
      <c r="C78" s="119">
        <v>2053</v>
      </c>
      <c r="D78" s="119">
        <v>1</v>
      </c>
      <c r="E78" s="120"/>
      <c r="F78" s="118" t="s">
        <v>535</v>
      </c>
      <c r="G78" s="118" t="s">
        <v>523</v>
      </c>
      <c r="H78" s="118" t="s">
        <v>536</v>
      </c>
      <c r="I78" s="118" t="s">
        <v>525</v>
      </c>
      <c r="J78" s="119">
        <v>2015</v>
      </c>
      <c r="K78" s="119">
        <v>4</v>
      </c>
      <c r="L78" s="118" t="s">
        <v>329</v>
      </c>
    </row>
    <row r="79" spans="1:12" ht="12" customHeight="1">
      <c r="A79" s="118" t="s">
        <v>197</v>
      </c>
      <c r="B79" s="118" t="s">
        <v>451</v>
      </c>
      <c r="C79" s="119">
        <v>3206</v>
      </c>
      <c r="D79" s="119">
        <v>1</v>
      </c>
      <c r="E79" s="120"/>
      <c r="F79" s="118" t="s">
        <v>198</v>
      </c>
      <c r="G79" s="118" t="s">
        <v>199</v>
      </c>
      <c r="H79" s="118" t="s">
        <v>501</v>
      </c>
      <c r="I79" s="120"/>
      <c r="J79" s="119">
        <v>2019</v>
      </c>
      <c r="K79" s="119">
        <v>4</v>
      </c>
      <c r="L79" s="120" t="s">
        <v>509</v>
      </c>
    </row>
    <row r="80" spans="1:12" ht="12.75" customHeight="1">
      <c r="A80" s="118" t="s">
        <v>236</v>
      </c>
      <c r="B80" s="118" t="s">
        <v>451</v>
      </c>
      <c r="C80" s="119">
        <v>2416</v>
      </c>
      <c r="D80" s="119">
        <v>1</v>
      </c>
      <c r="E80" s="120"/>
      <c r="F80" s="118" t="s">
        <v>237</v>
      </c>
      <c r="G80" s="118" t="s">
        <v>131</v>
      </c>
      <c r="H80" s="118" t="s">
        <v>263</v>
      </c>
      <c r="I80" s="118" t="s">
        <v>663</v>
      </c>
      <c r="J80" s="119">
        <v>2004</v>
      </c>
      <c r="K80" s="119">
        <v>4</v>
      </c>
      <c r="L80" s="118" t="s">
        <v>537</v>
      </c>
    </row>
    <row r="81" spans="1:12" ht="12.75" customHeight="1">
      <c r="A81" s="118" t="s">
        <v>102</v>
      </c>
      <c r="B81" s="118" t="s">
        <v>451</v>
      </c>
      <c r="C81" s="119">
        <v>2399</v>
      </c>
      <c r="D81" s="119">
        <v>1</v>
      </c>
      <c r="E81" s="120"/>
      <c r="F81" s="118" t="s">
        <v>103</v>
      </c>
      <c r="G81" s="118" t="s">
        <v>107</v>
      </c>
      <c r="H81" s="118" t="s">
        <v>263</v>
      </c>
      <c r="I81" s="118" t="s">
        <v>663</v>
      </c>
      <c r="J81" s="119">
        <v>2004</v>
      </c>
      <c r="K81" s="119">
        <v>4</v>
      </c>
      <c r="L81" s="118" t="s">
        <v>538</v>
      </c>
    </row>
    <row r="82" spans="1:12" ht="12.75" customHeight="1">
      <c r="A82" s="118" t="s">
        <v>102</v>
      </c>
      <c r="B82" s="118" t="s">
        <v>451</v>
      </c>
      <c r="C82" s="119">
        <v>2399</v>
      </c>
      <c r="D82" s="119">
        <v>1</v>
      </c>
      <c r="E82" s="120"/>
      <c r="F82" s="118" t="s">
        <v>103</v>
      </c>
      <c r="G82" s="118" t="s">
        <v>107</v>
      </c>
      <c r="H82" s="118" t="s">
        <v>263</v>
      </c>
      <c r="I82" s="118" t="s">
        <v>663</v>
      </c>
      <c r="J82" s="119">
        <v>2004</v>
      </c>
      <c r="K82" s="119">
        <v>4</v>
      </c>
      <c r="L82" s="118" t="s">
        <v>538</v>
      </c>
    </row>
    <row r="83" spans="1:12" ht="12.75" customHeight="1">
      <c r="A83" s="118" t="s">
        <v>102</v>
      </c>
      <c r="B83" s="118" t="s">
        <v>451</v>
      </c>
      <c r="C83" s="119">
        <v>2399</v>
      </c>
      <c r="D83" s="119">
        <v>1</v>
      </c>
      <c r="E83" s="120"/>
      <c r="F83" s="118" t="s">
        <v>103</v>
      </c>
      <c r="G83" s="118" t="s">
        <v>107</v>
      </c>
      <c r="H83" s="118" t="s">
        <v>263</v>
      </c>
      <c r="I83" s="118" t="s">
        <v>663</v>
      </c>
      <c r="J83" s="119">
        <v>2004</v>
      </c>
      <c r="K83" s="119">
        <v>4</v>
      </c>
      <c r="L83" s="118" t="s">
        <v>538</v>
      </c>
    </row>
    <row r="84" spans="1:12" ht="12.75" customHeight="1">
      <c r="A84" s="118" t="s">
        <v>102</v>
      </c>
      <c r="B84" s="118" t="s">
        <v>451</v>
      </c>
      <c r="C84" s="119">
        <v>2399</v>
      </c>
      <c r="D84" s="119">
        <v>1</v>
      </c>
      <c r="E84" s="120"/>
      <c r="F84" s="118" t="s">
        <v>103</v>
      </c>
      <c r="G84" s="118" t="s">
        <v>107</v>
      </c>
      <c r="H84" s="118" t="s">
        <v>263</v>
      </c>
      <c r="I84" s="118" t="s">
        <v>663</v>
      </c>
      <c r="J84" s="119">
        <v>2004</v>
      </c>
      <c r="K84" s="119">
        <v>4</v>
      </c>
      <c r="L84" s="118" t="s">
        <v>538</v>
      </c>
    </row>
    <row r="85" spans="1:12" ht="12.75" customHeight="1">
      <c r="A85" s="118" t="s">
        <v>102</v>
      </c>
      <c r="B85" s="118" t="s">
        <v>451</v>
      </c>
      <c r="C85" s="119">
        <v>2399</v>
      </c>
      <c r="D85" s="119">
        <v>1</v>
      </c>
      <c r="E85" s="120"/>
      <c r="F85" s="118" t="s">
        <v>103</v>
      </c>
      <c r="G85" s="118" t="s">
        <v>107</v>
      </c>
      <c r="H85" s="118" t="s">
        <v>263</v>
      </c>
      <c r="I85" s="118" t="s">
        <v>663</v>
      </c>
      <c r="J85" s="119">
        <v>2004</v>
      </c>
      <c r="K85" s="119">
        <v>4</v>
      </c>
      <c r="L85" s="118" t="s">
        <v>538</v>
      </c>
    </row>
    <row r="86" spans="1:12" ht="12.75" customHeight="1">
      <c r="A86" s="118" t="s">
        <v>102</v>
      </c>
      <c r="B86" s="118" t="s">
        <v>451</v>
      </c>
      <c r="C86" s="119">
        <v>2399</v>
      </c>
      <c r="D86" s="119">
        <v>1</v>
      </c>
      <c r="E86" s="120"/>
      <c r="F86" s="118" t="s">
        <v>103</v>
      </c>
      <c r="G86" s="118" t="s">
        <v>107</v>
      </c>
      <c r="H86" s="118" t="s">
        <v>263</v>
      </c>
      <c r="I86" s="118" t="s">
        <v>663</v>
      </c>
      <c r="J86" s="119">
        <v>2004</v>
      </c>
      <c r="K86" s="119">
        <v>4</v>
      </c>
      <c r="L86" s="118" t="s">
        <v>538</v>
      </c>
    </row>
    <row r="87" spans="1:12" ht="12.75" customHeight="1">
      <c r="A87" s="118" t="s">
        <v>102</v>
      </c>
      <c r="B87" s="118" t="s">
        <v>451</v>
      </c>
      <c r="C87" s="119">
        <v>2399</v>
      </c>
      <c r="D87" s="119">
        <v>1</v>
      </c>
      <c r="E87" s="120"/>
      <c r="F87" s="118" t="s">
        <v>103</v>
      </c>
      <c r="G87" s="118" t="s">
        <v>107</v>
      </c>
      <c r="H87" s="118" t="s">
        <v>263</v>
      </c>
      <c r="I87" s="118" t="s">
        <v>663</v>
      </c>
      <c r="J87" s="119">
        <v>2004</v>
      </c>
      <c r="K87" s="119">
        <v>4</v>
      </c>
      <c r="L87" s="118" t="s">
        <v>538</v>
      </c>
    </row>
    <row r="88" spans="1:12" ht="12.75" customHeight="1">
      <c r="A88" s="118" t="s">
        <v>102</v>
      </c>
      <c r="B88" s="118" t="s">
        <v>451</v>
      </c>
      <c r="C88" s="119">
        <v>2399</v>
      </c>
      <c r="D88" s="119">
        <v>1</v>
      </c>
      <c r="E88" s="120"/>
      <c r="F88" s="118" t="s">
        <v>103</v>
      </c>
      <c r="G88" s="118" t="s">
        <v>107</v>
      </c>
      <c r="H88" s="118" t="s">
        <v>263</v>
      </c>
      <c r="I88" s="118" t="s">
        <v>663</v>
      </c>
      <c r="J88" s="119">
        <v>2004</v>
      </c>
      <c r="K88" s="119">
        <v>4</v>
      </c>
      <c r="L88" s="118" t="s">
        <v>538</v>
      </c>
    </row>
    <row r="89" spans="1:12" ht="12.75" customHeight="1">
      <c r="A89" s="118" t="s">
        <v>102</v>
      </c>
      <c r="B89" s="118" t="s">
        <v>451</v>
      </c>
      <c r="C89" s="119">
        <v>2399</v>
      </c>
      <c r="D89" s="119">
        <v>1</v>
      </c>
      <c r="E89" s="120"/>
      <c r="F89" s="118" t="s">
        <v>103</v>
      </c>
      <c r="G89" s="118" t="s">
        <v>107</v>
      </c>
      <c r="H89" s="118" t="s">
        <v>263</v>
      </c>
      <c r="I89" s="118" t="s">
        <v>663</v>
      </c>
      <c r="J89" s="119">
        <v>2004</v>
      </c>
      <c r="K89" s="119">
        <v>4</v>
      </c>
      <c r="L89" s="118" t="s">
        <v>538</v>
      </c>
    </row>
    <row r="90" spans="1:12" ht="12.75" customHeight="1">
      <c r="A90" s="118" t="s">
        <v>102</v>
      </c>
      <c r="B90" s="118" t="s">
        <v>451</v>
      </c>
      <c r="C90" s="119">
        <v>2399</v>
      </c>
      <c r="D90" s="119">
        <v>1</v>
      </c>
      <c r="E90" s="120"/>
      <c r="F90" s="118" t="s">
        <v>103</v>
      </c>
      <c r="G90" s="118" t="s">
        <v>118</v>
      </c>
      <c r="H90" s="118" t="s">
        <v>527</v>
      </c>
      <c r="I90" s="118" t="s">
        <v>663</v>
      </c>
      <c r="J90" s="119">
        <v>2004</v>
      </c>
      <c r="K90" s="119">
        <v>4</v>
      </c>
      <c r="L90" s="118" t="s">
        <v>538</v>
      </c>
    </row>
    <row r="91" spans="1:12" ht="12.75" customHeight="1">
      <c r="A91" s="118" t="s">
        <v>102</v>
      </c>
      <c r="B91" s="118" t="s">
        <v>451</v>
      </c>
      <c r="C91" s="119">
        <v>2399</v>
      </c>
      <c r="D91" s="119">
        <v>1</v>
      </c>
      <c r="E91" s="120"/>
      <c r="F91" s="118" t="s">
        <v>103</v>
      </c>
      <c r="G91" s="118" t="s">
        <v>118</v>
      </c>
      <c r="H91" s="118" t="s">
        <v>527</v>
      </c>
      <c r="I91" s="118" t="s">
        <v>663</v>
      </c>
      <c r="J91" s="119">
        <v>2004</v>
      </c>
      <c r="K91" s="119">
        <v>4</v>
      </c>
      <c r="L91" s="118" t="s">
        <v>538</v>
      </c>
    </row>
    <row r="92" spans="1:12" ht="12.75" customHeight="1">
      <c r="A92" s="118" t="s">
        <v>102</v>
      </c>
      <c r="B92" s="118" t="s">
        <v>451</v>
      </c>
      <c r="C92" s="119">
        <v>2399</v>
      </c>
      <c r="D92" s="119">
        <v>1</v>
      </c>
      <c r="E92" s="120"/>
      <c r="F92" s="118" t="s">
        <v>103</v>
      </c>
      <c r="G92" s="118" t="s">
        <v>131</v>
      </c>
      <c r="H92" s="118" t="s">
        <v>131</v>
      </c>
      <c r="I92" s="118" t="s">
        <v>663</v>
      </c>
      <c r="J92" s="119">
        <v>2004</v>
      </c>
      <c r="K92" s="119">
        <v>4</v>
      </c>
      <c r="L92" s="118" t="s">
        <v>538</v>
      </c>
    </row>
    <row r="93" spans="1:12" ht="15" customHeight="1">
      <c r="A93" s="118" t="s">
        <v>143</v>
      </c>
      <c r="B93" s="118" t="s">
        <v>451</v>
      </c>
      <c r="C93" s="119">
        <v>3281</v>
      </c>
      <c r="D93" s="119">
        <v>1</v>
      </c>
      <c r="E93" s="120"/>
      <c r="F93" s="118" t="s">
        <v>34</v>
      </c>
      <c r="G93" s="118" t="s">
        <v>144</v>
      </c>
      <c r="H93" s="118" t="s">
        <v>137</v>
      </c>
      <c r="I93" s="118" t="s">
        <v>147</v>
      </c>
      <c r="J93" s="119">
        <v>2000</v>
      </c>
      <c r="K93" s="119">
        <v>4</v>
      </c>
      <c r="L93" s="118" t="s">
        <v>539</v>
      </c>
    </row>
    <row r="94" spans="1:12">
      <c r="A94" s="118" t="s">
        <v>143</v>
      </c>
      <c r="B94" s="118" t="s">
        <v>451</v>
      </c>
      <c r="C94" s="119">
        <v>3281</v>
      </c>
      <c r="D94" s="119">
        <v>1</v>
      </c>
      <c r="E94" s="120"/>
      <c r="F94" s="118" t="s">
        <v>34</v>
      </c>
      <c r="G94" s="118" t="s">
        <v>144</v>
      </c>
      <c r="H94" s="118" t="s">
        <v>137</v>
      </c>
      <c r="I94" s="118" t="s">
        <v>151</v>
      </c>
      <c r="J94" s="119">
        <v>2000</v>
      </c>
      <c r="K94" s="119">
        <v>4</v>
      </c>
      <c r="L94" s="118" t="s">
        <v>540</v>
      </c>
    </row>
    <row r="95" spans="1:12">
      <c r="A95" s="118" t="s">
        <v>143</v>
      </c>
      <c r="B95" s="118" t="s">
        <v>451</v>
      </c>
      <c r="C95" s="119">
        <v>3281</v>
      </c>
      <c r="D95" s="119">
        <v>1</v>
      </c>
      <c r="E95" s="120"/>
      <c r="F95" s="118" t="s">
        <v>34</v>
      </c>
      <c r="G95" s="118" t="s">
        <v>144</v>
      </c>
      <c r="H95" s="118" t="s">
        <v>137</v>
      </c>
      <c r="I95" s="118" t="s">
        <v>541</v>
      </c>
      <c r="J95" s="119">
        <v>2000</v>
      </c>
      <c r="K95" s="119">
        <v>4</v>
      </c>
      <c r="L95" s="118" t="s">
        <v>664</v>
      </c>
    </row>
    <row r="96" spans="1:12">
      <c r="A96" s="118" t="s">
        <v>542</v>
      </c>
      <c r="B96" s="118" t="s">
        <v>451</v>
      </c>
      <c r="C96" s="119">
        <v>2662</v>
      </c>
      <c r="D96" s="119">
        <v>1</v>
      </c>
      <c r="E96" s="120"/>
      <c r="F96" s="118" t="s">
        <v>543</v>
      </c>
      <c r="G96" s="118" t="s">
        <v>544</v>
      </c>
      <c r="H96" s="118" t="s">
        <v>545</v>
      </c>
      <c r="I96" s="120"/>
      <c r="J96" s="119">
        <v>2000</v>
      </c>
      <c r="K96" s="119">
        <v>4</v>
      </c>
      <c r="L96" s="118" t="s">
        <v>664</v>
      </c>
    </row>
    <row r="97" spans="1:12">
      <c r="A97" s="118" t="s">
        <v>226</v>
      </c>
      <c r="B97" s="118" t="s">
        <v>451</v>
      </c>
      <c r="C97" s="119">
        <v>2347</v>
      </c>
      <c r="D97" s="119">
        <v>1</v>
      </c>
      <c r="E97" s="120"/>
      <c r="F97" s="118" t="s">
        <v>227</v>
      </c>
      <c r="G97" s="118" t="s">
        <v>42</v>
      </c>
      <c r="H97" s="118" t="s">
        <v>391</v>
      </c>
      <c r="I97" s="120"/>
      <c r="J97" s="119">
        <v>1996</v>
      </c>
      <c r="K97" s="119">
        <v>4</v>
      </c>
      <c r="L97" s="118" t="s">
        <v>490</v>
      </c>
    </row>
    <row r="98" spans="1:12">
      <c r="A98" s="118" t="s">
        <v>226</v>
      </c>
      <c r="B98" s="118" t="s">
        <v>451</v>
      </c>
      <c r="C98" s="119">
        <v>2347</v>
      </c>
      <c r="D98" s="119">
        <v>1</v>
      </c>
      <c r="E98" s="120"/>
      <c r="F98" s="118" t="s">
        <v>227</v>
      </c>
      <c r="G98" s="118" t="s">
        <v>42</v>
      </c>
      <c r="H98" s="118" t="s">
        <v>391</v>
      </c>
      <c r="I98" s="120"/>
      <c r="J98" s="119">
        <v>1996</v>
      </c>
      <c r="K98" s="119">
        <v>4</v>
      </c>
      <c r="L98" s="118" t="s">
        <v>490</v>
      </c>
    </row>
    <row r="99" spans="1:12">
      <c r="A99" s="118" t="s">
        <v>226</v>
      </c>
      <c r="B99" s="118" t="s">
        <v>451</v>
      </c>
      <c r="C99" s="119">
        <v>2347</v>
      </c>
      <c r="D99" s="119">
        <v>1</v>
      </c>
      <c r="E99" s="120"/>
      <c r="F99" s="118" t="s">
        <v>227</v>
      </c>
      <c r="G99" s="118" t="s">
        <v>42</v>
      </c>
      <c r="H99" s="118" t="s">
        <v>546</v>
      </c>
      <c r="I99" s="120"/>
      <c r="J99" s="119">
        <v>2012</v>
      </c>
      <c r="K99" s="119">
        <v>4</v>
      </c>
      <c r="L99" s="118" t="s">
        <v>490</v>
      </c>
    </row>
    <row r="100" spans="1:12">
      <c r="A100" s="118" t="s">
        <v>183</v>
      </c>
      <c r="B100" s="118" t="s">
        <v>451</v>
      </c>
      <c r="C100" s="119">
        <v>2329</v>
      </c>
      <c r="D100" s="119">
        <v>1</v>
      </c>
      <c r="E100" s="120"/>
      <c r="F100" s="118" t="s">
        <v>184</v>
      </c>
      <c r="G100" s="118" t="s">
        <v>458</v>
      </c>
      <c r="H100" s="118" t="s">
        <v>131</v>
      </c>
      <c r="I100" s="120"/>
      <c r="J100" s="119">
        <v>1996</v>
      </c>
      <c r="K100" s="119">
        <v>4</v>
      </c>
      <c r="L100" s="118" t="s">
        <v>490</v>
      </c>
    </row>
    <row r="101" spans="1:12">
      <c r="A101" s="118" t="s">
        <v>183</v>
      </c>
      <c r="B101" s="118" t="s">
        <v>451</v>
      </c>
      <c r="C101" s="119">
        <v>2329</v>
      </c>
      <c r="D101" s="119">
        <v>1</v>
      </c>
      <c r="E101" s="120"/>
      <c r="F101" s="118" t="s">
        <v>184</v>
      </c>
      <c r="G101" s="118" t="s">
        <v>458</v>
      </c>
      <c r="H101" s="118" t="s">
        <v>131</v>
      </c>
      <c r="I101" s="120"/>
      <c r="J101" s="119">
        <v>1996</v>
      </c>
      <c r="K101" s="119">
        <v>4</v>
      </c>
      <c r="L101" s="118" t="s">
        <v>490</v>
      </c>
    </row>
    <row r="102" spans="1:12">
      <c r="A102" s="118" t="s">
        <v>183</v>
      </c>
      <c r="B102" s="118" t="s">
        <v>451</v>
      </c>
      <c r="C102" s="119">
        <v>2329</v>
      </c>
      <c r="D102" s="119">
        <v>1</v>
      </c>
      <c r="E102" s="120"/>
      <c r="F102" s="118" t="s">
        <v>184</v>
      </c>
      <c r="G102" s="118" t="s">
        <v>458</v>
      </c>
      <c r="H102" s="118" t="s">
        <v>131</v>
      </c>
      <c r="I102" s="120"/>
      <c r="J102" s="119">
        <v>1996</v>
      </c>
      <c r="K102" s="119">
        <v>4</v>
      </c>
      <c r="L102" s="118" t="s">
        <v>490</v>
      </c>
    </row>
    <row r="103" spans="1:12">
      <c r="A103" s="118" t="s">
        <v>143</v>
      </c>
      <c r="B103" s="118" t="s">
        <v>451</v>
      </c>
      <c r="C103" s="119">
        <v>3281</v>
      </c>
      <c r="D103" s="119">
        <v>1</v>
      </c>
      <c r="E103" s="120"/>
      <c r="F103" s="118" t="s">
        <v>34</v>
      </c>
      <c r="G103" s="118" t="s">
        <v>144</v>
      </c>
      <c r="H103" s="118" t="s">
        <v>137</v>
      </c>
      <c r="I103" s="118" t="s">
        <v>547</v>
      </c>
      <c r="J103" s="119">
        <v>2004</v>
      </c>
      <c r="K103" s="119">
        <v>4</v>
      </c>
      <c r="L103" s="118" t="s">
        <v>537</v>
      </c>
    </row>
    <row r="104" spans="1:12">
      <c r="A104" s="118" t="s">
        <v>197</v>
      </c>
      <c r="B104" s="118" t="s">
        <v>451</v>
      </c>
      <c r="C104" s="119">
        <v>3206</v>
      </c>
      <c r="D104" s="119">
        <v>1</v>
      </c>
      <c r="E104" s="120"/>
      <c r="F104" s="118" t="s">
        <v>198</v>
      </c>
      <c r="G104" s="118" t="s">
        <v>199</v>
      </c>
      <c r="H104" s="118" t="s">
        <v>501</v>
      </c>
      <c r="I104" s="118" t="s">
        <v>548</v>
      </c>
      <c r="J104" s="119">
        <v>2019</v>
      </c>
      <c r="K104" s="119">
        <v>4</v>
      </c>
      <c r="L104" s="118" t="s">
        <v>665</v>
      </c>
    </row>
    <row r="105" spans="1:12">
      <c r="A105" s="118" t="s">
        <v>197</v>
      </c>
      <c r="B105" s="118" t="s">
        <v>451</v>
      </c>
      <c r="C105" s="119">
        <v>3206</v>
      </c>
      <c r="D105" s="119">
        <v>1</v>
      </c>
      <c r="E105" s="120"/>
      <c r="F105" s="118" t="s">
        <v>198</v>
      </c>
      <c r="G105" s="118" t="s">
        <v>199</v>
      </c>
      <c r="H105" s="118" t="s">
        <v>501</v>
      </c>
      <c r="I105" s="120"/>
      <c r="J105" s="119">
        <v>2018</v>
      </c>
      <c r="K105" s="119">
        <v>4</v>
      </c>
      <c r="L105" s="118" t="s">
        <v>550</v>
      </c>
    </row>
    <row r="106" spans="1:12">
      <c r="A106" s="118" t="s">
        <v>551</v>
      </c>
      <c r="B106" s="118" t="s">
        <v>451</v>
      </c>
      <c r="C106" s="119">
        <v>2447</v>
      </c>
      <c r="D106" s="119">
        <v>1</v>
      </c>
      <c r="E106" s="120"/>
      <c r="F106" s="118" t="s">
        <v>666</v>
      </c>
      <c r="G106" s="118" t="s">
        <v>517</v>
      </c>
      <c r="H106" s="118" t="s">
        <v>552</v>
      </c>
      <c r="I106" s="120"/>
      <c r="J106" s="119">
        <v>2006</v>
      </c>
      <c r="K106" s="119">
        <v>4</v>
      </c>
      <c r="L106" s="118" t="s">
        <v>550</v>
      </c>
    </row>
    <row r="107" spans="1:12">
      <c r="A107" s="118" t="s">
        <v>143</v>
      </c>
      <c r="B107" s="118" t="s">
        <v>451</v>
      </c>
      <c r="C107" s="119">
        <v>3281</v>
      </c>
      <c r="D107" s="119">
        <v>1</v>
      </c>
      <c r="E107" s="120"/>
      <c r="F107" s="118" t="s">
        <v>34</v>
      </c>
      <c r="G107" s="118" t="s">
        <v>144</v>
      </c>
      <c r="H107" s="118" t="s">
        <v>137</v>
      </c>
      <c r="I107" s="120"/>
      <c r="J107" s="119">
        <v>2006</v>
      </c>
      <c r="K107" s="119">
        <v>4</v>
      </c>
      <c r="L107" s="118" t="s">
        <v>553</v>
      </c>
    </row>
    <row r="108" spans="1:12">
      <c r="A108" s="118" t="s">
        <v>110</v>
      </c>
      <c r="B108" s="118" t="s">
        <v>451</v>
      </c>
      <c r="C108" s="119">
        <v>2046</v>
      </c>
      <c r="D108" s="119">
        <v>1</v>
      </c>
      <c r="E108" s="120"/>
      <c r="F108" s="118" t="s">
        <v>111</v>
      </c>
      <c r="G108" s="118" t="s">
        <v>288</v>
      </c>
      <c r="H108" s="118" t="s">
        <v>554</v>
      </c>
      <c r="I108" s="120"/>
      <c r="J108" s="119">
        <v>2019</v>
      </c>
      <c r="K108" s="119">
        <v>4</v>
      </c>
      <c r="L108" s="118" t="s">
        <v>555</v>
      </c>
    </row>
    <row r="109" spans="1:12">
      <c r="A109" s="118" t="s">
        <v>110</v>
      </c>
      <c r="B109" s="118" t="s">
        <v>451</v>
      </c>
      <c r="C109" s="119">
        <v>2046</v>
      </c>
      <c r="D109" s="119">
        <v>1</v>
      </c>
      <c r="E109" s="120"/>
      <c r="F109" s="118" t="s">
        <v>111</v>
      </c>
      <c r="G109" s="118" t="s">
        <v>288</v>
      </c>
      <c r="H109" s="118" t="s">
        <v>554</v>
      </c>
      <c r="I109" s="118" t="s">
        <v>556</v>
      </c>
      <c r="J109" s="119">
        <v>2019</v>
      </c>
      <c r="K109" s="119">
        <v>4</v>
      </c>
      <c r="L109" s="118" t="s">
        <v>557</v>
      </c>
    </row>
    <row r="110" spans="1:12">
      <c r="A110" s="118" t="s">
        <v>213</v>
      </c>
      <c r="B110" s="118" t="s">
        <v>451</v>
      </c>
      <c r="C110" s="120"/>
      <c r="D110" s="119">
        <v>23</v>
      </c>
      <c r="E110" s="120"/>
      <c r="F110" s="118" t="s">
        <v>558</v>
      </c>
      <c r="G110" s="118" t="s">
        <v>131</v>
      </c>
      <c r="H110" s="118" t="s">
        <v>263</v>
      </c>
      <c r="I110" s="120"/>
      <c r="J110" s="120"/>
      <c r="K110" s="119">
        <v>3</v>
      </c>
      <c r="L110" s="120"/>
    </row>
    <row r="111" spans="1:12">
      <c r="A111" s="118" t="s">
        <v>213</v>
      </c>
      <c r="B111" s="118" t="s">
        <v>451</v>
      </c>
      <c r="C111" s="120"/>
      <c r="D111" s="119">
        <v>29</v>
      </c>
      <c r="E111" s="120"/>
      <c r="F111" s="118" t="s">
        <v>559</v>
      </c>
      <c r="G111" s="118" t="s">
        <v>131</v>
      </c>
      <c r="H111" s="118" t="s">
        <v>263</v>
      </c>
      <c r="I111" s="120"/>
      <c r="J111" s="120"/>
      <c r="K111" s="119">
        <v>3</v>
      </c>
      <c r="L111" s="120"/>
    </row>
    <row r="112" spans="1:12">
      <c r="A112" s="118" t="s">
        <v>213</v>
      </c>
      <c r="B112" s="118" t="s">
        <v>451</v>
      </c>
      <c r="C112" s="120"/>
      <c r="D112" s="119">
        <v>2</v>
      </c>
      <c r="E112" s="120"/>
      <c r="F112" s="118" t="s">
        <v>560</v>
      </c>
      <c r="G112" s="118" t="s">
        <v>131</v>
      </c>
      <c r="H112" s="118" t="s">
        <v>263</v>
      </c>
      <c r="I112" s="120"/>
      <c r="J112" s="120"/>
      <c r="K112" s="119">
        <v>3</v>
      </c>
      <c r="L112" s="120"/>
    </row>
    <row r="113" spans="1:12">
      <c r="A113" s="118" t="s">
        <v>213</v>
      </c>
      <c r="B113" s="118" t="s">
        <v>451</v>
      </c>
      <c r="C113" s="120"/>
      <c r="D113" s="119">
        <v>1</v>
      </c>
      <c r="E113" s="120"/>
      <c r="F113" s="118" t="s">
        <v>561</v>
      </c>
      <c r="G113" s="118" t="s">
        <v>131</v>
      </c>
      <c r="H113" s="118" t="s">
        <v>263</v>
      </c>
      <c r="I113" s="120"/>
      <c r="J113" s="120"/>
      <c r="K113" s="119">
        <v>3</v>
      </c>
      <c r="L113" s="120"/>
    </row>
    <row r="114" spans="1:12">
      <c r="A114" s="118" t="s">
        <v>213</v>
      </c>
      <c r="B114" s="118" t="s">
        <v>451</v>
      </c>
      <c r="C114" s="120"/>
      <c r="D114" s="119">
        <v>1</v>
      </c>
      <c r="E114" s="120"/>
      <c r="F114" s="118" t="s">
        <v>562</v>
      </c>
      <c r="G114" s="118" t="s">
        <v>563</v>
      </c>
      <c r="H114" s="118" t="s">
        <v>263</v>
      </c>
      <c r="I114" s="120"/>
      <c r="J114" s="120"/>
      <c r="K114" s="119">
        <v>3</v>
      </c>
      <c r="L114" s="120"/>
    </row>
    <row r="115" spans="1:12">
      <c r="A115" s="118" t="s">
        <v>213</v>
      </c>
      <c r="B115" s="118" t="s">
        <v>451</v>
      </c>
      <c r="C115" s="120"/>
      <c r="D115" s="119">
        <v>1</v>
      </c>
      <c r="E115" s="120"/>
      <c r="F115" s="118" t="s">
        <v>289</v>
      </c>
      <c r="G115" s="118" t="s">
        <v>131</v>
      </c>
      <c r="H115" s="118" t="s">
        <v>263</v>
      </c>
      <c r="I115" s="120"/>
      <c r="J115" s="120"/>
      <c r="K115" s="119">
        <v>3</v>
      </c>
      <c r="L115" s="118" t="s">
        <v>564</v>
      </c>
    </row>
    <row r="116" spans="1:12">
      <c r="A116" s="118" t="s">
        <v>213</v>
      </c>
      <c r="B116" s="118" t="s">
        <v>451</v>
      </c>
      <c r="C116" s="120"/>
      <c r="D116" s="119">
        <v>1</v>
      </c>
      <c r="E116" s="120"/>
      <c r="F116" s="118" t="s">
        <v>289</v>
      </c>
      <c r="G116" s="118" t="s">
        <v>131</v>
      </c>
      <c r="H116" s="118" t="s">
        <v>263</v>
      </c>
      <c r="I116" s="120"/>
      <c r="J116" s="120"/>
      <c r="K116" s="119">
        <v>3</v>
      </c>
      <c r="L116" s="118" t="s">
        <v>565</v>
      </c>
    </row>
    <row r="117" spans="1:12">
      <c r="A117" s="118" t="s">
        <v>213</v>
      </c>
      <c r="B117" s="118" t="s">
        <v>451</v>
      </c>
      <c r="C117" s="120"/>
      <c r="D117" s="119">
        <v>1</v>
      </c>
      <c r="E117" s="120"/>
      <c r="F117" s="118" t="s">
        <v>289</v>
      </c>
      <c r="G117" s="118" t="s">
        <v>131</v>
      </c>
      <c r="H117" s="118" t="s">
        <v>263</v>
      </c>
      <c r="I117" s="120"/>
      <c r="J117" s="120"/>
      <c r="K117" s="119">
        <v>3</v>
      </c>
      <c r="L117" s="118" t="s">
        <v>566</v>
      </c>
    </row>
    <row r="118" spans="1:12">
      <c r="A118" s="118" t="s">
        <v>213</v>
      </c>
      <c r="B118" s="118" t="s">
        <v>451</v>
      </c>
      <c r="C118" s="120"/>
      <c r="D118" s="119">
        <v>1</v>
      </c>
      <c r="E118" s="120"/>
      <c r="F118" s="118" t="s">
        <v>289</v>
      </c>
      <c r="G118" s="118" t="s">
        <v>131</v>
      </c>
      <c r="H118" s="118" t="s">
        <v>263</v>
      </c>
      <c r="I118" s="120"/>
      <c r="J118" s="120"/>
      <c r="K118" s="119">
        <v>3</v>
      </c>
      <c r="L118" s="118" t="s">
        <v>567</v>
      </c>
    </row>
    <row r="119" spans="1:12">
      <c r="A119" s="118" t="s">
        <v>213</v>
      </c>
      <c r="B119" s="118" t="s">
        <v>451</v>
      </c>
      <c r="C119" s="120"/>
      <c r="D119" s="119">
        <v>1</v>
      </c>
      <c r="E119" s="120"/>
      <c r="F119" s="118" t="s">
        <v>289</v>
      </c>
      <c r="G119" s="118" t="s">
        <v>131</v>
      </c>
      <c r="H119" s="118" t="s">
        <v>263</v>
      </c>
      <c r="I119" s="120"/>
      <c r="J119" s="120"/>
      <c r="K119" s="119">
        <v>3</v>
      </c>
      <c r="L119" s="118" t="s">
        <v>568</v>
      </c>
    </row>
    <row r="120" spans="1:12">
      <c r="A120" s="118" t="s">
        <v>213</v>
      </c>
      <c r="B120" s="118" t="s">
        <v>451</v>
      </c>
      <c r="C120" s="120"/>
      <c r="D120" s="119">
        <v>1</v>
      </c>
      <c r="E120" s="120"/>
      <c r="F120" s="118" t="s">
        <v>289</v>
      </c>
      <c r="G120" s="118" t="s">
        <v>131</v>
      </c>
      <c r="H120" s="118" t="s">
        <v>263</v>
      </c>
      <c r="I120" s="120"/>
      <c r="J120" s="120"/>
      <c r="K120" s="119">
        <v>3</v>
      </c>
      <c r="L120" s="118" t="s">
        <v>569</v>
      </c>
    </row>
    <row r="121" spans="1:12">
      <c r="A121" s="118" t="s">
        <v>213</v>
      </c>
      <c r="B121" s="118" t="s">
        <v>451</v>
      </c>
      <c r="C121" s="120"/>
      <c r="D121" s="119">
        <v>1</v>
      </c>
      <c r="E121" s="120"/>
      <c r="F121" s="118" t="s">
        <v>289</v>
      </c>
      <c r="G121" s="118" t="s">
        <v>131</v>
      </c>
      <c r="H121" s="118" t="s">
        <v>263</v>
      </c>
      <c r="I121" s="120"/>
      <c r="J121" s="120"/>
      <c r="K121" s="119">
        <v>3</v>
      </c>
      <c r="L121" s="118" t="s">
        <v>570</v>
      </c>
    </row>
    <row r="122" spans="1:12">
      <c r="A122" s="118" t="s">
        <v>213</v>
      </c>
      <c r="B122" s="118" t="s">
        <v>451</v>
      </c>
      <c r="C122" s="120"/>
      <c r="D122" s="119">
        <v>1</v>
      </c>
      <c r="E122" s="120"/>
      <c r="F122" s="118" t="s">
        <v>289</v>
      </c>
      <c r="G122" s="118" t="s">
        <v>131</v>
      </c>
      <c r="H122" s="118" t="s">
        <v>263</v>
      </c>
      <c r="I122" s="120"/>
      <c r="J122" s="120"/>
      <c r="K122" s="119">
        <v>3</v>
      </c>
      <c r="L122" s="118" t="s">
        <v>571</v>
      </c>
    </row>
    <row r="123" spans="1:12">
      <c r="A123" s="120" t="s">
        <v>679</v>
      </c>
      <c r="B123" s="118" t="s">
        <v>97</v>
      </c>
      <c r="C123" s="120"/>
      <c r="D123" s="119">
        <v>1</v>
      </c>
      <c r="E123" s="120"/>
      <c r="F123" s="118" t="s">
        <v>98</v>
      </c>
      <c r="G123" s="120"/>
      <c r="H123" s="120"/>
      <c r="I123" s="120"/>
      <c r="J123" s="120"/>
      <c r="K123" s="120"/>
      <c r="L123" s="120"/>
    </row>
    <row r="124" spans="1:12">
      <c r="A124" s="120" t="s">
        <v>677</v>
      </c>
      <c r="B124" s="118" t="s">
        <v>97</v>
      </c>
      <c r="C124" s="120"/>
      <c r="D124" s="119">
        <v>1</v>
      </c>
      <c r="E124" s="120"/>
      <c r="F124" s="118" t="s">
        <v>99</v>
      </c>
      <c r="G124" s="120"/>
      <c r="H124" s="120"/>
      <c r="I124" s="120"/>
      <c r="J124" s="120"/>
      <c r="K124" s="120"/>
      <c r="L124" s="120"/>
    </row>
    <row r="125" spans="1:12">
      <c r="A125" s="120" t="s">
        <v>678</v>
      </c>
      <c r="B125" s="118" t="s">
        <v>97</v>
      </c>
      <c r="C125" s="120"/>
      <c r="D125" s="119">
        <v>42</v>
      </c>
      <c r="E125" s="120"/>
      <c r="F125" s="118" t="s">
        <v>100</v>
      </c>
      <c r="G125" s="120"/>
      <c r="H125" s="120"/>
      <c r="I125" s="120"/>
      <c r="J125" s="120"/>
      <c r="K125" s="120"/>
      <c r="L125" s="120"/>
    </row>
    <row r="126" spans="1:12">
      <c r="A126" s="118" t="s">
        <v>102</v>
      </c>
      <c r="B126" s="118" t="s">
        <v>97</v>
      </c>
      <c r="C126" s="119">
        <v>2399</v>
      </c>
      <c r="D126" s="119">
        <v>1</v>
      </c>
      <c r="E126" s="120"/>
      <c r="F126" s="118" t="s">
        <v>103</v>
      </c>
      <c r="G126" s="118" t="s">
        <v>104</v>
      </c>
      <c r="H126" s="118" t="s">
        <v>105</v>
      </c>
      <c r="I126" s="120"/>
      <c r="J126" s="119">
        <v>2005</v>
      </c>
      <c r="K126" s="119">
        <v>3</v>
      </c>
      <c r="L126" s="118" t="s">
        <v>106</v>
      </c>
    </row>
    <row r="127" spans="1:12">
      <c r="A127" s="118" t="s">
        <v>102</v>
      </c>
      <c r="B127" s="118" t="s">
        <v>97</v>
      </c>
      <c r="C127" s="119">
        <v>2399</v>
      </c>
      <c r="D127" s="119">
        <v>1</v>
      </c>
      <c r="E127" s="120"/>
      <c r="F127" s="118" t="s">
        <v>103</v>
      </c>
      <c r="G127" s="118" t="s">
        <v>104</v>
      </c>
      <c r="H127" s="118" t="s">
        <v>105</v>
      </c>
      <c r="I127" s="120"/>
      <c r="J127" s="119">
        <v>2005</v>
      </c>
      <c r="K127" s="119">
        <v>3</v>
      </c>
      <c r="L127" s="118" t="s">
        <v>106</v>
      </c>
    </row>
    <row r="128" spans="1:12">
      <c r="A128" s="118" t="s">
        <v>102</v>
      </c>
      <c r="B128" s="118" t="s">
        <v>97</v>
      </c>
      <c r="C128" s="119">
        <v>2399</v>
      </c>
      <c r="D128" s="119">
        <v>1</v>
      </c>
      <c r="E128" s="120"/>
      <c r="F128" s="118" t="s">
        <v>103</v>
      </c>
      <c r="G128" s="118" t="s">
        <v>107</v>
      </c>
      <c r="H128" s="118" t="s">
        <v>108</v>
      </c>
      <c r="I128" s="120"/>
      <c r="J128" s="119">
        <v>2000</v>
      </c>
      <c r="K128" s="119">
        <v>3</v>
      </c>
      <c r="L128" s="118" t="s">
        <v>109</v>
      </c>
    </row>
    <row r="129" spans="1:12">
      <c r="A129" s="118" t="s">
        <v>110</v>
      </c>
      <c r="B129" s="118" t="s">
        <v>97</v>
      </c>
      <c r="C129" s="119">
        <v>2046</v>
      </c>
      <c r="D129" s="119">
        <v>1</v>
      </c>
      <c r="E129" s="120"/>
      <c r="F129" s="118" t="s">
        <v>111</v>
      </c>
      <c r="G129" s="118" t="s">
        <v>32</v>
      </c>
      <c r="H129" s="118" t="s">
        <v>112</v>
      </c>
      <c r="I129" s="118" t="s">
        <v>113</v>
      </c>
      <c r="J129" s="119">
        <v>2008</v>
      </c>
      <c r="K129" s="119">
        <v>3</v>
      </c>
      <c r="L129" s="118" t="s">
        <v>109</v>
      </c>
    </row>
    <row r="130" spans="1:12">
      <c r="A130" s="118" t="s">
        <v>110</v>
      </c>
      <c r="B130" s="118" t="s">
        <v>97</v>
      </c>
      <c r="C130" s="119">
        <v>2046</v>
      </c>
      <c r="D130" s="119">
        <v>1</v>
      </c>
      <c r="E130" s="120"/>
      <c r="F130" s="118" t="s">
        <v>111</v>
      </c>
      <c r="G130" s="118" t="s">
        <v>32</v>
      </c>
      <c r="H130" s="118" t="s">
        <v>112</v>
      </c>
      <c r="I130" s="118" t="s">
        <v>113</v>
      </c>
      <c r="J130" s="119">
        <v>2008</v>
      </c>
      <c r="K130" s="119">
        <v>3</v>
      </c>
      <c r="L130" s="118" t="s">
        <v>109</v>
      </c>
    </row>
    <row r="131" spans="1:12">
      <c r="A131" s="118" t="s">
        <v>110</v>
      </c>
      <c r="B131" s="118" t="s">
        <v>97</v>
      </c>
      <c r="C131" s="119">
        <v>2046</v>
      </c>
      <c r="D131" s="119">
        <v>1</v>
      </c>
      <c r="E131" s="120"/>
      <c r="F131" s="118" t="s">
        <v>111</v>
      </c>
      <c r="G131" s="118" t="s">
        <v>114</v>
      </c>
      <c r="H131" s="118" t="s">
        <v>115</v>
      </c>
      <c r="I131" s="118" t="s">
        <v>116</v>
      </c>
      <c r="J131" s="119">
        <v>2020</v>
      </c>
      <c r="K131" s="119">
        <v>3</v>
      </c>
      <c r="L131" s="118" t="s">
        <v>117</v>
      </c>
    </row>
    <row r="132" spans="1:12">
      <c r="A132" s="118" t="s">
        <v>102</v>
      </c>
      <c r="B132" s="118" t="s">
        <v>97</v>
      </c>
      <c r="C132" s="119">
        <v>2399</v>
      </c>
      <c r="D132" s="119">
        <v>1</v>
      </c>
      <c r="E132" s="120"/>
      <c r="F132" s="118" t="s">
        <v>103</v>
      </c>
      <c r="G132" s="118" t="s">
        <v>118</v>
      </c>
      <c r="H132" s="118" t="s">
        <v>119</v>
      </c>
      <c r="I132" s="120"/>
      <c r="J132" s="119">
        <v>2005</v>
      </c>
      <c r="K132" s="119">
        <v>3</v>
      </c>
      <c r="L132" s="118" t="s">
        <v>109</v>
      </c>
    </row>
    <row r="133" spans="1:12">
      <c r="A133" s="118" t="s">
        <v>102</v>
      </c>
      <c r="B133" s="118" t="s">
        <v>97</v>
      </c>
      <c r="C133" s="119">
        <v>2399</v>
      </c>
      <c r="D133" s="119">
        <v>1</v>
      </c>
      <c r="E133" s="120"/>
      <c r="F133" s="118" t="s">
        <v>103</v>
      </c>
      <c r="G133" s="118" t="s">
        <v>118</v>
      </c>
      <c r="H133" s="118" t="s">
        <v>119</v>
      </c>
      <c r="I133" s="120"/>
      <c r="J133" s="119">
        <v>2005</v>
      </c>
      <c r="K133" s="119">
        <v>3</v>
      </c>
      <c r="L133" s="118" t="s">
        <v>120</v>
      </c>
    </row>
    <row r="134" spans="1:12">
      <c r="A134" s="118" t="s">
        <v>121</v>
      </c>
      <c r="B134" s="118" t="s">
        <v>97</v>
      </c>
      <c r="C134" s="119">
        <v>2414</v>
      </c>
      <c r="D134" s="119">
        <v>1</v>
      </c>
      <c r="E134" s="120"/>
      <c r="F134" s="118" t="s">
        <v>122</v>
      </c>
      <c r="G134" s="118" t="s">
        <v>123</v>
      </c>
      <c r="H134" s="118" t="s">
        <v>124</v>
      </c>
      <c r="I134" s="118" t="s">
        <v>125</v>
      </c>
      <c r="J134" s="119">
        <v>2010</v>
      </c>
      <c r="K134" s="119">
        <v>3</v>
      </c>
      <c r="L134" s="118" t="s">
        <v>109</v>
      </c>
    </row>
    <row r="135" spans="1:12">
      <c r="A135" s="118" t="s">
        <v>102</v>
      </c>
      <c r="B135" s="118" t="s">
        <v>97</v>
      </c>
      <c r="C135" s="119">
        <v>2399</v>
      </c>
      <c r="D135" s="119">
        <v>1</v>
      </c>
      <c r="E135" s="120"/>
      <c r="F135" s="118" t="s">
        <v>103</v>
      </c>
      <c r="G135" s="118" t="s">
        <v>118</v>
      </c>
      <c r="H135" s="118" t="s">
        <v>119</v>
      </c>
      <c r="I135" s="120"/>
      <c r="J135" s="119">
        <v>2005</v>
      </c>
      <c r="K135" s="119">
        <v>3</v>
      </c>
      <c r="L135" s="118" t="s">
        <v>109</v>
      </c>
    </row>
    <row r="136" spans="1:12">
      <c r="A136" s="118" t="s">
        <v>102</v>
      </c>
      <c r="B136" s="118" t="s">
        <v>97</v>
      </c>
      <c r="C136" s="119">
        <v>2399</v>
      </c>
      <c r="D136" s="119">
        <v>1</v>
      </c>
      <c r="E136" s="120"/>
      <c r="F136" s="118" t="s">
        <v>103</v>
      </c>
      <c r="G136" s="118" t="s">
        <v>118</v>
      </c>
      <c r="H136" s="118" t="s">
        <v>126</v>
      </c>
      <c r="I136" s="120"/>
      <c r="J136" s="119">
        <v>2005</v>
      </c>
      <c r="K136" s="119">
        <v>3</v>
      </c>
      <c r="L136" s="118" t="s">
        <v>109</v>
      </c>
    </row>
    <row r="137" spans="1:12">
      <c r="A137" s="118" t="s">
        <v>102</v>
      </c>
      <c r="B137" s="118" t="s">
        <v>97</v>
      </c>
      <c r="C137" s="119">
        <v>2399</v>
      </c>
      <c r="D137" s="119">
        <v>1</v>
      </c>
      <c r="E137" s="120"/>
      <c r="F137" s="118" t="s">
        <v>103</v>
      </c>
      <c r="G137" s="118" t="s">
        <v>118</v>
      </c>
      <c r="H137" s="118" t="s">
        <v>119</v>
      </c>
      <c r="I137" s="120"/>
      <c r="J137" s="119">
        <v>2005</v>
      </c>
      <c r="K137" s="119">
        <v>3</v>
      </c>
      <c r="L137" s="118" t="s">
        <v>109</v>
      </c>
    </row>
    <row r="138" spans="1:12">
      <c r="A138" s="118" t="s">
        <v>127</v>
      </c>
      <c r="B138" s="118" t="s">
        <v>97</v>
      </c>
      <c r="C138" s="119">
        <v>2406</v>
      </c>
      <c r="D138" s="119">
        <v>1</v>
      </c>
      <c r="E138" s="120"/>
      <c r="F138" s="118" t="s">
        <v>656</v>
      </c>
      <c r="G138" s="118" t="s">
        <v>36</v>
      </c>
      <c r="H138" s="118" t="s">
        <v>128</v>
      </c>
      <c r="I138" s="118" t="s">
        <v>129</v>
      </c>
      <c r="J138" s="119">
        <v>2005</v>
      </c>
      <c r="K138" s="119">
        <v>3</v>
      </c>
      <c r="L138" s="118" t="s">
        <v>109</v>
      </c>
    </row>
    <row r="139" spans="1:12">
      <c r="A139" s="118" t="s">
        <v>102</v>
      </c>
      <c r="B139" s="118" t="s">
        <v>97</v>
      </c>
      <c r="C139" s="119">
        <v>2399</v>
      </c>
      <c r="D139" s="119">
        <v>1</v>
      </c>
      <c r="E139" s="120"/>
      <c r="F139" s="118" t="s">
        <v>103</v>
      </c>
      <c r="G139" s="118" t="s">
        <v>107</v>
      </c>
      <c r="H139" s="118" t="s">
        <v>108</v>
      </c>
      <c r="I139" s="120"/>
      <c r="J139" s="119">
        <v>2000</v>
      </c>
      <c r="K139" s="119">
        <v>3</v>
      </c>
      <c r="L139" s="118" t="s">
        <v>109</v>
      </c>
    </row>
    <row r="140" spans="1:12">
      <c r="A140" s="118" t="s">
        <v>102</v>
      </c>
      <c r="B140" s="118" t="s">
        <v>97</v>
      </c>
      <c r="C140" s="119">
        <v>2399</v>
      </c>
      <c r="D140" s="119">
        <v>1</v>
      </c>
      <c r="E140" s="120"/>
      <c r="F140" s="118" t="s">
        <v>103</v>
      </c>
      <c r="G140" s="118" t="s">
        <v>107</v>
      </c>
      <c r="H140" s="118" t="s">
        <v>108</v>
      </c>
      <c r="I140" s="120"/>
      <c r="J140" s="119">
        <v>2000</v>
      </c>
      <c r="K140" s="119">
        <v>3</v>
      </c>
      <c r="L140" s="118" t="s">
        <v>109</v>
      </c>
    </row>
    <row r="141" spans="1:12">
      <c r="A141" s="118" t="s">
        <v>102</v>
      </c>
      <c r="B141" s="118" t="s">
        <v>97</v>
      </c>
      <c r="C141" s="119">
        <v>2399</v>
      </c>
      <c r="D141" s="119">
        <v>1</v>
      </c>
      <c r="E141" s="120"/>
      <c r="F141" s="118" t="s">
        <v>103</v>
      </c>
      <c r="G141" s="118" t="s">
        <v>130</v>
      </c>
      <c r="H141" s="118" t="s">
        <v>131</v>
      </c>
      <c r="I141" s="120"/>
      <c r="J141" s="119">
        <v>2014</v>
      </c>
      <c r="K141" s="119">
        <v>3</v>
      </c>
      <c r="L141" s="118" t="s">
        <v>109</v>
      </c>
    </row>
    <row r="142" spans="1:12">
      <c r="A142" s="118" t="s">
        <v>102</v>
      </c>
      <c r="B142" s="118" t="s">
        <v>97</v>
      </c>
      <c r="C142" s="119">
        <v>2399</v>
      </c>
      <c r="D142" s="119">
        <v>1</v>
      </c>
      <c r="E142" s="120"/>
      <c r="F142" s="118" t="s">
        <v>103</v>
      </c>
      <c r="G142" s="118" t="s">
        <v>132</v>
      </c>
      <c r="H142" s="118" t="s">
        <v>133</v>
      </c>
      <c r="I142" s="120"/>
      <c r="J142" s="119">
        <v>2005</v>
      </c>
      <c r="K142" s="119">
        <v>3</v>
      </c>
      <c r="L142" s="118" t="s">
        <v>109</v>
      </c>
    </row>
    <row r="143" spans="1:12">
      <c r="A143" s="118" t="s">
        <v>102</v>
      </c>
      <c r="B143" s="118" t="s">
        <v>97</v>
      </c>
      <c r="C143" s="119">
        <v>2399</v>
      </c>
      <c r="D143" s="119">
        <v>1</v>
      </c>
      <c r="E143" s="120"/>
      <c r="F143" s="118" t="s">
        <v>103</v>
      </c>
      <c r="G143" s="118" t="s">
        <v>107</v>
      </c>
      <c r="H143" s="118" t="s">
        <v>108</v>
      </c>
      <c r="I143" s="120"/>
      <c r="J143" s="119">
        <v>2000</v>
      </c>
      <c r="K143" s="119">
        <v>3</v>
      </c>
      <c r="L143" s="118" t="s">
        <v>109</v>
      </c>
    </row>
    <row r="144" spans="1:12">
      <c r="A144" s="118" t="s">
        <v>102</v>
      </c>
      <c r="B144" s="118" t="s">
        <v>97</v>
      </c>
      <c r="C144" s="119">
        <v>2399</v>
      </c>
      <c r="D144" s="119">
        <v>1</v>
      </c>
      <c r="E144" s="120"/>
      <c r="F144" s="118" t="s">
        <v>103</v>
      </c>
      <c r="G144" s="118" t="s">
        <v>107</v>
      </c>
      <c r="H144" s="118" t="s">
        <v>108</v>
      </c>
      <c r="I144" s="120"/>
      <c r="J144" s="119">
        <v>2000</v>
      </c>
      <c r="K144" s="119">
        <v>3</v>
      </c>
      <c r="L144" s="118" t="s">
        <v>109</v>
      </c>
    </row>
    <row r="145" spans="1:12">
      <c r="A145" s="118" t="s">
        <v>102</v>
      </c>
      <c r="B145" s="118" t="s">
        <v>97</v>
      </c>
      <c r="C145" s="119">
        <v>2399</v>
      </c>
      <c r="D145" s="119">
        <v>1</v>
      </c>
      <c r="E145" s="120"/>
      <c r="F145" s="118" t="s">
        <v>103</v>
      </c>
      <c r="G145" s="118" t="s">
        <v>130</v>
      </c>
      <c r="H145" s="118" t="s">
        <v>134</v>
      </c>
      <c r="I145" s="120"/>
      <c r="J145" s="119">
        <v>2014</v>
      </c>
      <c r="K145" s="119">
        <v>3</v>
      </c>
      <c r="L145" s="118" t="s">
        <v>109</v>
      </c>
    </row>
    <row r="146" spans="1:12">
      <c r="A146" s="118" t="s">
        <v>135</v>
      </c>
      <c r="B146" s="118" t="s">
        <v>97</v>
      </c>
      <c r="C146" s="119">
        <v>2630</v>
      </c>
      <c r="D146" s="119">
        <v>51</v>
      </c>
      <c r="E146" s="120"/>
      <c r="F146" s="118" t="s">
        <v>136</v>
      </c>
      <c r="G146" s="118" t="s">
        <v>137</v>
      </c>
      <c r="H146" s="118" t="s">
        <v>137</v>
      </c>
      <c r="I146" s="120"/>
      <c r="J146" s="119">
        <v>2000</v>
      </c>
      <c r="K146" s="119">
        <v>3</v>
      </c>
      <c r="L146" s="118" t="s">
        <v>33</v>
      </c>
    </row>
    <row r="147" spans="1:12">
      <c r="A147" s="118" t="s">
        <v>138</v>
      </c>
      <c r="B147" s="118" t="s">
        <v>97</v>
      </c>
      <c r="C147" s="119">
        <v>2638</v>
      </c>
      <c r="D147" s="119">
        <v>34</v>
      </c>
      <c r="E147" s="120"/>
      <c r="F147" s="118" t="s">
        <v>139</v>
      </c>
      <c r="G147" s="118" t="s">
        <v>137</v>
      </c>
      <c r="H147" s="118" t="s">
        <v>137</v>
      </c>
      <c r="I147" s="120"/>
      <c r="J147" s="119">
        <v>2000</v>
      </c>
      <c r="K147" s="119">
        <v>3</v>
      </c>
      <c r="L147" s="118" t="s">
        <v>33</v>
      </c>
    </row>
    <row r="148" spans="1:12">
      <c r="A148" s="118" t="s">
        <v>143</v>
      </c>
      <c r="B148" s="118" t="s">
        <v>97</v>
      </c>
      <c r="C148" s="119">
        <v>3281</v>
      </c>
      <c r="D148" s="119">
        <v>1</v>
      </c>
      <c r="E148" s="120"/>
      <c r="F148" s="118" t="s">
        <v>34</v>
      </c>
      <c r="G148" s="118" t="s">
        <v>144</v>
      </c>
      <c r="H148" s="118" t="s">
        <v>137</v>
      </c>
      <c r="I148" s="118" t="s">
        <v>145</v>
      </c>
      <c r="J148" s="119">
        <v>2000</v>
      </c>
      <c r="K148" s="119">
        <v>3</v>
      </c>
      <c r="L148" s="118" t="s">
        <v>146</v>
      </c>
    </row>
    <row r="149" spans="1:12">
      <c r="A149" s="118" t="s">
        <v>143</v>
      </c>
      <c r="B149" s="118" t="s">
        <v>97</v>
      </c>
      <c r="C149" s="119">
        <v>3281</v>
      </c>
      <c r="D149" s="119">
        <v>1</v>
      </c>
      <c r="E149" s="120"/>
      <c r="F149" s="118" t="s">
        <v>34</v>
      </c>
      <c r="G149" s="118" t="s">
        <v>144</v>
      </c>
      <c r="H149" s="118" t="s">
        <v>137</v>
      </c>
      <c r="I149" s="118" t="s">
        <v>147</v>
      </c>
      <c r="J149" s="119">
        <v>2000</v>
      </c>
      <c r="K149" s="119">
        <v>3</v>
      </c>
      <c r="L149" s="118" t="s">
        <v>146</v>
      </c>
    </row>
    <row r="150" spans="1:12">
      <c r="A150" s="118" t="s">
        <v>143</v>
      </c>
      <c r="B150" s="118" t="s">
        <v>97</v>
      </c>
      <c r="C150" s="119">
        <v>3281</v>
      </c>
      <c r="D150" s="119">
        <v>1</v>
      </c>
      <c r="E150" s="120"/>
      <c r="F150" s="118" t="s">
        <v>34</v>
      </c>
      <c r="G150" s="118" t="s">
        <v>144</v>
      </c>
      <c r="H150" s="118" t="s">
        <v>137</v>
      </c>
      <c r="I150" s="118" t="s">
        <v>148</v>
      </c>
      <c r="J150" s="119">
        <v>2000</v>
      </c>
      <c r="K150" s="119">
        <v>3</v>
      </c>
      <c r="L150" s="118" t="s">
        <v>149</v>
      </c>
    </row>
    <row r="151" spans="1:12">
      <c r="A151" s="118" t="s">
        <v>143</v>
      </c>
      <c r="B151" s="118" t="s">
        <v>97</v>
      </c>
      <c r="C151" s="119">
        <v>3281</v>
      </c>
      <c r="D151" s="119">
        <v>1</v>
      </c>
      <c r="E151" s="120"/>
      <c r="F151" s="118" t="s">
        <v>34</v>
      </c>
      <c r="G151" s="118" t="s">
        <v>144</v>
      </c>
      <c r="H151" s="118" t="s">
        <v>137</v>
      </c>
      <c r="I151" s="118" t="s">
        <v>150</v>
      </c>
      <c r="J151" s="119">
        <v>2000</v>
      </c>
      <c r="K151" s="119">
        <v>3</v>
      </c>
      <c r="L151" s="118" t="s">
        <v>146</v>
      </c>
    </row>
    <row r="152" spans="1:12">
      <c r="A152" s="118" t="s">
        <v>143</v>
      </c>
      <c r="B152" s="118" t="s">
        <v>97</v>
      </c>
      <c r="C152" s="119">
        <v>3281</v>
      </c>
      <c r="D152" s="119">
        <v>1</v>
      </c>
      <c r="E152" s="120"/>
      <c r="F152" s="118" t="s">
        <v>34</v>
      </c>
      <c r="G152" s="118" t="s">
        <v>144</v>
      </c>
      <c r="H152" s="118" t="s">
        <v>137</v>
      </c>
      <c r="I152" s="118" t="s">
        <v>151</v>
      </c>
      <c r="J152" s="119">
        <v>2000</v>
      </c>
      <c r="K152" s="119">
        <v>3</v>
      </c>
      <c r="L152" s="118" t="s">
        <v>146</v>
      </c>
    </row>
    <row r="153" spans="1:12">
      <c r="A153" s="118" t="s">
        <v>143</v>
      </c>
      <c r="B153" s="118" t="s">
        <v>97</v>
      </c>
      <c r="C153" s="119">
        <v>3281</v>
      </c>
      <c r="D153" s="119">
        <v>1</v>
      </c>
      <c r="E153" s="120"/>
      <c r="F153" s="118" t="s">
        <v>34</v>
      </c>
      <c r="G153" s="118" t="s">
        <v>144</v>
      </c>
      <c r="H153" s="118" t="s">
        <v>137</v>
      </c>
      <c r="I153" s="118" t="s">
        <v>147</v>
      </c>
      <c r="J153" s="119">
        <v>2000</v>
      </c>
      <c r="K153" s="119">
        <v>3</v>
      </c>
      <c r="L153" s="118" t="s">
        <v>146</v>
      </c>
    </row>
    <row r="154" spans="1:12">
      <c r="A154" s="118" t="s">
        <v>143</v>
      </c>
      <c r="B154" s="118" t="s">
        <v>97</v>
      </c>
      <c r="C154" s="119">
        <v>3281</v>
      </c>
      <c r="D154" s="119">
        <v>1</v>
      </c>
      <c r="E154" s="120"/>
      <c r="F154" s="118" t="s">
        <v>34</v>
      </c>
      <c r="G154" s="118" t="s">
        <v>144</v>
      </c>
      <c r="H154" s="118" t="s">
        <v>137</v>
      </c>
      <c r="I154" s="118" t="s">
        <v>152</v>
      </c>
      <c r="J154" s="119">
        <v>2000</v>
      </c>
      <c r="K154" s="119">
        <v>3</v>
      </c>
      <c r="L154" s="118" t="s">
        <v>153</v>
      </c>
    </row>
    <row r="155" spans="1:12">
      <c r="A155" s="118" t="s">
        <v>143</v>
      </c>
      <c r="B155" s="118" t="s">
        <v>97</v>
      </c>
      <c r="C155" s="119">
        <v>3281</v>
      </c>
      <c r="D155" s="119">
        <v>1</v>
      </c>
      <c r="E155" s="120"/>
      <c r="F155" s="118" t="s">
        <v>34</v>
      </c>
      <c r="G155" s="118" t="s">
        <v>144</v>
      </c>
      <c r="H155" s="118" t="s">
        <v>137</v>
      </c>
      <c r="I155" s="118" t="s">
        <v>154</v>
      </c>
      <c r="J155" s="119">
        <v>2000</v>
      </c>
      <c r="K155" s="119">
        <v>3</v>
      </c>
      <c r="L155" s="118" t="s">
        <v>146</v>
      </c>
    </row>
    <row r="156" spans="1:12">
      <c r="A156" s="118" t="s">
        <v>143</v>
      </c>
      <c r="B156" s="118" t="s">
        <v>97</v>
      </c>
      <c r="C156" s="119">
        <v>3281</v>
      </c>
      <c r="D156" s="119">
        <v>1</v>
      </c>
      <c r="E156" s="120"/>
      <c r="F156" s="118" t="s">
        <v>34</v>
      </c>
      <c r="G156" s="118" t="s">
        <v>144</v>
      </c>
      <c r="H156" s="118" t="s">
        <v>137</v>
      </c>
      <c r="I156" s="118" t="s">
        <v>155</v>
      </c>
      <c r="J156" s="119">
        <v>2000</v>
      </c>
      <c r="K156" s="119">
        <v>3</v>
      </c>
      <c r="L156" s="118" t="s">
        <v>156</v>
      </c>
    </row>
    <row r="157" spans="1:12">
      <c r="A157" s="118" t="s">
        <v>143</v>
      </c>
      <c r="B157" s="118" t="s">
        <v>97</v>
      </c>
      <c r="C157" s="119">
        <v>3281</v>
      </c>
      <c r="D157" s="119">
        <v>1</v>
      </c>
      <c r="E157" s="120"/>
      <c r="F157" s="118" t="s">
        <v>34</v>
      </c>
      <c r="G157" s="118" t="s">
        <v>144</v>
      </c>
      <c r="H157" s="118" t="s">
        <v>137</v>
      </c>
      <c r="I157" s="118" t="s">
        <v>157</v>
      </c>
      <c r="J157" s="119">
        <v>2000</v>
      </c>
      <c r="K157" s="119">
        <v>3</v>
      </c>
      <c r="L157" s="118" t="s">
        <v>156</v>
      </c>
    </row>
    <row r="158" spans="1:12">
      <c r="A158" s="118" t="s">
        <v>143</v>
      </c>
      <c r="B158" s="118" t="s">
        <v>97</v>
      </c>
      <c r="C158" s="119">
        <v>3281</v>
      </c>
      <c r="D158" s="119">
        <v>1</v>
      </c>
      <c r="E158" s="120"/>
      <c r="F158" s="118" t="s">
        <v>34</v>
      </c>
      <c r="G158" s="118" t="s">
        <v>144</v>
      </c>
      <c r="H158" s="118" t="s">
        <v>137</v>
      </c>
      <c r="I158" s="118" t="s">
        <v>161</v>
      </c>
      <c r="J158" s="119">
        <v>2000</v>
      </c>
      <c r="K158" s="119">
        <v>3</v>
      </c>
      <c r="L158" s="118" t="s">
        <v>146</v>
      </c>
    </row>
    <row r="159" spans="1:12">
      <c r="A159" s="118" t="s">
        <v>143</v>
      </c>
      <c r="B159" s="118" t="s">
        <v>97</v>
      </c>
      <c r="C159" s="119">
        <v>3281</v>
      </c>
      <c r="D159" s="119">
        <v>1</v>
      </c>
      <c r="E159" s="120"/>
      <c r="F159" s="118" t="s">
        <v>34</v>
      </c>
      <c r="G159" s="118" t="s">
        <v>144</v>
      </c>
      <c r="H159" s="118" t="s">
        <v>137</v>
      </c>
      <c r="I159" s="118" t="s">
        <v>162</v>
      </c>
      <c r="J159" s="119">
        <v>2000</v>
      </c>
      <c r="K159" s="119">
        <v>3</v>
      </c>
      <c r="L159" s="118" t="s">
        <v>146</v>
      </c>
    </row>
    <row r="160" spans="1:12">
      <c r="A160" s="118" t="s">
        <v>143</v>
      </c>
      <c r="B160" s="118" t="s">
        <v>97</v>
      </c>
      <c r="C160" s="119">
        <v>3281</v>
      </c>
      <c r="D160" s="119">
        <v>1</v>
      </c>
      <c r="E160" s="120"/>
      <c r="F160" s="118" t="s">
        <v>34</v>
      </c>
      <c r="G160" s="118" t="s">
        <v>144</v>
      </c>
      <c r="H160" s="118" t="s">
        <v>137</v>
      </c>
      <c r="I160" s="118" t="s">
        <v>163</v>
      </c>
      <c r="J160" s="119">
        <v>2000</v>
      </c>
      <c r="K160" s="119">
        <v>3</v>
      </c>
      <c r="L160" s="118" t="s">
        <v>146</v>
      </c>
    </row>
    <row r="161" spans="1:12">
      <c r="A161" s="118" t="s">
        <v>143</v>
      </c>
      <c r="B161" s="118" t="s">
        <v>97</v>
      </c>
      <c r="C161" s="119">
        <v>3281</v>
      </c>
      <c r="D161" s="119">
        <v>1</v>
      </c>
      <c r="E161" s="120"/>
      <c r="F161" s="118" t="s">
        <v>34</v>
      </c>
      <c r="G161" s="118" t="s">
        <v>144</v>
      </c>
      <c r="H161" s="118" t="s">
        <v>137</v>
      </c>
      <c r="I161" s="118" t="s">
        <v>164</v>
      </c>
      <c r="J161" s="119">
        <v>2000</v>
      </c>
      <c r="K161" s="119">
        <v>3</v>
      </c>
      <c r="L161" s="118" t="s">
        <v>146</v>
      </c>
    </row>
    <row r="162" spans="1:12">
      <c r="A162" s="118" t="s">
        <v>143</v>
      </c>
      <c r="B162" s="118" t="s">
        <v>97</v>
      </c>
      <c r="C162" s="119">
        <v>3281</v>
      </c>
      <c r="D162" s="119">
        <v>1</v>
      </c>
      <c r="E162" s="120"/>
      <c r="F162" s="118" t="s">
        <v>34</v>
      </c>
      <c r="G162" s="118" t="s">
        <v>144</v>
      </c>
      <c r="H162" s="118" t="s">
        <v>137</v>
      </c>
      <c r="I162" s="118" t="s">
        <v>165</v>
      </c>
      <c r="J162" s="119">
        <v>2000</v>
      </c>
      <c r="K162" s="119">
        <v>3</v>
      </c>
      <c r="L162" s="118" t="s">
        <v>166</v>
      </c>
    </row>
    <row r="163" spans="1:12">
      <c r="A163" s="118" t="s">
        <v>143</v>
      </c>
      <c r="B163" s="118" t="s">
        <v>97</v>
      </c>
      <c r="C163" s="119">
        <v>3281</v>
      </c>
      <c r="D163" s="119">
        <v>1</v>
      </c>
      <c r="E163" s="120"/>
      <c r="F163" s="118" t="s">
        <v>34</v>
      </c>
      <c r="G163" s="118" t="s">
        <v>144</v>
      </c>
      <c r="H163" s="118" t="s">
        <v>137</v>
      </c>
      <c r="I163" s="118" t="s">
        <v>167</v>
      </c>
      <c r="J163" s="119">
        <v>2000</v>
      </c>
      <c r="K163" s="119">
        <v>3</v>
      </c>
      <c r="L163" s="118" t="s">
        <v>146</v>
      </c>
    </row>
    <row r="164" spans="1:12">
      <c r="A164" s="118" t="s">
        <v>143</v>
      </c>
      <c r="B164" s="118" t="s">
        <v>97</v>
      </c>
      <c r="C164" s="119">
        <v>3281</v>
      </c>
      <c r="D164" s="119">
        <v>1</v>
      </c>
      <c r="E164" s="120"/>
      <c r="F164" s="118" t="s">
        <v>34</v>
      </c>
      <c r="G164" s="118" t="s">
        <v>144</v>
      </c>
      <c r="H164" s="118" t="s">
        <v>137</v>
      </c>
      <c r="I164" s="118" t="s">
        <v>168</v>
      </c>
      <c r="J164" s="119">
        <v>2000</v>
      </c>
      <c r="K164" s="119">
        <v>3</v>
      </c>
      <c r="L164" s="118" t="s">
        <v>166</v>
      </c>
    </row>
    <row r="165" spans="1:12">
      <c r="A165" s="118" t="s">
        <v>169</v>
      </c>
      <c r="B165" s="118" t="s">
        <v>97</v>
      </c>
      <c r="C165" s="119">
        <v>1978</v>
      </c>
      <c r="D165" s="119">
        <v>1</v>
      </c>
      <c r="E165" s="120"/>
      <c r="F165" s="118" t="s">
        <v>170</v>
      </c>
      <c r="G165" s="118" t="s">
        <v>171</v>
      </c>
      <c r="H165" s="118" t="s">
        <v>172</v>
      </c>
      <c r="I165" s="118" t="s">
        <v>173</v>
      </c>
      <c r="J165" s="119">
        <v>2000</v>
      </c>
      <c r="K165" s="119">
        <v>3</v>
      </c>
      <c r="L165" s="118" t="s">
        <v>174</v>
      </c>
    </row>
    <row r="166" spans="1:12">
      <c r="A166" s="118" t="s">
        <v>175</v>
      </c>
      <c r="B166" s="118" t="s">
        <v>97</v>
      </c>
      <c r="C166" s="119">
        <v>3275</v>
      </c>
      <c r="D166" s="119">
        <v>1</v>
      </c>
      <c r="E166" s="120"/>
      <c r="F166" s="118" t="s">
        <v>176</v>
      </c>
      <c r="G166" s="118" t="s">
        <v>30</v>
      </c>
      <c r="H166" s="118" t="s">
        <v>177</v>
      </c>
      <c r="I166" s="118" t="s">
        <v>178</v>
      </c>
      <c r="J166" s="119">
        <v>1999</v>
      </c>
      <c r="K166" s="119">
        <v>3</v>
      </c>
      <c r="L166" s="118" t="s">
        <v>174</v>
      </c>
    </row>
    <row r="167" spans="1:12">
      <c r="A167" s="118" t="s">
        <v>175</v>
      </c>
      <c r="B167" s="118" t="s">
        <v>97</v>
      </c>
      <c r="C167" s="119">
        <v>3275</v>
      </c>
      <c r="D167" s="119">
        <v>1</v>
      </c>
      <c r="E167" s="120"/>
      <c r="F167" s="118" t="s">
        <v>176</v>
      </c>
      <c r="G167" s="118" t="s">
        <v>30</v>
      </c>
      <c r="H167" s="118" t="s">
        <v>177</v>
      </c>
      <c r="I167" s="118" t="s">
        <v>179</v>
      </c>
      <c r="J167" s="119">
        <v>1999</v>
      </c>
      <c r="K167" s="119">
        <v>3</v>
      </c>
      <c r="L167" s="118" t="s">
        <v>174</v>
      </c>
    </row>
    <row r="168" spans="1:12">
      <c r="A168" s="118" t="s">
        <v>180</v>
      </c>
      <c r="B168" s="118" t="s">
        <v>97</v>
      </c>
      <c r="C168" s="119">
        <v>2343</v>
      </c>
      <c r="D168" s="119">
        <v>1</v>
      </c>
      <c r="E168" s="120"/>
      <c r="F168" s="118" t="s">
        <v>181</v>
      </c>
      <c r="G168" s="118" t="s">
        <v>42</v>
      </c>
      <c r="H168" s="118" t="s">
        <v>182</v>
      </c>
      <c r="I168" s="120"/>
      <c r="J168" s="119">
        <v>1999</v>
      </c>
      <c r="K168" s="119">
        <v>3</v>
      </c>
      <c r="L168" s="118" t="s">
        <v>174</v>
      </c>
    </row>
    <row r="169" spans="1:12">
      <c r="A169" s="118" t="s">
        <v>183</v>
      </c>
      <c r="B169" s="118" t="s">
        <v>97</v>
      </c>
      <c r="C169" s="119">
        <v>2329</v>
      </c>
      <c r="D169" s="119">
        <v>1</v>
      </c>
      <c r="E169" s="120"/>
      <c r="F169" s="118" t="s">
        <v>184</v>
      </c>
      <c r="G169" s="118" t="s">
        <v>43</v>
      </c>
      <c r="H169" s="118" t="s">
        <v>185</v>
      </c>
      <c r="I169" s="118" t="s">
        <v>186</v>
      </c>
      <c r="J169" s="119">
        <v>1999</v>
      </c>
      <c r="K169" s="119">
        <v>3</v>
      </c>
      <c r="L169" s="118" t="s">
        <v>174</v>
      </c>
    </row>
    <row r="170" spans="1:12">
      <c r="A170" s="118" t="s">
        <v>180</v>
      </c>
      <c r="B170" s="118" t="s">
        <v>97</v>
      </c>
      <c r="C170" s="119">
        <v>2343</v>
      </c>
      <c r="D170" s="119">
        <v>1</v>
      </c>
      <c r="E170" s="120"/>
      <c r="F170" s="118" t="s">
        <v>181</v>
      </c>
      <c r="G170" s="118" t="s">
        <v>42</v>
      </c>
      <c r="H170" s="118" t="s">
        <v>187</v>
      </c>
      <c r="I170" s="118" t="s">
        <v>186</v>
      </c>
      <c r="J170" s="119">
        <v>1999</v>
      </c>
      <c r="K170" s="119">
        <v>3</v>
      </c>
      <c r="L170" s="118" t="s">
        <v>174</v>
      </c>
    </row>
    <row r="171" spans="1:12">
      <c r="A171" s="118" t="s">
        <v>183</v>
      </c>
      <c r="B171" s="118" t="s">
        <v>97</v>
      </c>
      <c r="C171" s="119">
        <v>2329</v>
      </c>
      <c r="D171" s="119">
        <v>1</v>
      </c>
      <c r="E171" s="120"/>
      <c r="F171" s="118" t="s">
        <v>184</v>
      </c>
      <c r="G171" s="118" t="s">
        <v>43</v>
      </c>
      <c r="H171" s="118" t="s">
        <v>185</v>
      </c>
      <c r="I171" s="118" t="s">
        <v>188</v>
      </c>
      <c r="J171" s="119">
        <v>1999</v>
      </c>
      <c r="K171" s="119">
        <v>3</v>
      </c>
      <c r="L171" s="118" t="s">
        <v>174</v>
      </c>
    </row>
    <row r="172" spans="1:12">
      <c r="A172" s="118" t="s">
        <v>180</v>
      </c>
      <c r="B172" s="118" t="s">
        <v>97</v>
      </c>
      <c r="C172" s="119">
        <v>2343</v>
      </c>
      <c r="D172" s="119">
        <v>1</v>
      </c>
      <c r="E172" s="120"/>
      <c r="F172" s="118" t="s">
        <v>181</v>
      </c>
      <c r="G172" s="118" t="s">
        <v>42</v>
      </c>
      <c r="H172" s="118" t="s">
        <v>187</v>
      </c>
      <c r="I172" s="118" t="s">
        <v>188</v>
      </c>
      <c r="J172" s="119">
        <v>1999</v>
      </c>
      <c r="K172" s="119">
        <v>3</v>
      </c>
      <c r="L172" s="118" t="s">
        <v>174</v>
      </c>
    </row>
    <row r="173" spans="1:12">
      <c r="A173" s="118" t="s">
        <v>183</v>
      </c>
      <c r="B173" s="118" t="s">
        <v>97</v>
      </c>
      <c r="C173" s="119">
        <v>2329</v>
      </c>
      <c r="D173" s="119">
        <v>1</v>
      </c>
      <c r="E173" s="120"/>
      <c r="F173" s="118" t="s">
        <v>184</v>
      </c>
      <c r="G173" s="118" t="s">
        <v>43</v>
      </c>
      <c r="H173" s="118" t="s">
        <v>185</v>
      </c>
      <c r="I173" s="118" t="s">
        <v>189</v>
      </c>
      <c r="J173" s="119">
        <v>1999</v>
      </c>
      <c r="K173" s="119">
        <v>3</v>
      </c>
      <c r="L173" s="118" t="s">
        <v>174</v>
      </c>
    </row>
    <row r="174" spans="1:12">
      <c r="A174" s="118" t="s">
        <v>180</v>
      </c>
      <c r="B174" s="118" t="s">
        <v>97</v>
      </c>
      <c r="C174" s="119">
        <v>2343</v>
      </c>
      <c r="D174" s="119">
        <v>1</v>
      </c>
      <c r="E174" s="120"/>
      <c r="F174" s="118" t="s">
        <v>181</v>
      </c>
      <c r="G174" s="118" t="s">
        <v>42</v>
      </c>
      <c r="H174" s="118" t="s">
        <v>187</v>
      </c>
      <c r="I174" s="118" t="s">
        <v>189</v>
      </c>
      <c r="J174" s="119">
        <v>1999</v>
      </c>
      <c r="K174" s="119">
        <v>3</v>
      </c>
      <c r="L174" s="118" t="s">
        <v>174</v>
      </c>
    </row>
    <row r="175" spans="1:12">
      <c r="A175" s="118" t="s">
        <v>183</v>
      </c>
      <c r="B175" s="118" t="s">
        <v>97</v>
      </c>
      <c r="C175" s="119">
        <v>2329</v>
      </c>
      <c r="D175" s="119">
        <v>1</v>
      </c>
      <c r="E175" s="120"/>
      <c r="F175" s="118" t="s">
        <v>184</v>
      </c>
      <c r="G175" s="118" t="s">
        <v>43</v>
      </c>
      <c r="H175" s="118" t="s">
        <v>185</v>
      </c>
      <c r="I175" s="118" t="s">
        <v>190</v>
      </c>
      <c r="J175" s="119">
        <v>1999</v>
      </c>
      <c r="K175" s="119">
        <v>3</v>
      </c>
      <c r="L175" s="118" t="s">
        <v>174</v>
      </c>
    </row>
    <row r="176" spans="1:12">
      <c r="A176" s="118" t="s">
        <v>180</v>
      </c>
      <c r="B176" s="118" t="s">
        <v>97</v>
      </c>
      <c r="C176" s="119">
        <v>2343</v>
      </c>
      <c r="D176" s="119">
        <v>1</v>
      </c>
      <c r="E176" s="120"/>
      <c r="F176" s="118" t="s">
        <v>181</v>
      </c>
      <c r="G176" s="118" t="s">
        <v>42</v>
      </c>
      <c r="H176" s="118" t="s">
        <v>187</v>
      </c>
      <c r="I176" s="118" t="s">
        <v>190</v>
      </c>
      <c r="J176" s="119">
        <v>1999</v>
      </c>
      <c r="K176" s="119">
        <v>3</v>
      </c>
      <c r="L176" s="118" t="s">
        <v>174</v>
      </c>
    </row>
    <row r="177" spans="1:12">
      <c r="A177" s="118" t="s">
        <v>183</v>
      </c>
      <c r="B177" s="118" t="s">
        <v>97</v>
      </c>
      <c r="C177" s="119">
        <v>2329</v>
      </c>
      <c r="D177" s="119">
        <v>1</v>
      </c>
      <c r="E177" s="120"/>
      <c r="F177" s="118" t="s">
        <v>184</v>
      </c>
      <c r="G177" s="118" t="s">
        <v>43</v>
      </c>
      <c r="H177" s="118" t="s">
        <v>185</v>
      </c>
      <c r="I177" s="118" t="s">
        <v>191</v>
      </c>
      <c r="J177" s="119">
        <v>1999</v>
      </c>
      <c r="K177" s="119">
        <v>3</v>
      </c>
      <c r="L177" s="118" t="s">
        <v>174</v>
      </c>
    </row>
    <row r="178" spans="1:12">
      <c r="A178" s="118" t="s">
        <v>180</v>
      </c>
      <c r="B178" s="118" t="s">
        <v>97</v>
      </c>
      <c r="C178" s="119">
        <v>2343</v>
      </c>
      <c r="D178" s="119">
        <v>1</v>
      </c>
      <c r="E178" s="120"/>
      <c r="F178" s="118" t="s">
        <v>181</v>
      </c>
      <c r="G178" s="118" t="s">
        <v>42</v>
      </c>
      <c r="H178" s="118" t="s">
        <v>187</v>
      </c>
      <c r="I178" s="118" t="s">
        <v>191</v>
      </c>
      <c r="J178" s="119">
        <v>1999</v>
      </c>
      <c r="K178" s="119">
        <v>3</v>
      </c>
      <c r="L178" s="118" t="s">
        <v>174</v>
      </c>
    </row>
    <row r="179" spans="1:12">
      <c r="A179" s="118" t="s">
        <v>183</v>
      </c>
      <c r="B179" s="118" t="s">
        <v>97</v>
      </c>
      <c r="C179" s="119">
        <v>2329</v>
      </c>
      <c r="D179" s="119">
        <v>1</v>
      </c>
      <c r="E179" s="120"/>
      <c r="F179" s="118" t="s">
        <v>184</v>
      </c>
      <c r="G179" s="118" t="s">
        <v>43</v>
      </c>
      <c r="H179" s="118" t="s">
        <v>185</v>
      </c>
      <c r="I179" s="118" t="s">
        <v>192</v>
      </c>
      <c r="J179" s="119">
        <v>1999</v>
      </c>
      <c r="K179" s="119">
        <v>3</v>
      </c>
      <c r="L179" s="118" t="s">
        <v>174</v>
      </c>
    </row>
    <row r="180" spans="1:12">
      <c r="A180" s="118" t="s">
        <v>180</v>
      </c>
      <c r="B180" s="118" t="s">
        <v>97</v>
      </c>
      <c r="C180" s="119">
        <v>2343</v>
      </c>
      <c r="D180" s="119">
        <v>1</v>
      </c>
      <c r="E180" s="120"/>
      <c r="F180" s="118" t="s">
        <v>181</v>
      </c>
      <c r="G180" s="118" t="s">
        <v>42</v>
      </c>
      <c r="H180" s="118" t="s">
        <v>187</v>
      </c>
      <c r="I180" s="118" t="s">
        <v>192</v>
      </c>
      <c r="J180" s="119">
        <v>1999</v>
      </c>
      <c r="K180" s="119">
        <v>3</v>
      </c>
      <c r="L180" s="118" t="s">
        <v>174</v>
      </c>
    </row>
    <row r="181" spans="1:12">
      <c r="A181" s="118" t="s">
        <v>193</v>
      </c>
      <c r="B181" s="118" t="s">
        <v>97</v>
      </c>
      <c r="C181" s="119">
        <v>2374</v>
      </c>
      <c r="D181" s="119">
        <v>1</v>
      </c>
      <c r="E181" s="120"/>
      <c r="F181" s="118" t="s">
        <v>194</v>
      </c>
      <c r="G181" s="118" t="s">
        <v>195</v>
      </c>
      <c r="H181" s="118" t="s">
        <v>196</v>
      </c>
      <c r="I181" s="120"/>
      <c r="J181" s="119">
        <v>1999</v>
      </c>
      <c r="K181" s="119">
        <v>3</v>
      </c>
      <c r="L181" s="118" t="s">
        <v>174</v>
      </c>
    </row>
    <row r="182" spans="1:12">
      <c r="A182" s="118" t="s">
        <v>197</v>
      </c>
      <c r="B182" s="118" t="s">
        <v>97</v>
      </c>
      <c r="C182" s="119">
        <v>3206</v>
      </c>
      <c r="D182" s="119">
        <v>1</v>
      </c>
      <c r="E182" s="120"/>
      <c r="F182" s="118" t="s">
        <v>198</v>
      </c>
      <c r="G182" s="118" t="s">
        <v>199</v>
      </c>
      <c r="H182" s="118" t="s">
        <v>200</v>
      </c>
      <c r="I182" s="118" t="s">
        <v>201</v>
      </c>
      <c r="J182" s="119">
        <v>2005</v>
      </c>
      <c r="K182" s="119">
        <v>3</v>
      </c>
      <c r="L182" s="118" t="s">
        <v>174</v>
      </c>
    </row>
    <row r="183" spans="1:12">
      <c r="A183" s="118" t="s">
        <v>205</v>
      </c>
      <c r="B183" s="118" t="s">
        <v>97</v>
      </c>
      <c r="C183" s="119">
        <v>3200</v>
      </c>
      <c r="D183" s="119">
        <v>1</v>
      </c>
      <c r="E183" s="120"/>
      <c r="F183" s="118" t="s">
        <v>206</v>
      </c>
      <c r="G183" s="118" t="s">
        <v>137</v>
      </c>
      <c r="H183" s="118" t="s">
        <v>137</v>
      </c>
      <c r="I183" s="118" t="s">
        <v>207</v>
      </c>
      <c r="J183" s="119">
        <v>1980</v>
      </c>
      <c r="K183" s="119">
        <v>3</v>
      </c>
      <c r="L183" s="118" t="s">
        <v>174</v>
      </c>
    </row>
    <row r="184" spans="1:12">
      <c r="A184" s="118" t="s">
        <v>208</v>
      </c>
      <c r="B184" s="118" t="s">
        <v>97</v>
      </c>
      <c r="C184" s="119">
        <v>3282</v>
      </c>
      <c r="D184" s="119">
        <v>1</v>
      </c>
      <c r="E184" s="120"/>
      <c r="F184" s="118" t="s">
        <v>209</v>
      </c>
      <c r="G184" s="118" t="s">
        <v>137</v>
      </c>
      <c r="H184" s="118" t="s">
        <v>137</v>
      </c>
      <c r="I184" s="118" t="s">
        <v>654</v>
      </c>
      <c r="J184" s="119">
        <v>2010</v>
      </c>
      <c r="K184" s="119">
        <v>3</v>
      </c>
      <c r="L184" s="118" t="s">
        <v>33</v>
      </c>
    </row>
    <row r="185" spans="1:12">
      <c r="A185" s="118" t="s">
        <v>210</v>
      </c>
      <c r="B185" s="118" t="s">
        <v>97</v>
      </c>
      <c r="C185" s="119">
        <v>1981</v>
      </c>
      <c r="D185" s="119">
        <v>1</v>
      </c>
      <c r="E185" s="120"/>
      <c r="F185" s="118" t="s">
        <v>211</v>
      </c>
      <c r="G185" s="118" t="s">
        <v>45</v>
      </c>
      <c r="H185" s="118" t="s">
        <v>212</v>
      </c>
      <c r="I185" s="118" t="s">
        <v>201</v>
      </c>
      <c r="J185" s="119">
        <v>2005</v>
      </c>
      <c r="K185" s="119">
        <v>3</v>
      </c>
      <c r="L185" s="118" t="s">
        <v>655</v>
      </c>
    </row>
    <row r="186" spans="1:12">
      <c r="A186" s="120" t="s">
        <v>25</v>
      </c>
      <c r="B186" s="118" t="s">
        <v>97</v>
      </c>
      <c r="C186" s="120"/>
      <c r="D186" s="119">
        <v>25</v>
      </c>
      <c r="E186" s="120"/>
      <c r="F186" s="118" t="s">
        <v>25</v>
      </c>
      <c r="G186" s="120"/>
      <c r="H186" s="120"/>
      <c r="I186" s="120"/>
      <c r="J186" s="120"/>
      <c r="K186" s="120"/>
      <c r="L186" s="120"/>
    </row>
    <row r="187" spans="1:12">
      <c r="A187" s="120" t="s">
        <v>25</v>
      </c>
      <c r="B187" s="118" t="s">
        <v>97</v>
      </c>
      <c r="C187" s="120"/>
      <c r="D187" s="119">
        <v>1</v>
      </c>
      <c r="E187" s="120"/>
      <c r="F187" s="118" t="s">
        <v>24</v>
      </c>
      <c r="G187" s="120"/>
      <c r="H187" s="120"/>
      <c r="I187" s="120"/>
      <c r="J187" s="120"/>
      <c r="K187" s="120"/>
      <c r="L187" s="120"/>
    </row>
    <row r="188" spans="1:12">
      <c r="A188" s="118" t="s">
        <v>213</v>
      </c>
      <c r="B188" s="118" t="s">
        <v>97</v>
      </c>
      <c r="C188" s="120"/>
      <c r="D188" s="119">
        <v>1</v>
      </c>
      <c r="E188" s="120"/>
      <c r="F188" s="118" t="s">
        <v>214</v>
      </c>
      <c r="G188" s="118" t="s">
        <v>30</v>
      </c>
      <c r="H188" s="118" t="s">
        <v>31</v>
      </c>
      <c r="I188" s="120"/>
      <c r="J188" s="120"/>
      <c r="K188" s="119">
        <v>3</v>
      </c>
      <c r="L188" s="120"/>
    </row>
    <row r="189" spans="1:12">
      <c r="A189" s="118" t="s">
        <v>213</v>
      </c>
      <c r="B189" s="118" t="s">
        <v>97</v>
      </c>
      <c r="C189" s="120"/>
      <c r="D189" s="119">
        <v>1</v>
      </c>
      <c r="E189" s="120"/>
      <c r="F189" s="118" t="s">
        <v>215</v>
      </c>
      <c r="G189" s="118" t="s">
        <v>30</v>
      </c>
      <c r="H189" s="118" t="s">
        <v>35</v>
      </c>
      <c r="I189" s="120"/>
      <c r="J189" s="120"/>
      <c r="K189" s="119">
        <v>3</v>
      </c>
      <c r="L189" s="120"/>
    </row>
    <row r="190" spans="1:12">
      <c r="A190" s="118" t="s">
        <v>213</v>
      </c>
      <c r="B190" s="118" t="s">
        <v>97</v>
      </c>
      <c r="C190" s="120"/>
      <c r="D190" s="119">
        <v>1</v>
      </c>
      <c r="E190" s="120"/>
      <c r="F190" s="118" t="s">
        <v>216</v>
      </c>
      <c r="G190" s="120"/>
      <c r="H190" s="120"/>
      <c r="I190" s="120"/>
      <c r="J190" s="120"/>
      <c r="K190" s="119">
        <v>3</v>
      </c>
      <c r="L190" s="120"/>
    </row>
    <row r="191" spans="1:12">
      <c r="A191" s="118" t="s">
        <v>213</v>
      </c>
      <c r="B191" s="118" t="s">
        <v>97</v>
      </c>
      <c r="C191" s="120"/>
      <c r="D191" s="119">
        <v>1</v>
      </c>
      <c r="E191" s="120"/>
      <c r="F191" s="118" t="s">
        <v>48</v>
      </c>
      <c r="G191" s="120"/>
      <c r="H191" s="120"/>
      <c r="I191" s="120"/>
      <c r="J191" s="120"/>
      <c r="K191" s="119">
        <v>3</v>
      </c>
      <c r="L191" s="120"/>
    </row>
    <row r="192" spans="1:12">
      <c r="A192" s="118" t="s">
        <v>213</v>
      </c>
      <c r="B192" s="118" t="s">
        <v>97</v>
      </c>
      <c r="C192" s="120"/>
      <c r="D192" s="119">
        <v>1</v>
      </c>
      <c r="E192" s="120"/>
      <c r="F192" s="118" t="s">
        <v>217</v>
      </c>
      <c r="G192" s="120"/>
      <c r="H192" s="120"/>
      <c r="I192" s="120"/>
      <c r="J192" s="120"/>
      <c r="K192" s="119">
        <v>3</v>
      </c>
      <c r="L192" s="118" t="s">
        <v>218</v>
      </c>
    </row>
    <row r="193" spans="1:12">
      <c r="A193" s="120" t="s">
        <v>679</v>
      </c>
      <c r="B193" s="118" t="s">
        <v>219</v>
      </c>
      <c r="C193" s="120"/>
      <c r="D193" s="119">
        <v>1</v>
      </c>
      <c r="E193" s="120"/>
      <c r="F193" s="118" t="s">
        <v>98</v>
      </c>
      <c r="G193" s="120"/>
      <c r="H193" s="120"/>
      <c r="I193" s="120"/>
      <c r="J193" s="120"/>
      <c r="K193" s="120"/>
      <c r="L193" s="120"/>
    </row>
    <row r="194" spans="1:12">
      <c r="A194" s="120" t="s">
        <v>678</v>
      </c>
      <c r="B194" s="118" t="s">
        <v>219</v>
      </c>
      <c r="C194" s="120"/>
      <c r="D194" s="119">
        <v>35</v>
      </c>
      <c r="E194" s="120"/>
      <c r="F194" s="118" t="s">
        <v>100</v>
      </c>
      <c r="G194" s="120"/>
      <c r="H194" s="120"/>
      <c r="I194" s="120"/>
      <c r="J194" s="120"/>
      <c r="K194" s="120"/>
      <c r="L194" s="120"/>
    </row>
    <row r="195" spans="1:12">
      <c r="A195" s="118" t="s">
        <v>221</v>
      </c>
      <c r="B195" s="118" t="s">
        <v>219</v>
      </c>
      <c r="C195" s="119">
        <v>1852</v>
      </c>
      <c r="D195" s="119">
        <v>1</v>
      </c>
      <c r="E195" s="120"/>
      <c r="F195" s="118" t="s">
        <v>222</v>
      </c>
      <c r="G195" s="118" t="s">
        <v>30</v>
      </c>
      <c r="H195" s="118" t="s">
        <v>40</v>
      </c>
      <c r="I195" s="118" t="s">
        <v>223</v>
      </c>
      <c r="J195" s="119">
        <v>2004</v>
      </c>
      <c r="K195" s="119">
        <v>3</v>
      </c>
      <c r="L195" s="118" t="s">
        <v>224</v>
      </c>
    </row>
    <row r="196" spans="1:12">
      <c r="A196" s="118" t="s">
        <v>221</v>
      </c>
      <c r="B196" s="118" t="s">
        <v>219</v>
      </c>
      <c r="C196" s="119">
        <v>1852</v>
      </c>
      <c r="D196" s="119">
        <v>1</v>
      </c>
      <c r="E196" s="120"/>
      <c r="F196" s="118" t="s">
        <v>222</v>
      </c>
      <c r="G196" s="118" t="s">
        <v>30</v>
      </c>
      <c r="H196" s="118" t="s">
        <v>40</v>
      </c>
      <c r="I196" s="118" t="s">
        <v>223</v>
      </c>
      <c r="J196" s="119">
        <v>2004</v>
      </c>
      <c r="K196" s="119">
        <v>3</v>
      </c>
      <c r="L196" s="118" t="s">
        <v>224</v>
      </c>
    </row>
    <row r="197" spans="1:12">
      <c r="A197" s="118" t="s">
        <v>221</v>
      </c>
      <c r="B197" s="118" t="s">
        <v>219</v>
      </c>
      <c r="C197" s="119">
        <v>1852</v>
      </c>
      <c r="D197" s="119">
        <v>1</v>
      </c>
      <c r="E197" s="120"/>
      <c r="F197" s="118" t="s">
        <v>222</v>
      </c>
      <c r="G197" s="118" t="s">
        <v>30</v>
      </c>
      <c r="H197" s="118" t="s">
        <v>40</v>
      </c>
      <c r="I197" s="118" t="s">
        <v>223</v>
      </c>
      <c r="J197" s="119">
        <v>2004</v>
      </c>
      <c r="K197" s="119">
        <v>3</v>
      </c>
      <c r="L197" s="118" t="s">
        <v>224</v>
      </c>
    </row>
    <row r="198" spans="1:12">
      <c r="A198" s="118" t="s">
        <v>221</v>
      </c>
      <c r="B198" s="118" t="s">
        <v>219</v>
      </c>
      <c r="C198" s="119">
        <v>1852</v>
      </c>
      <c r="D198" s="119">
        <v>1</v>
      </c>
      <c r="E198" s="120"/>
      <c r="F198" s="118" t="s">
        <v>222</v>
      </c>
      <c r="G198" s="118" t="s">
        <v>30</v>
      </c>
      <c r="H198" s="118" t="s">
        <v>40</v>
      </c>
      <c r="I198" s="118" t="s">
        <v>223</v>
      </c>
      <c r="J198" s="119">
        <v>2004</v>
      </c>
      <c r="K198" s="119">
        <v>3</v>
      </c>
      <c r="L198" s="118" t="s">
        <v>224</v>
      </c>
    </row>
    <row r="199" spans="1:12">
      <c r="A199" s="118" t="s">
        <v>205</v>
      </c>
      <c r="B199" s="118" t="s">
        <v>219</v>
      </c>
      <c r="C199" s="119">
        <v>3200</v>
      </c>
      <c r="D199" s="119">
        <v>1</v>
      </c>
      <c r="E199" s="120"/>
      <c r="F199" s="118" t="s">
        <v>206</v>
      </c>
      <c r="G199" s="118" t="s">
        <v>137</v>
      </c>
      <c r="H199" s="118" t="s">
        <v>137</v>
      </c>
      <c r="I199" s="118" t="s">
        <v>225</v>
      </c>
      <c r="J199" s="119">
        <v>2004</v>
      </c>
      <c r="K199" s="119">
        <v>3</v>
      </c>
      <c r="L199" s="118" t="s">
        <v>224</v>
      </c>
    </row>
    <row r="200" spans="1:12">
      <c r="A200" s="118" t="s">
        <v>226</v>
      </c>
      <c r="B200" s="118" t="s">
        <v>219</v>
      </c>
      <c r="C200" s="119">
        <v>2347</v>
      </c>
      <c r="D200" s="119">
        <v>1</v>
      </c>
      <c r="E200" s="120"/>
      <c r="F200" s="118" t="s">
        <v>227</v>
      </c>
      <c r="G200" s="118" t="s">
        <v>42</v>
      </c>
      <c r="H200" s="118" t="s">
        <v>228</v>
      </c>
      <c r="I200" s="118" t="s">
        <v>229</v>
      </c>
      <c r="J200" s="119">
        <v>2011</v>
      </c>
      <c r="K200" s="119">
        <v>3</v>
      </c>
      <c r="L200" s="118" t="s">
        <v>224</v>
      </c>
    </row>
    <row r="201" spans="1:12">
      <c r="A201" s="118" t="s">
        <v>226</v>
      </c>
      <c r="B201" s="118" t="s">
        <v>219</v>
      </c>
      <c r="C201" s="119">
        <v>2347</v>
      </c>
      <c r="D201" s="119">
        <v>1</v>
      </c>
      <c r="E201" s="120"/>
      <c r="F201" s="118" t="s">
        <v>227</v>
      </c>
      <c r="G201" s="118" t="s">
        <v>42</v>
      </c>
      <c r="H201" s="118" t="s">
        <v>230</v>
      </c>
      <c r="I201" s="118" t="s">
        <v>231</v>
      </c>
      <c r="J201" s="119">
        <v>2004</v>
      </c>
      <c r="K201" s="119">
        <v>3</v>
      </c>
      <c r="L201" s="118" t="s">
        <v>224</v>
      </c>
    </row>
    <row r="202" spans="1:12">
      <c r="A202" s="118" t="s">
        <v>183</v>
      </c>
      <c r="B202" s="118" t="s">
        <v>219</v>
      </c>
      <c r="C202" s="119">
        <v>2329</v>
      </c>
      <c r="D202" s="119">
        <v>1</v>
      </c>
      <c r="E202" s="120"/>
      <c r="F202" s="118" t="s">
        <v>184</v>
      </c>
      <c r="G202" s="118" t="s">
        <v>43</v>
      </c>
      <c r="H202" s="118" t="s">
        <v>232</v>
      </c>
      <c r="I202" s="118" t="s">
        <v>231</v>
      </c>
      <c r="J202" s="119">
        <v>2004</v>
      </c>
      <c r="K202" s="119">
        <v>3</v>
      </c>
      <c r="L202" s="118" t="s">
        <v>224</v>
      </c>
    </row>
    <row r="203" spans="1:12">
      <c r="A203" s="118" t="s">
        <v>226</v>
      </c>
      <c r="B203" s="118" t="s">
        <v>219</v>
      </c>
      <c r="C203" s="119">
        <v>2347</v>
      </c>
      <c r="D203" s="119">
        <v>1</v>
      </c>
      <c r="E203" s="120"/>
      <c r="F203" s="118" t="s">
        <v>227</v>
      </c>
      <c r="G203" s="118" t="s">
        <v>42</v>
      </c>
      <c r="H203" s="118" t="s">
        <v>233</v>
      </c>
      <c r="I203" s="118" t="s">
        <v>234</v>
      </c>
      <c r="J203" s="119">
        <v>2004</v>
      </c>
      <c r="K203" s="119">
        <v>3</v>
      </c>
      <c r="L203" s="118" t="s">
        <v>224</v>
      </c>
    </row>
    <row r="204" spans="1:12">
      <c r="A204" s="118" t="s">
        <v>183</v>
      </c>
      <c r="B204" s="118" t="s">
        <v>219</v>
      </c>
      <c r="C204" s="119">
        <v>2329</v>
      </c>
      <c r="D204" s="119">
        <v>1</v>
      </c>
      <c r="E204" s="120"/>
      <c r="F204" s="118" t="s">
        <v>184</v>
      </c>
      <c r="G204" s="118" t="s">
        <v>43</v>
      </c>
      <c r="H204" s="118" t="s">
        <v>232</v>
      </c>
      <c r="I204" s="118" t="s">
        <v>234</v>
      </c>
      <c r="J204" s="119">
        <v>2004</v>
      </c>
      <c r="K204" s="119">
        <v>3</v>
      </c>
      <c r="L204" s="118" t="s">
        <v>224</v>
      </c>
    </row>
    <row r="205" spans="1:12">
      <c r="A205" s="118" t="s">
        <v>197</v>
      </c>
      <c r="B205" s="118" t="s">
        <v>219</v>
      </c>
      <c r="C205" s="119">
        <v>3206</v>
      </c>
      <c r="D205" s="119">
        <v>1</v>
      </c>
      <c r="E205" s="120"/>
      <c r="F205" s="118" t="s">
        <v>198</v>
      </c>
      <c r="G205" s="118" t="s">
        <v>43</v>
      </c>
      <c r="H205" s="118" t="s">
        <v>235</v>
      </c>
      <c r="I205" s="120"/>
      <c r="J205" s="119">
        <v>2004</v>
      </c>
      <c r="K205" s="119">
        <v>3</v>
      </c>
      <c r="L205" s="118" t="s">
        <v>682</v>
      </c>
    </row>
    <row r="206" spans="1:12">
      <c r="A206" s="118" t="s">
        <v>236</v>
      </c>
      <c r="B206" s="118" t="s">
        <v>219</v>
      </c>
      <c r="C206" s="119">
        <v>2416</v>
      </c>
      <c r="D206" s="119">
        <v>1</v>
      </c>
      <c r="E206" s="120"/>
      <c r="F206" s="118" t="s">
        <v>237</v>
      </c>
      <c r="G206" s="118" t="s">
        <v>238</v>
      </c>
      <c r="H206" s="118" t="s">
        <v>239</v>
      </c>
      <c r="I206" s="118" t="s">
        <v>240</v>
      </c>
      <c r="J206" s="119">
        <v>2004</v>
      </c>
      <c r="K206" s="119">
        <v>3</v>
      </c>
      <c r="L206" s="118" t="s">
        <v>682</v>
      </c>
    </row>
    <row r="207" spans="1:12">
      <c r="A207" s="118" t="s">
        <v>226</v>
      </c>
      <c r="B207" s="118" t="s">
        <v>219</v>
      </c>
      <c r="C207" s="119">
        <v>2347</v>
      </c>
      <c r="D207" s="119">
        <v>1</v>
      </c>
      <c r="E207" s="120"/>
      <c r="F207" s="118" t="s">
        <v>227</v>
      </c>
      <c r="G207" s="118" t="s">
        <v>42</v>
      </c>
      <c r="H207" s="118" t="s">
        <v>241</v>
      </c>
      <c r="I207" s="118" t="s">
        <v>242</v>
      </c>
      <c r="J207" s="119">
        <v>2004</v>
      </c>
      <c r="K207" s="119">
        <v>3</v>
      </c>
      <c r="L207" s="118" t="s">
        <v>682</v>
      </c>
    </row>
    <row r="208" spans="1:12">
      <c r="A208" s="118" t="s">
        <v>135</v>
      </c>
      <c r="B208" s="118" t="s">
        <v>219</v>
      </c>
      <c r="C208" s="119">
        <v>2630</v>
      </c>
      <c r="D208" s="119">
        <v>35</v>
      </c>
      <c r="E208" s="120"/>
      <c r="F208" s="118" t="s">
        <v>136</v>
      </c>
      <c r="G208" s="118" t="s">
        <v>137</v>
      </c>
      <c r="H208" s="118" t="s">
        <v>137</v>
      </c>
      <c r="I208" s="120"/>
      <c r="J208" s="119">
        <v>2004</v>
      </c>
      <c r="K208" s="119">
        <v>3</v>
      </c>
      <c r="L208" s="118" t="s">
        <v>33</v>
      </c>
    </row>
    <row r="209" spans="1:12">
      <c r="A209" s="118" t="s">
        <v>138</v>
      </c>
      <c r="B209" s="118" t="s">
        <v>219</v>
      </c>
      <c r="C209" s="119">
        <v>2638</v>
      </c>
      <c r="D209" s="119">
        <v>20</v>
      </c>
      <c r="E209" s="120"/>
      <c r="F209" s="118" t="s">
        <v>139</v>
      </c>
      <c r="G209" s="118" t="s">
        <v>137</v>
      </c>
      <c r="H209" s="118" t="s">
        <v>137</v>
      </c>
      <c r="I209" s="120"/>
      <c r="J209" s="119">
        <v>2004</v>
      </c>
      <c r="K209" s="119">
        <v>3</v>
      </c>
      <c r="L209" s="118" t="s">
        <v>33</v>
      </c>
    </row>
    <row r="210" spans="1:12">
      <c r="A210" s="118" t="s">
        <v>243</v>
      </c>
      <c r="B210" s="118" t="s">
        <v>219</v>
      </c>
      <c r="C210" s="119">
        <v>1976</v>
      </c>
      <c r="D210" s="119">
        <v>1</v>
      </c>
      <c r="E210" s="120"/>
      <c r="F210" s="118" t="s">
        <v>244</v>
      </c>
      <c r="G210" s="118" t="s">
        <v>41</v>
      </c>
      <c r="H210" s="118" t="s">
        <v>245</v>
      </c>
      <c r="I210" s="120"/>
      <c r="J210" s="119">
        <v>2004</v>
      </c>
      <c r="K210" s="119">
        <v>3</v>
      </c>
      <c r="L210" s="118" t="s">
        <v>683</v>
      </c>
    </row>
    <row r="211" spans="1:12">
      <c r="A211" s="118" t="s">
        <v>243</v>
      </c>
      <c r="B211" s="118" t="s">
        <v>219</v>
      </c>
      <c r="C211" s="119">
        <v>1976</v>
      </c>
      <c r="D211" s="119">
        <v>1</v>
      </c>
      <c r="E211" s="120"/>
      <c r="F211" s="118" t="s">
        <v>244</v>
      </c>
      <c r="G211" s="118" t="s">
        <v>41</v>
      </c>
      <c r="H211" s="118" t="s">
        <v>245</v>
      </c>
      <c r="I211" s="120"/>
      <c r="J211" s="119">
        <v>2004</v>
      </c>
      <c r="K211" s="119">
        <v>3</v>
      </c>
      <c r="L211" s="118" t="s">
        <v>683</v>
      </c>
    </row>
    <row r="212" spans="1:12">
      <c r="A212" s="118" t="s">
        <v>226</v>
      </c>
      <c r="B212" s="118" t="s">
        <v>219</v>
      </c>
      <c r="C212" s="119">
        <v>2347</v>
      </c>
      <c r="D212" s="119">
        <v>1</v>
      </c>
      <c r="E212" s="120"/>
      <c r="F212" s="118" t="s">
        <v>227</v>
      </c>
      <c r="G212" s="118" t="s">
        <v>42</v>
      </c>
      <c r="H212" s="118" t="s">
        <v>246</v>
      </c>
      <c r="I212" s="120"/>
      <c r="J212" s="119">
        <v>2015</v>
      </c>
      <c r="K212" s="119">
        <v>3</v>
      </c>
      <c r="L212" s="118" t="s">
        <v>683</v>
      </c>
    </row>
    <row r="213" spans="1:12">
      <c r="A213" s="118" t="s">
        <v>183</v>
      </c>
      <c r="B213" s="118" t="s">
        <v>219</v>
      </c>
      <c r="C213" s="119">
        <v>2329</v>
      </c>
      <c r="D213" s="119">
        <v>1</v>
      </c>
      <c r="E213" s="120"/>
      <c r="F213" s="118" t="s">
        <v>184</v>
      </c>
      <c r="G213" s="118" t="s">
        <v>43</v>
      </c>
      <c r="H213" s="118" t="s">
        <v>247</v>
      </c>
      <c r="I213" s="120"/>
      <c r="J213" s="119">
        <v>2015</v>
      </c>
      <c r="K213" s="119">
        <v>3</v>
      </c>
      <c r="L213" s="118" t="s">
        <v>683</v>
      </c>
    </row>
    <row r="214" spans="1:12">
      <c r="A214" s="118" t="s">
        <v>197</v>
      </c>
      <c r="B214" s="118" t="s">
        <v>219</v>
      </c>
      <c r="C214" s="119">
        <v>3206</v>
      </c>
      <c r="D214" s="119">
        <v>1</v>
      </c>
      <c r="E214" s="120"/>
      <c r="F214" s="118" t="s">
        <v>198</v>
      </c>
      <c r="G214" s="118" t="s">
        <v>43</v>
      </c>
      <c r="H214" s="118" t="s">
        <v>235</v>
      </c>
      <c r="I214" s="118" t="s">
        <v>248</v>
      </c>
      <c r="J214" s="119">
        <v>2004</v>
      </c>
      <c r="K214" s="119">
        <v>3</v>
      </c>
      <c r="L214" s="118" t="s">
        <v>683</v>
      </c>
    </row>
    <row r="215" spans="1:12">
      <c r="A215" s="118" t="s">
        <v>249</v>
      </c>
      <c r="B215" s="118" t="s">
        <v>219</v>
      </c>
      <c r="C215" s="119">
        <v>2398</v>
      </c>
      <c r="D215" s="119">
        <v>1</v>
      </c>
      <c r="E215" s="120"/>
      <c r="F215" s="118" t="s">
        <v>250</v>
      </c>
      <c r="G215" s="118" t="s">
        <v>131</v>
      </c>
      <c r="H215" s="118" t="s">
        <v>131</v>
      </c>
      <c r="I215" s="118" t="s">
        <v>251</v>
      </c>
      <c r="J215" s="119">
        <v>1990</v>
      </c>
      <c r="K215" s="119">
        <v>3</v>
      </c>
      <c r="L215" s="118" t="s">
        <v>252</v>
      </c>
    </row>
    <row r="216" spans="1:12">
      <c r="A216" s="118" t="s">
        <v>249</v>
      </c>
      <c r="B216" s="118" t="s">
        <v>219</v>
      </c>
      <c r="C216" s="119">
        <v>2398</v>
      </c>
      <c r="D216" s="119">
        <v>1</v>
      </c>
      <c r="E216" s="120"/>
      <c r="F216" s="118" t="s">
        <v>250</v>
      </c>
      <c r="G216" s="118" t="s">
        <v>131</v>
      </c>
      <c r="H216" s="118" t="s">
        <v>131</v>
      </c>
      <c r="I216" s="118" t="s">
        <v>251</v>
      </c>
      <c r="J216" s="119">
        <v>1990</v>
      </c>
      <c r="K216" s="119">
        <v>3</v>
      </c>
      <c r="L216" s="118" t="s">
        <v>252</v>
      </c>
    </row>
    <row r="217" spans="1:12">
      <c r="A217" s="118" t="s">
        <v>253</v>
      </c>
      <c r="B217" s="118" t="s">
        <v>219</v>
      </c>
      <c r="C217" s="119">
        <v>2434</v>
      </c>
      <c r="D217" s="119">
        <v>9</v>
      </c>
      <c r="E217" s="120"/>
      <c r="F217" s="118" t="s">
        <v>254</v>
      </c>
      <c r="G217" s="118" t="s">
        <v>255</v>
      </c>
      <c r="H217" s="118" t="s">
        <v>131</v>
      </c>
      <c r="I217" s="118" t="s">
        <v>684</v>
      </c>
      <c r="J217" s="119">
        <v>2010</v>
      </c>
      <c r="K217" s="119">
        <v>3</v>
      </c>
      <c r="L217" s="118" t="s">
        <v>256</v>
      </c>
    </row>
    <row r="218" spans="1:12">
      <c r="A218" s="118" t="s">
        <v>143</v>
      </c>
      <c r="B218" s="118" t="s">
        <v>219</v>
      </c>
      <c r="C218" s="119">
        <v>3281</v>
      </c>
      <c r="D218" s="119">
        <v>1</v>
      </c>
      <c r="E218" s="120"/>
      <c r="F218" s="118" t="s">
        <v>34</v>
      </c>
      <c r="G218" s="118" t="s">
        <v>137</v>
      </c>
      <c r="H218" s="118" t="s">
        <v>137</v>
      </c>
      <c r="I218" s="118" t="s">
        <v>257</v>
      </c>
      <c r="J218" s="119">
        <v>1990</v>
      </c>
      <c r="K218" s="119">
        <v>3</v>
      </c>
      <c r="L218" s="118" t="s">
        <v>258</v>
      </c>
    </row>
    <row r="219" spans="1:12">
      <c r="A219" s="118" t="s">
        <v>143</v>
      </c>
      <c r="B219" s="118" t="s">
        <v>219</v>
      </c>
      <c r="C219" s="119">
        <v>3281</v>
      </c>
      <c r="D219" s="119">
        <v>1</v>
      </c>
      <c r="E219" s="120"/>
      <c r="F219" s="118" t="s">
        <v>34</v>
      </c>
      <c r="G219" s="118" t="s">
        <v>259</v>
      </c>
      <c r="H219" s="118" t="s">
        <v>260</v>
      </c>
      <c r="I219" s="118" t="s">
        <v>261</v>
      </c>
      <c r="J219" s="119">
        <v>2004</v>
      </c>
      <c r="K219" s="119">
        <v>3</v>
      </c>
      <c r="L219" s="118" t="s">
        <v>258</v>
      </c>
    </row>
    <row r="220" spans="1:12">
      <c r="A220" s="118" t="s">
        <v>102</v>
      </c>
      <c r="B220" s="118" t="s">
        <v>219</v>
      </c>
      <c r="C220" s="119">
        <v>2399</v>
      </c>
      <c r="D220" s="119">
        <v>1</v>
      </c>
      <c r="E220" s="120"/>
      <c r="F220" s="118" t="s">
        <v>103</v>
      </c>
      <c r="G220" s="118" t="s">
        <v>132</v>
      </c>
      <c r="H220" s="118" t="s">
        <v>262</v>
      </c>
      <c r="I220" s="120"/>
      <c r="J220" s="119">
        <v>2004</v>
      </c>
      <c r="K220" s="119">
        <v>3</v>
      </c>
      <c r="L220" s="118" t="s">
        <v>109</v>
      </c>
    </row>
    <row r="221" spans="1:12">
      <c r="A221" s="118" t="s">
        <v>102</v>
      </c>
      <c r="B221" s="118" t="s">
        <v>219</v>
      </c>
      <c r="C221" s="119">
        <v>2399</v>
      </c>
      <c r="D221" s="119">
        <v>1</v>
      </c>
      <c r="E221" s="120"/>
      <c r="F221" s="118" t="s">
        <v>103</v>
      </c>
      <c r="G221" s="118" t="s">
        <v>118</v>
      </c>
      <c r="H221" s="118" t="s">
        <v>263</v>
      </c>
      <c r="I221" s="118" t="s">
        <v>201</v>
      </c>
      <c r="J221" s="119">
        <v>2010</v>
      </c>
      <c r="K221" s="119">
        <v>3</v>
      </c>
      <c r="L221" s="118" t="s">
        <v>109</v>
      </c>
    </row>
    <row r="222" spans="1:12">
      <c r="A222" s="118" t="s">
        <v>102</v>
      </c>
      <c r="B222" s="118" t="s">
        <v>219</v>
      </c>
      <c r="C222" s="119">
        <v>2399</v>
      </c>
      <c r="D222" s="119">
        <v>1</v>
      </c>
      <c r="E222" s="120"/>
      <c r="F222" s="118" t="s">
        <v>103</v>
      </c>
      <c r="G222" s="118" t="s">
        <v>132</v>
      </c>
      <c r="H222" s="118" t="s">
        <v>262</v>
      </c>
      <c r="I222" s="120"/>
      <c r="J222" s="119">
        <v>2004</v>
      </c>
      <c r="K222" s="119">
        <v>3</v>
      </c>
      <c r="L222" s="118" t="s">
        <v>109</v>
      </c>
    </row>
    <row r="223" spans="1:12">
      <c r="A223" s="118" t="s">
        <v>102</v>
      </c>
      <c r="B223" s="118" t="s">
        <v>219</v>
      </c>
      <c r="C223" s="119">
        <v>2399</v>
      </c>
      <c r="D223" s="119">
        <v>1</v>
      </c>
      <c r="E223" s="120"/>
      <c r="F223" s="118" t="s">
        <v>103</v>
      </c>
      <c r="G223" s="118" t="s">
        <v>132</v>
      </c>
      <c r="H223" s="118" t="s">
        <v>264</v>
      </c>
      <c r="I223" s="120"/>
      <c r="J223" s="119">
        <v>2004</v>
      </c>
      <c r="K223" s="119">
        <v>3</v>
      </c>
      <c r="L223" s="118" t="s">
        <v>109</v>
      </c>
    </row>
    <row r="224" spans="1:12">
      <c r="A224" s="118" t="s">
        <v>102</v>
      </c>
      <c r="B224" s="118" t="s">
        <v>219</v>
      </c>
      <c r="C224" s="119">
        <v>2399</v>
      </c>
      <c r="D224" s="119">
        <v>1</v>
      </c>
      <c r="E224" s="120"/>
      <c r="F224" s="118" t="s">
        <v>103</v>
      </c>
      <c r="G224" s="118" t="s">
        <v>132</v>
      </c>
      <c r="H224" s="118" t="s">
        <v>262</v>
      </c>
      <c r="I224" s="120"/>
      <c r="J224" s="119">
        <v>2004</v>
      </c>
      <c r="K224" s="119">
        <v>3</v>
      </c>
      <c r="L224" s="118" t="s">
        <v>109</v>
      </c>
    </row>
    <row r="225" spans="1:12">
      <c r="A225" s="118" t="s">
        <v>102</v>
      </c>
      <c r="B225" s="118" t="s">
        <v>219</v>
      </c>
      <c r="C225" s="119">
        <v>2399</v>
      </c>
      <c r="D225" s="119">
        <v>1</v>
      </c>
      <c r="E225" s="120"/>
      <c r="F225" s="118" t="s">
        <v>103</v>
      </c>
      <c r="G225" s="118" t="s">
        <v>132</v>
      </c>
      <c r="H225" s="118" t="s">
        <v>262</v>
      </c>
      <c r="I225" s="120"/>
      <c r="J225" s="119">
        <v>2004</v>
      </c>
      <c r="K225" s="119">
        <v>3</v>
      </c>
      <c r="L225" s="118" t="s">
        <v>109</v>
      </c>
    </row>
    <row r="226" spans="1:12">
      <c r="A226" s="118" t="s">
        <v>102</v>
      </c>
      <c r="B226" s="118" t="s">
        <v>219</v>
      </c>
      <c r="C226" s="119">
        <v>2399</v>
      </c>
      <c r="D226" s="119">
        <v>1</v>
      </c>
      <c r="E226" s="120"/>
      <c r="F226" s="118" t="s">
        <v>103</v>
      </c>
      <c r="G226" s="118" t="s">
        <v>131</v>
      </c>
      <c r="H226" s="118" t="s">
        <v>263</v>
      </c>
      <c r="I226" s="118" t="s">
        <v>265</v>
      </c>
      <c r="J226" s="119">
        <v>2004</v>
      </c>
      <c r="K226" s="119">
        <v>3</v>
      </c>
      <c r="L226" s="118" t="s">
        <v>109</v>
      </c>
    </row>
    <row r="227" spans="1:12">
      <c r="A227" s="118" t="s">
        <v>102</v>
      </c>
      <c r="B227" s="118" t="s">
        <v>219</v>
      </c>
      <c r="C227" s="119">
        <v>2399</v>
      </c>
      <c r="D227" s="119">
        <v>1</v>
      </c>
      <c r="E227" s="120"/>
      <c r="F227" s="118" t="s">
        <v>103</v>
      </c>
      <c r="G227" s="118" t="s">
        <v>266</v>
      </c>
      <c r="H227" s="118" t="s">
        <v>263</v>
      </c>
      <c r="I227" s="118" t="s">
        <v>267</v>
      </c>
      <c r="J227" s="119">
        <v>2018</v>
      </c>
      <c r="K227" s="119">
        <v>3</v>
      </c>
      <c r="L227" s="118" t="s">
        <v>109</v>
      </c>
    </row>
    <row r="228" spans="1:12">
      <c r="A228" s="118" t="s">
        <v>102</v>
      </c>
      <c r="B228" s="118" t="s">
        <v>219</v>
      </c>
      <c r="C228" s="119">
        <v>2399</v>
      </c>
      <c r="D228" s="119">
        <v>1</v>
      </c>
      <c r="E228" s="120"/>
      <c r="F228" s="118" t="s">
        <v>103</v>
      </c>
      <c r="G228" s="118" t="s">
        <v>266</v>
      </c>
      <c r="H228" s="118" t="s">
        <v>263</v>
      </c>
      <c r="I228" s="118" t="s">
        <v>268</v>
      </c>
      <c r="J228" s="119">
        <v>2018</v>
      </c>
      <c r="K228" s="119">
        <v>3</v>
      </c>
      <c r="L228" s="118" t="s">
        <v>109</v>
      </c>
    </row>
    <row r="229" spans="1:12">
      <c r="A229" s="118" t="s">
        <v>102</v>
      </c>
      <c r="B229" s="118" t="s">
        <v>219</v>
      </c>
      <c r="C229" s="119">
        <v>2399</v>
      </c>
      <c r="D229" s="119">
        <v>1</v>
      </c>
      <c r="E229" s="120"/>
      <c r="F229" s="118" t="s">
        <v>103</v>
      </c>
      <c r="G229" s="118" t="s">
        <v>266</v>
      </c>
      <c r="H229" s="118" t="s">
        <v>263</v>
      </c>
      <c r="I229" s="118" t="s">
        <v>269</v>
      </c>
      <c r="J229" s="119">
        <v>2018</v>
      </c>
      <c r="K229" s="119">
        <v>3</v>
      </c>
      <c r="L229" s="118" t="s">
        <v>109</v>
      </c>
    </row>
    <row r="230" spans="1:12">
      <c r="A230" s="118" t="s">
        <v>102</v>
      </c>
      <c r="B230" s="118" t="s">
        <v>219</v>
      </c>
      <c r="C230" s="119">
        <v>2399</v>
      </c>
      <c r="D230" s="119">
        <v>1</v>
      </c>
      <c r="E230" s="120"/>
      <c r="F230" s="118" t="s">
        <v>103</v>
      </c>
      <c r="G230" s="118" t="s">
        <v>132</v>
      </c>
      <c r="H230" s="118" t="s">
        <v>270</v>
      </c>
      <c r="I230" s="118" t="s">
        <v>271</v>
      </c>
      <c r="J230" s="119">
        <v>2004</v>
      </c>
      <c r="K230" s="119">
        <v>3</v>
      </c>
      <c r="L230" s="118" t="s">
        <v>109</v>
      </c>
    </row>
    <row r="231" spans="1:12">
      <c r="A231" s="118" t="s">
        <v>102</v>
      </c>
      <c r="B231" s="118" t="s">
        <v>219</v>
      </c>
      <c r="C231" s="119">
        <v>2399</v>
      </c>
      <c r="D231" s="119">
        <v>1</v>
      </c>
      <c r="E231" s="120"/>
      <c r="F231" s="118" t="s">
        <v>103</v>
      </c>
      <c r="G231" s="118" t="s">
        <v>266</v>
      </c>
      <c r="H231" s="118" t="s">
        <v>263</v>
      </c>
      <c r="I231" s="118" t="s">
        <v>272</v>
      </c>
      <c r="J231" s="119">
        <v>2018</v>
      </c>
      <c r="K231" s="119">
        <v>3</v>
      </c>
      <c r="L231" s="118" t="s">
        <v>109</v>
      </c>
    </row>
    <row r="232" spans="1:12">
      <c r="A232" s="118" t="s">
        <v>102</v>
      </c>
      <c r="B232" s="118" t="s">
        <v>219</v>
      </c>
      <c r="C232" s="119">
        <v>2399</v>
      </c>
      <c r="D232" s="119">
        <v>1</v>
      </c>
      <c r="E232" s="120"/>
      <c r="F232" s="118" t="s">
        <v>103</v>
      </c>
      <c r="G232" s="118" t="s">
        <v>132</v>
      </c>
      <c r="H232" s="118" t="s">
        <v>264</v>
      </c>
      <c r="I232" s="120"/>
      <c r="J232" s="119">
        <v>2004</v>
      </c>
      <c r="K232" s="119">
        <v>3</v>
      </c>
      <c r="L232" s="118" t="s">
        <v>109</v>
      </c>
    </row>
    <row r="233" spans="1:12">
      <c r="A233" s="118" t="s">
        <v>102</v>
      </c>
      <c r="B233" s="118" t="s">
        <v>219</v>
      </c>
      <c r="C233" s="119">
        <v>2399</v>
      </c>
      <c r="D233" s="119">
        <v>1</v>
      </c>
      <c r="E233" s="120"/>
      <c r="F233" s="118" t="s">
        <v>103</v>
      </c>
      <c r="G233" s="118" t="s">
        <v>118</v>
      </c>
      <c r="H233" s="118" t="s">
        <v>263</v>
      </c>
      <c r="I233" s="118" t="s">
        <v>273</v>
      </c>
      <c r="J233" s="119">
        <v>1990</v>
      </c>
      <c r="K233" s="119">
        <v>3</v>
      </c>
      <c r="L233" s="118" t="s">
        <v>109</v>
      </c>
    </row>
    <row r="234" spans="1:12">
      <c r="A234" s="118" t="s">
        <v>102</v>
      </c>
      <c r="B234" s="118" t="s">
        <v>219</v>
      </c>
      <c r="C234" s="119">
        <v>2399</v>
      </c>
      <c r="D234" s="119">
        <v>1</v>
      </c>
      <c r="E234" s="120"/>
      <c r="F234" s="118" t="s">
        <v>103</v>
      </c>
      <c r="G234" s="118" t="s">
        <v>118</v>
      </c>
      <c r="H234" s="118" t="s">
        <v>263</v>
      </c>
      <c r="I234" s="118" t="s">
        <v>274</v>
      </c>
      <c r="J234" s="119">
        <v>1990</v>
      </c>
      <c r="K234" s="119">
        <v>3</v>
      </c>
      <c r="L234" s="118" t="s">
        <v>109</v>
      </c>
    </row>
    <row r="235" spans="1:12">
      <c r="A235" s="118" t="s">
        <v>102</v>
      </c>
      <c r="B235" s="118" t="s">
        <v>219</v>
      </c>
      <c r="C235" s="119">
        <v>2399</v>
      </c>
      <c r="D235" s="119">
        <v>1</v>
      </c>
      <c r="E235" s="120"/>
      <c r="F235" s="118" t="s">
        <v>103</v>
      </c>
      <c r="G235" s="118" t="s">
        <v>118</v>
      </c>
      <c r="H235" s="118" t="s">
        <v>263</v>
      </c>
      <c r="I235" s="118" t="s">
        <v>685</v>
      </c>
      <c r="J235" s="119">
        <v>1990</v>
      </c>
      <c r="K235" s="119">
        <v>3</v>
      </c>
      <c r="L235" s="118" t="s">
        <v>109</v>
      </c>
    </row>
    <row r="236" spans="1:12">
      <c r="A236" s="118" t="s">
        <v>102</v>
      </c>
      <c r="B236" s="118" t="s">
        <v>219</v>
      </c>
      <c r="C236" s="119">
        <v>2399</v>
      </c>
      <c r="D236" s="119">
        <v>1</v>
      </c>
      <c r="E236" s="120"/>
      <c r="F236" s="118" t="s">
        <v>103</v>
      </c>
      <c r="G236" s="118" t="s">
        <v>275</v>
      </c>
      <c r="H236" s="118" t="s">
        <v>276</v>
      </c>
      <c r="I236" s="120"/>
      <c r="J236" s="119">
        <v>2004</v>
      </c>
      <c r="K236" s="119">
        <v>3</v>
      </c>
      <c r="L236" s="118" t="s">
        <v>109</v>
      </c>
    </row>
    <row r="237" spans="1:12">
      <c r="A237" s="118" t="s">
        <v>102</v>
      </c>
      <c r="B237" s="118" t="s">
        <v>219</v>
      </c>
      <c r="C237" s="119">
        <v>2399</v>
      </c>
      <c r="D237" s="119">
        <v>1</v>
      </c>
      <c r="E237" s="120"/>
      <c r="F237" s="118" t="s">
        <v>103</v>
      </c>
      <c r="G237" s="118" t="s">
        <v>277</v>
      </c>
      <c r="H237" s="118" t="s">
        <v>278</v>
      </c>
      <c r="I237" s="120"/>
      <c r="J237" s="119">
        <v>2012</v>
      </c>
      <c r="K237" s="119">
        <v>3</v>
      </c>
      <c r="L237" s="118" t="s">
        <v>109</v>
      </c>
    </row>
    <row r="238" spans="1:12">
      <c r="A238" s="118" t="s">
        <v>183</v>
      </c>
      <c r="B238" s="118" t="s">
        <v>219</v>
      </c>
      <c r="C238" s="119">
        <v>2329</v>
      </c>
      <c r="D238" s="119">
        <v>1</v>
      </c>
      <c r="E238" s="120"/>
      <c r="F238" s="118" t="s">
        <v>184</v>
      </c>
      <c r="G238" s="118" t="s">
        <v>43</v>
      </c>
      <c r="H238" s="118" t="s">
        <v>232</v>
      </c>
      <c r="I238" s="118" t="s">
        <v>279</v>
      </c>
      <c r="J238" s="119">
        <v>2004</v>
      </c>
      <c r="K238" s="119">
        <v>3</v>
      </c>
      <c r="L238" s="118" t="s">
        <v>686</v>
      </c>
    </row>
    <row r="239" spans="1:12">
      <c r="A239" s="118" t="s">
        <v>183</v>
      </c>
      <c r="B239" s="118" t="s">
        <v>219</v>
      </c>
      <c r="C239" s="119">
        <v>2329</v>
      </c>
      <c r="D239" s="119">
        <v>1</v>
      </c>
      <c r="E239" s="120"/>
      <c r="F239" s="118" t="s">
        <v>184</v>
      </c>
      <c r="G239" s="118" t="s">
        <v>43</v>
      </c>
      <c r="H239" s="118" t="s">
        <v>232</v>
      </c>
      <c r="I239" s="118" t="s">
        <v>280</v>
      </c>
      <c r="J239" s="119">
        <v>2004</v>
      </c>
      <c r="K239" s="119">
        <v>3</v>
      </c>
      <c r="L239" s="118" t="s">
        <v>686</v>
      </c>
    </row>
    <row r="240" spans="1:12">
      <c r="A240" s="118" t="s">
        <v>183</v>
      </c>
      <c r="B240" s="118" t="s">
        <v>219</v>
      </c>
      <c r="C240" s="119">
        <v>2329</v>
      </c>
      <c r="D240" s="119">
        <v>1</v>
      </c>
      <c r="E240" s="120"/>
      <c r="F240" s="118" t="s">
        <v>184</v>
      </c>
      <c r="G240" s="118" t="s">
        <v>43</v>
      </c>
      <c r="H240" s="118" t="s">
        <v>232</v>
      </c>
      <c r="I240" s="118" t="s">
        <v>281</v>
      </c>
      <c r="J240" s="119">
        <v>2004</v>
      </c>
      <c r="K240" s="119">
        <v>3</v>
      </c>
      <c r="L240" s="118" t="s">
        <v>686</v>
      </c>
    </row>
    <row r="241" spans="1:12">
      <c r="A241" s="118" t="s">
        <v>143</v>
      </c>
      <c r="B241" s="118" t="s">
        <v>219</v>
      </c>
      <c r="C241" s="119">
        <v>3281</v>
      </c>
      <c r="D241" s="119">
        <v>1</v>
      </c>
      <c r="E241" s="120"/>
      <c r="F241" s="118" t="s">
        <v>34</v>
      </c>
      <c r="G241" s="118" t="s">
        <v>259</v>
      </c>
      <c r="H241" s="118" t="s">
        <v>260</v>
      </c>
      <c r="I241" s="120"/>
      <c r="J241" s="119">
        <v>2004</v>
      </c>
      <c r="K241" s="119">
        <v>3</v>
      </c>
      <c r="L241" s="118" t="s">
        <v>146</v>
      </c>
    </row>
    <row r="242" spans="1:12">
      <c r="A242" s="118" t="s">
        <v>143</v>
      </c>
      <c r="B242" s="118" t="s">
        <v>219</v>
      </c>
      <c r="C242" s="119">
        <v>3281</v>
      </c>
      <c r="D242" s="119">
        <v>1</v>
      </c>
      <c r="E242" s="120"/>
      <c r="F242" s="118" t="s">
        <v>34</v>
      </c>
      <c r="G242" s="118" t="s">
        <v>259</v>
      </c>
      <c r="H242" s="118" t="s">
        <v>260</v>
      </c>
      <c r="I242" s="120"/>
      <c r="J242" s="119">
        <v>2004</v>
      </c>
      <c r="K242" s="119">
        <v>3</v>
      </c>
      <c r="L242" s="118" t="s">
        <v>687</v>
      </c>
    </row>
    <row r="243" spans="1:12">
      <c r="A243" s="118" t="s">
        <v>210</v>
      </c>
      <c r="B243" s="118" t="s">
        <v>219</v>
      </c>
      <c r="C243" s="119">
        <v>1981</v>
      </c>
      <c r="D243" s="119">
        <v>1</v>
      </c>
      <c r="E243" s="120"/>
      <c r="F243" s="118" t="s">
        <v>211</v>
      </c>
      <c r="G243" s="118" t="s">
        <v>45</v>
      </c>
      <c r="H243" s="118" t="s">
        <v>282</v>
      </c>
      <c r="I243" s="118" t="s">
        <v>283</v>
      </c>
      <c r="J243" s="119">
        <v>2004</v>
      </c>
      <c r="K243" s="119">
        <v>3</v>
      </c>
      <c r="L243" s="118" t="s">
        <v>687</v>
      </c>
    </row>
    <row r="244" spans="1:12">
      <c r="A244" s="118" t="s">
        <v>143</v>
      </c>
      <c r="B244" s="118" t="s">
        <v>219</v>
      </c>
      <c r="C244" s="119">
        <v>3281</v>
      </c>
      <c r="D244" s="119">
        <v>1</v>
      </c>
      <c r="E244" s="120"/>
      <c r="F244" s="118" t="s">
        <v>34</v>
      </c>
      <c r="G244" s="118" t="s">
        <v>137</v>
      </c>
      <c r="H244" s="118" t="s">
        <v>137</v>
      </c>
      <c r="I244" s="118" t="s">
        <v>287</v>
      </c>
      <c r="J244" s="119">
        <v>2004</v>
      </c>
      <c r="K244" s="119">
        <v>3</v>
      </c>
      <c r="L244" s="118" t="s">
        <v>286</v>
      </c>
    </row>
    <row r="245" spans="1:12">
      <c r="A245" s="118" t="s">
        <v>143</v>
      </c>
      <c r="B245" s="118" t="s">
        <v>219</v>
      </c>
      <c r="C245" s="119">
        <v>3281</v>
      </c>
      <c r="D245" s="119">
        <v>1</v>
      </c>
      <c r="E245" s="120"/>
      <c r="F245" s="118" t="s">
        <v>34</v>
      </c>
      <c r="G245" s="118" t="s">
        <v>137</v>
      </c>
      <c r="H245" s="118" t="s">
        <v>137</v>
      </c>
      <c r="I245" s="120"/>
      <c r="J245" s="119">
        <v>1990</v>
      </c>
      <c r="K245" s="119">
        <v>3</v>
      </c>
      <c r="L245" s="118" t="s">
        <v>286</v>
      </c>
    </row>
    <row r="246" spans="1:12">
      <c r="A246" s="118" t="s">
        <v>110</v>
      </c>
      <c r="B246" s="118" t="s">
        <v>219</v>
      </c>
      <c r="C246" s="119">
        <v>2046</v>
      </c>
      <c r="D246" s="119">
        <v>1</v>
      </c>
      <c r="E246" s="120"/>
      <c r="F246" s="118" t="s">
        <v>111</v>
      </c>
      <c r="G246" s="118" t="s">
        <v>288</v>
      </c>
      <c r="H246" s="118" t="s">
        <v>263</v>
      </c>
      <c r="I246" s="120"/>
      <c r="J246" s="119">
        <v>2000</v>
      </c>
      <c r="K246" s="119">
        <v>3</v>
      </c>
      <c r="L246" s="118" t="s">
        <v>109</v>
      </c>
    </row>
    <row r="247" spans="1:12">
      <c r="A247" s="118" t="s">
        <v>213</v>
      </c>
      <c r="B247" s="118" t="s">
        <v>219</v>
      </c>
      <c r="C247" s="120"/>
      <c r="D247" s="119">
        <v>1</v>
      </c>
      <c r="E247" s="120"/>
      <c r="F247" s="118" t="s">
        <v>289</v>
      </c>
      <c r="G247" s="118" t="s">
        <v>131</v>
      </c>
      <c r="H247" s="118" t="s">
        <v>263</v>
      </c>
      <c r="I247" s="120"/>
      <c r="J247" s="120"/>
      <c r="K247" s="119">
        <v>3</v>
      </c>
      <c r="L247" s="118" t="s">
        <v>290</v>
      </c>
    </row>
    <row r="248" spans="1:12">
      <c r="A248" s="118" t="s">
        <v>213</v>
      </c>
      <c r="B248" s="118" t="s">
        <v>219</v>
      </c>
      <c r="C248" s="120"/>
      <c r="D248" s="119">
        <v>1</v>
      </c>
      <c r="E248" s="120"/>
      <c r="F248" s="118" t="s">
        <v>289</v>
      </c>
      <c r="G248" s="118" t="s">
        <v>131</v>
      </c>
      <c r="H248" s="118" t="s">
        <v>263</v>
      </c>
      <c r="I248" s="120"/>
      <c r="J248" s="120"/>
      <c r="K248" s="119">
        <v>3</v>
      </c>
      <c r="L248" s="118" t="s">
        <v>291</v>
      </c>
    </row>
    <row r="249" spans="1:12">
      <c r="A249" s="118" t="s">
        <v>292</v>
      </c>
      <c r="B249" s="118" t="s">
        <v>47</v>
      </c>
      <c r="C249" s="120"/>
      <c r="D249" s="119">
        <v>2</v>
      </c>
      <c r="E249" s="120"/>
      <c r="F249" s="118" t="s">
        <v>293</v>
      </c>
      <c r="G249" s="118" t="s">
        <v>288</v>
      </c>
      <c r="H249" s="118" t="s">
        <v>294</v>
      </c>
      <c r="I249" s="120"/>
      <c r="J249" s="119">
        <v>2019</v>
      </c>
      <c r="K249" s="119">
        <v>3</v>
      </c>
      <c r="L249" s="118" t="s">
        <v>295</v>
      </c>
    </row>
    <row r="250" spans="1:12">
      <c r="A250" s="120" t="s">
        <v>679</v>
      </c>
      <c r="B250" s="118" t="s">
        <v>296</v>
      </c>
      <c r="C250" s="120"/>
      <c r="D250" s="119">
        <v>1</v>
      </c>
      <c r="E250" s="120"/>
      <c r="F250" s="118" t="s">
        <v>98</v>
      </c>
      <c r="G250" s="120"/>
      <c r="H250" s="120"/>
      <c r="I250" s="120"/>
      <c r="J250" s="120"/>
      <c r="K250" s="120"/>
      <c r="L250" s="120"/>
    </row>
    <row r="251" spans="1:12">
      <c r="A251" s="120" t="s">
        <v>677</v>
      </c>
      <c r="B251" s="118" t="s">
        <v>296</v>
      </c>
      <c r="C251" s="120"/>
      <c r="D251" s="119">
        <v>1</v>
      </c>
      <c r="E251" s="120"/>
      <c r="F251" s="118" t="s">
        <v>99</v>
      </c>
      <c r="G251" s="120"/>
      <c r="H251" s="120"/>
      <c r="I251" s="120"/>
      <c r="J251" s="120"/>
      <c r="K251" s="120"/>
      <c r="L251" s="120"/>
    </row>
    <row r="252" spans="1:12">
      <c r="A252" s="120" t="s">
        <v>678</v>
      </c>
      <c r="B252" s="118" t="s">
        <v>296</v>
      </c>
      <c r="C252" s="120"/>
      <c r="D252" s="119">
        <v>93</v>
      </c>
      <c r="E252" s="120"/>
      <c r="F252" s="118" t="s">
        <v>100</v>
      </c>
      <c r="G252" s="120"/>
      <c r="H252" s="120"/>
      <c r="I252" s="120"/>
      <c r="J252" s="120"/>
      <c r="K252" s="120"/>
      <c r="L252" s="120"/>
    </row>
    <row r="253" spans="1:12">
      <c r="A253" s="118" t="s">
        <v>298</v>
      </c>
      <c r="B253" s="118" t="s">
        <v>296</v>
      </c>
      <c r="C253" s="119">
        <v>1877</v>
      </c>
      <c r="D253" s="119">
        <v>1</v>
      </c>
      <c r="E253" s="120"/>
      <c r="F253" s="118" t="s">
        <v>215</v>
      </c>
      <c r="G253" s="118" t="s">
        <v>30</v>
      </c>
      <c r="H253" s="118" t="s">
        <v>299</v>
      </c>
      <c r="I253" s="118" t="s">
        <v>300</v>
      </c>
      <c r="J253" s="119">
        <v>2009</v>
      </c>
      <c r="K253" s="119">
        <v>3</v>
      </c>
      <c r="L253" s="118" t="s">
        <v>323</v>
      </c>
    </row>
    <row r="254" spans="1:12">
      <c r="A254" s="118" t="s">
        <v>298</v>
      </c>
      <c r="B254" s="118" t="s">
        <v>296</v>
      </c>
      <c r="C254" s="119">
        <v>1877</v>
      </c>
      <c r="D254" s="119">
        <v>1</v>
      </c>
      <c r="E254" s="120"/>
      <c r="F254" s="118" t="s">
        <v>215</v>
      </c>
      <c r="G254" s="118" t="s">
        <v>30</v>
      </c>
      <c r="H254" s="118" t="s">
        <v>299</v>
      </c>
      <c r="I254" s="118" t="s">
        <v>301</v>
      </c>
      <c r="J254" s="119">
        <v>2009</v>
      </c>
      <c r="K254" s="119">
        <v>3</v>
      </c>
      <c r="L254" s="118" t="s">
        <v>323</v>
      </c>
    </row>
    <row r="255" spans="1:12">
      <c r="A255" s="118" t="s">
        <v>180</v>
      </c>
      <c r="B255" s="118" t="s">
        <v>296</v>
      </c>
      <c r="C255" s="119">
        <v>2343</v>
      </c>
      <c r="D255" s="119">
        <v>1</v>
      </c>
      <c r="E255" s="120"/>
      <c r="F255" s="118" t="s">
        <v>181</v>
      </c>
      <c r="G255" s="118" t="s">
        <v>42</v>
      </c>
      <c r="H255" s="118" t="s">
        <v>302</v>
      </c>
      <c r="I255" s="118" t="s">
        <v>303</v>
      </c>
      <c r="J255" s="119">
        <v>2009</v>
      </c>
      <c r="K255" s="119">
        <v>3</v>
      </c>
      <c r="L255" s="118" t="s">
        <v>323</v>
      </c>
    </row>
    <row r="256" spans="1:12">
      <c r="A256" s="118" t="s">
        <v>180</v>
      </c>
      <c r="B256" s="118" t="s">
        <v>296</v>
      </c>
      <c r="C256" s="119">
        <v>2343</v>
      </c>
      <c r="D256" s="119">
        <v>1</v>
      </c>
      <c r="E256" s="120"/>
      <c r="F256" s="118" t="s">
        <v>181</v>
      </c>
      <c r="G256" s="118" t="s">
        <v>42</v>
      </c>
      <c r="H256" s="118" t="s">
        <v>302</v>
      </c>
      <c r="I256" s="118" t="s">
        <v>304</v>
      </c>
      <c r="J256" s="119">
        <v>2009</v>
      </c>
      <c r="K256" s="119">
        <v>3</v>
      </c>
      <c r="L256" s="118" t="s">
        <v>323</v>
      </c>
    </row>
    <row r="257" spans="1:12">
      <c r="A257" s="118" t="s">
        <v>305</v>
      </c>
      <c r="B257" s="118" t="s">
        <v>296</v>
      </c>
      <c r="C257" s="119">
        <v>2358</v>
      </c>
      <c r="D257" s="119">
        <v>1</v>
      </c>
      <c r="E257" s="120"/>
      <c r="F257" s="118" t="s">
        <v>306</v>
      </c>
      <c r="G257" s="118" t="s">
        <v>195</v>
      </c>
      <c r="H257" s="118" t="s">
        <v>307</v>
      </c>
      <c r="I257" s="118" t="s">
        <v>303</v>
      </c>
      <c r="J257" s="119">
        <v>2009</v>
      </c>
      <c r="K257" s="119">
        <v>3</v>
      </c>
      <c r="L257" s="118" t="s">
        <v>323</v>
      </c>
    </row>
    <row r="258" spans="1:12">
      <c r="A258" s="118" t="s">
        <v>305</v>
      </c>
      <c r="B258" s="118" t="s">
        <v>296</v>
      </c>
      <c r="C258" s="119">
        <v>2358</v>
      </c>
      <c r="D258" s="119">
        <v>1</v>
      </c>
      <c r="E258" s="120"/>
      <c r="F258" s="118" t="s">
        <v>306</v>
      </c>
      <c r="G258" s="118" t="s">
        <v>195</v>
      </c>
      <c r="H258" s="118" t="s">
        <v>307</v>
      </c>
      <c r="I258" s="118" t="s">
        <v>304</v>
      </c>
      <c r="J258" s="119">
        <v>2009</v>
      </c>
      <c r="K258" s="119">
        <v>3</v>
      </c>
      <c r="L258" s="118" t="s">
        <v>323</v>
      </c>
    </row>
    <row r="259" spans="1:12">
      <c r="A259" s="118" t="s">
        <v>308</v>
      </c>
      <c r="B259" s="118" t="s">
        <v>296</v>
      </c>
      <c r="C259" s="119">
        <v>2388</v>
      </c>
      <c r="D259" s="119">
        <v>1</v>
      </c>
      <c r="E259" s="120"/>
      <c r="F259" s="118" t="s">
        <v>309</v>
      </c>
      <c r="G259" s="118" t="s">
        <v>310</v>
      </c>
      <c r="H259" s="118" t="s">
        <v>311</v>
      </c>
      <c r="I259" s="120"/>
      <c r="J259" s="119">
        <v>2009</v>
      </c>
      <c r="K259" s="119">
        <v>3</v>
      </c>
      <c r="L259" s="118" t="s">
        <v>323</v>
      </c>
    </row>
    <row r="260" spans="1:12">
      <c r="A260" s="118" t="s">
        <v>180</v>
      </c>
      <c r="B260" s="118" t="s">
        <v>296</v>
      </c>
      <c r="C260" s="119">
        <v>2343</v>
      </c>
      <c r="D260" s="119">
        <v>1</v>
      </c>
      <c r="E260" s="120"/>
      <c r="F260" s="118" t="s">
        <v>181</v>
      </c>
      <c r="G260" s="118" t="s">
        <v>42</v>
      </c>
      <c r="H260" s="118" t="s">
        <v>312</v>
      </c>
      <c r="I260" s="118" t="s">
        <v>313</v>
      </c>
      <c r="J260" s="119">
        <v>2009</v>
      </c>
      <c r="K260" s="119">
        <v>3</v>
      </c>
      <c r="L260" s="118" t="s">
        <v>323</v>
      </c>
    </row>
    <row r="261" spans="1:12">
      <c r="A261" s="118" t="s">
        <v>180</v>
      </c>
      <c r="B261" s="118" t="s">
        <v>296</v>
      </c>
      <c r="C261" s="119">
        <v>2343</v>
      </c>
      <c r="D261" s="119">
        <v>1</v>
      </c>
      <c r="E261" s="120"/>
      <c r="F261" s="118" t="s">
        <v>181</v>
      </c>
      <c r="G261" s="118" t="s">
        <v>42</v>
      </c>
      <c r="H261" s="118" t="s">
        <v>314</v>
      </c>
      <c r="I261" s="118" t="s">
        <v>315</v>
      </c>
      <c r="J261" s="119">
        <v>2009</v>
      </c>
      <c r="K261" s="119">
        <v>3</v>
      </c>
      <c r="L261" s="118" t="s">
        <v>323</v>
      </c>
    </row>
    <row r="262" spans="1:12">
      <c r="A262" s="118" t="s">
        <v>226</v>
      </c>
      <c r="B262" s="118" t="s">
        <v>296</v>
      </c>
      <c r="C262" s="119">
        <v>2347</v>
      </c>
      <c r="D262" s="119">
        <v>1</v>
      </c>
      <c r="E262" s="120"/>
      <c r="F262" s="118" t="s">
        <v>227</v>
      </c>
      <c r="G262" s="118" t="s">
        <v>42</v>
      </c>
      <c r="H262" s="118" t="s">
        <v>316</v>
      </c>
      <c r="I262" s="118" t="s">
        <v>317</v>
      </c>
      <c r="J262" s="119">
        <v>2009</v>
      </c>
      <c r="K262" s="119">
        <v>3</v>
      </c>
      <c r="L262" s="118" t="s">
        <v>323</v>
      </c>
    </row>
    <row r="263" spans="1:12">
      <c r="A263" s="118" t="s">
        <v>183</v>
      </c>
      <c r="B263" s="118" t="s">
        <v>296</v>
      </c>
      <c r="C263" s="119">
        <v>2329</v>
      </c>
      <c r="D263" s="119">
        <v>1</v>
      </c>
      <c r="E263" s="120"/>
      <c r="F263" s="118" t="s">
        <v>184</v>
      </c>
      <c r="G263" s="118" t="s">
        <v>318</v>
      </c>
      <c r="H263" s="118" t="s">
        <v>319</v>
      </c>
      <c r="I263" s="118" t="s">
        <v>317</v>
      </c>
      <c r="J263" s="119">
        <v>2009</v>
      </c>
      <c r="K263" s="119">
        <v>3</v>
      </c>
      <c r="L263" s="118" t="s">
        <v>323</v>
      </c>
    </row>
    <row r="264" spans="1:12">
      <c r="A264" s="118" t="s">
        <v>320</v>
      </c>
      <c r="B264" s="118" t="s">
        <v>296</v>
      </c>
      <c r="C264" s="119">
        <v>2370</v>
      </c>
      <c r="D264" s="119">
        <v>1</v>
      </c>
      <c r="E264" s="120"/>
      <c r="F264" s="118" t="s">
        <v>321</v>
      </c>
      <c r="G264" s="118" t="s">
        <v>195</v>
      </c>
      <c r="H264" s="118" t="s">
        <v>322</v>
      </c>
      <c r="I264" s="120"/>
      <c r="J264" s="119">
        <v>2009</v>
      </c>
      <c r="K264" s="119">
        <v>3</v>
      </c>
      <c r="L264" s="118" t="s">
        <v>323</v>
      </c>
    </row>
    <row r="265" spans="1:12">
      <c r="A265" s="118" t="s">
        <v>320</v>
      </c>
      <c r="B265" s="118" t="s">
        <v>296</v>
      </c>
      <c r="C265" s="119">
        <v>2370</v>
      </c>
      <c r="D265" s="119">
        <v>1</v>
      </c>
      <c r="E265" s="120"/>
      <c r="F265" s="118" t="s">
        <v>321</v>
      </c>
      <c r="G265" s="118" t="s">
        <v>195</v>
      </c>
      <c r="H265" s="118" t="s">
        <v>322</v>
      </c>
      <c r="I265" s="120"/>
      <c r="J265" s="119">
        <v>2009</v>
      </c>
      <c r="K265" s="119">
        <v>3</v>
      </c>
      <c r="L265" s="118" t="s">
        <v>323</v>
      </c>
    </row>
    <row r="266" spans="1:12">
      <c r="A266" s="118" t="s">
        <v>205</v>
      </c>
      <c r="B266" s="118" t="s">
        <v>296</v>
      </c>
      <c r="C266" s="119">
        <v>3200</v>
      </c>
      <c r="D266" s="119">
        <v>1</v>
      </c>
      <c r="E266" s="120"/>
      <c r="F266" s="118" t="s">
        <v>206</v>
      </c>
      <c r="G266" s="118" t="s">
        <v>137</v>
      </c>
      <c r="H266" s="118" t="s">
        <v>137</v>
      </c>
      <c r="I266" s="118" t="s">
        <v>207</v>
      </c>
      <c r="J266" s="119">
        <v>2009</v>
      </c>
      <c r="K266" s="119">
        <v>3</v>
      </c>
      <c r="L266" s="118" t="s">
        <v>323</v>
      </c>
    </row>
    <row r="267" spans="1:12">
      <c r="A267" s="118" t="s">
        <v>197</v>
      </c>
      <c r="B267" s="118" t="s">
        <v>296</v>
      </c>
      <c r="C267" s="119">
        <v>3206</v>
      </c>
      <c r="D267" s="119">
        <v>1</v>
      </c>
      <c r="E267" s="120"/>
      <c r="F267" s="118" t="s">
        <v>198</v>
      </c>
      <c r="G267" s="118" t="s">
        <v>199</v>
      </c>
      <c r="H267" s="118" t="s">
        <v>200</v>
      </c>
      <c r="I267" s="120"/>
      <c r="J267" s="119">
        <v>2009</v>
      </c>
      <c r="K267" s="119">
        <v>3</v>
      </c>
      <c r="L267" s="118" t="s">
        <v>323</v>
      </c>
    </row>
    <row r="268" spans="1:12">
      <c r="A268" s="118" t="s">
        <v>324</v>
      </c>
      <c r="B268" s="118" t="s">
        <v>296</v>
      </c>
      <c r="C268" s="119">
        <v>2417</v>
      </c>
      <c r="D268" s="119">
        <v>1</v>
      </c>
      <c r="E268" s="120"/>
      <c r="F268" s="118" t="s">
        <v>325</v>
      </c>
      <c r="G268" s="118" t="s">
        <v>326</v>
      </c>
      <c r="H268" s="118" t="s">
        <v>327</v>
      </c>
      <c r="I268" s="120"/>
      <c r="J268" s="119">
        <v>2009</v>
      </c>
      <c r="K268" s="119">
        <v>3</v>
      </c>
      <c r="L268" s="118" t="s">
        <v>323</v>
      </c>
    </row>
    <row r="269" spans="1:12">
      <c r="A269" s="118" t="s">
        <v>102</v>
      </c>
      <c r="B269" s="118" t="s">
        <v>296</v>
      </c>
      <c r="C269" s="119">
        <v>2399</v>
      </c>
      <c r="D269" s="119">
        <v>1</v>
      </c>
      <c r="E269" s="120"/>
      <c r="F269" s="118" t="s">
        <v>103</v>
      </c>
      <c r="G269" s="118" t="s">
        <v>132</v>
      </c>
      <c r="H269" s="118" t="s">
        <v>328</v>
      </c>
      <c r="I269" s="120"/>
      <c r="J269" s="119">
        <v>2009</v>
      </c>
      <c r="K269" s="119">
        <v>3</v>
      </c>
      <c r="L269" s="118" t="s">
        <v>329</v>
      </c>
    </row>
    <row r="270" spans="1:12">
      <c r="A270" s="118" t="s">
        <v>102</v>
      </c>
      <c r="B270" s="118" t="s">
        <v>296</v>
      </c>
      <c r="C270" s="119">
        <v>2399</v>
      </c>
      <c r="D270" s="119">
        <v>1</v>
      </c>
      <c r="E270" s="120"/>
      <c r="F270" s="118" t="s">
        <v>103</v>
      </c>
      <c r="G270" s="118" t="s">
        <v>132</v>
      </c>
      <c r="H270" s="118" t="s">
        <v>328</v>
      </c>
      <c r="I270" s="120"/>
      <c r="J270" s="119">
        <v>2009</v>
      </c>
      <c r="K270" s="119">
        <v>3</v>
      </c>
      <c r="L270" s="118" t="s">
        <v>329</v>
      </c>
    </row>
    <row r="271" spans="1:12">
      <c r="A271" s="118" t="s">
        <v>102</v>
      </c>
      <c r="B271" s="118" t="s">
        <v>296</v>
      </c>
      <c r="C271" s="119">
        <v>2399</v>
      </c>
      <c r="D271" s="119">
        <v>1</v>
      </c>
      <c r="E271" s="120"/>
      <c r="F271" s="118" t="s">
        <v>103</v>
      </c>
      <c r="G271" s="118" t="s">
        <v>132</v>
      </c>
      <c r="H271" s="118" t="s">
        <v>330</v>
      </c>
      <c r="I271" s="120"/>
      <c r="J271" s="119">
        <v>2009</v>
      </c>
      <c r="K271" s="119">
        <v>3</v>
      </c>
      <c r="L271" s="118" t="s">
        <v>329</v>
      </c>
    </row>
    <row r="272" spans="1:12">
      <c r="A272" s="118" t="s">
        <v>102</v>
      </c>
      <c r="B272" s="118" t="s">
        <v>296</v>
      </c>
      <c r="C272" s="119">
        <v>2399</v>
      </c>
      <c r="D272" s="119">
        <v>1</v>
      </c>
      <c r="E272" s="120"/>
      <c r="F272" s="118" t="s">
        <v>103</v>
      </c>
      <c r="G272" s="118" t="s">
        <v>132</v>
      </c>
      <c r="H272" s="118" t="s">
        <v>328</v>
      </c>
      <c r="I272" s="120"/>
      <c r="J272" s="119">
        <v>2009</v>
      </c>
      <c r="K272" s="119">
        <v>3</v>
      </c>
      <c r="L272" s="118" t="s">
        <v>329</v>
      </c>
    </row>
    <row r="273" spans="1:12">
      <c r="A273" s="118" t="s">
        <v>102</v>
      </c>
      <c r="B273" s="118" t="s">
        <v>296</v>
      </c>
      <c r="C273" s="119">
        <v>2399</v>
      </c>
      <c r="D273" s="119">
        <v>1</v>
      </c>
      <c r="E273" s="120"/>
      <c r="F273" s="118" t="s">
        <v>103</v>
      </c>
      <c r="G273" s="118" t="s">
        <v>132</v>
      </c>
      <c r="H273" s="118" t="s">
        <v>331</v>
      </c>
      <c r="I273" s="120"/>
      <c r="J273" s="119">
        <v>2009</v>
      </c>
      <c r="K273" s="119">
        <v>3</v>
      </c>
      <c r="L273" s="118" t="s">
        <v>329</v>
      </c>
    </row>
    <row r="274" spans="1:12">
      <c r="A274" s="118" t="s">
        <v>102</v>
      </c>
      <c r="B274" s="118" t="s">
        <v>296</v>
      </c>
      <c r="C274" s="119">
        <v>2399</v>
      </c>
      <c r="D274" s="119">
        <v>1</v>
      </c>
      <c r="E274" s="120"/>
      <c r="F274" s="118" t="s">
        <v>103</v>
      </c>
      <c r="G274" s="118" t="s">
        <v>132</v>
      </c>
      <c r="H274" s="118" t="s">
        <v>332</v>
      </c>
      <c r="I274" s="120"/>
      <c r="J274" s="119">
        <v>2009</v>
      </c>
      <c r="K274" s="119">
        <v>3</v>
      </c>
      <c r="L274" s="118" t="s">
        <v>329</v>
      </c>
    </row>
    <row r="275" spans="1:12">
      <c r="A275" s="118" t="s">
        <v>102</v>
      </c>
      <c r="B275" s="118" t="s">
        <v>296</v>
      </c>
      <c r="C275" s="119">
        <v>2399</v>
      </c>
      <c r="D275" s="119">
        <v>1</v>
      </c>
      <c r="E275" s="120"/>
      <c r="F275" s="118" t="s">
        <v>103</v>
      </c>
      <c r="G275" s="118" t="s">
        <v>132</v>
      </c>
      <c r="H275" s="118" t="s">
        <v>333</v>
      </c>
      <c r="I275" s="120"/>
      <c r="J275" s="119">
        <v>2009</v>
      </c>
      <c r="K275" s="119">
        <v>3</v>
      </c>
      <c r="L275" s="118" t="s">
        <v>329</v>
      </c>
    </row>
    <row r="276" spans="1:12">
      <c r="A276" s="118" t="s">
        <v>102</v>
      </c>
      <c r="B276" s="118" t="s">
        <v>296</v>
      </c>
      <c r="C276" s="119">
        <v>2399</v>
      </c>
      <c r="D276" s="119">
        <v>1</v>
      </c>
      <c r="E276" s="120"/>
      <c r="F276" s="118" t="s">
        <v>103</v>
      </c>
      <c r="G276" s="118" t="s">
        <v>132</v>
      </c>
      <c r="H276" s="118" t="s">
        <v>332</v>
      </c>
      <c r="I276" s="120"/>
      <c r="J276" s="119">
        <v>2009</v>
      </c>
      <c r="K276" s="119">
        <v>3</v>
      </c>
      <c r="L276" s="118" t="s">
        <v>329</v>
      </c>
    </row>
    <row r="277" spans="1:12">
      <c r="A277" s="118" t="s">
        <v>102</v>
      </c>
      <c r="B277" s="118" t="s">
        <v>296</v>
      </c>
      <c r="C277" s="119">
        <v>2399</v>
      </c>
      <c r="D277" s="119">
        <v>1</v>
      </c>
      <c r="E277" s="120"/>
      <c r="F277" s="118" t="s">
        <v>103</v>
      </c>
      <c r="G277" s="118" t="s">
        <v>132</v>
      </c>
      <c r="H277" s="118" t="s">
        <v>333</v>
      </c>
      <c r="I277" s="120"/>
      <c r="J277" s="119">
        <v>2009</v>
      </c>
      <c r="K277" s="119">
        <v>3</v>
      </c>
      <c r="L277" s="118" t="s">
        <v>329</v>
      </c>
    </row>
    <row r="278" spans="1:12">
      <c r="A278" s="118" t="s">
        <v>110</v>
      </c>
      <c r="B278" s="118" t="s">
        <v>296</v>
      </c>
      <c r="C278" s="119">
        <v>2046</v>
      </c>
      <c r="D278" s="119">
        <v>1</v>
      </c>
      <c r="E278" s="120"/>
      <c r="F278" s="118" t="s">
        <v>111</v>
      </c>
      <c r="G278" s="118" t="s">
        <v>49</v>
      </c>
      <c r="H278" s="118" t="s">
        <v>334</v>
      </c>
      <c r="I278" s="118" t="s">
        <v>335</v>
      </c>
      <c r="J278" s="119">
        <v>2009</v>
      </c>
      <c r="K278" s="119">
        <v>3</v>
      </c>
      <c r="L278" s="118" t="s">
        <v>329</v>
      </c>
    </row>
    <row r="279" spans="1:12">
      <c r="A279" s="118" t="s">
        <v>102</v>
      </c>
      <c r="B279" s="118" t="s">
        <v>296</v>
      </c>
      <c r="C279" s="119">
        <v>2399</v>
      </c>
      <c r="D279" s="119">
        <v>1</v>
      </c>
      <c r="E279" s="120"/>
      <c r="F279" s="118" t="s">
        <v>103</v>
      </c>
      <c r="G279" s="118" t="s">
        <v>132</v>
      </c>
      <c r="H279" s="118" t="s">
        <v>336</v>
      </c>
      <c r="I279" s="120"/>
      <c r="J279" s="119">
        <v>2009</v>
      </c>
      <c r="K279" s="119">
        <v>3</v>
      </c>
      <c r="L279" s="118" t="s">
        <v>329</v>
      </c>
    </row>
    <row r="280" spans="1:12">
      <c r="A280" s="118" t="s">
        <v>102</v>
      </c>
      <c r="B280" s="118" t="s">
        <v>296</v>
      </c>
      <c r="C280" s="119">
        <v>2399</v>
      </c>
      <c r="D280" s="119">
        <v>1</v>
      </c>
      <c r="E280" s="120"/>
      <c r="F280" s="118" t="s">
        <v>103</v>
      </c>
      <c r="G280" s="118" t="s">
        <v>132</v>
      </c>
      <c r="H280" s="118" t="s">
        <v>337</v>
      </c>
      <c r="I280" s="120"/>
      <c r="J280" s="119">
        <v>2009</v>
      </c>
      <c r="K280" s="119">
        <v>3</v>
      </c>
      <c r="L280" s="118" t="s">
        <v>329</v>
      </c>
    </row>
    <row r="281" spans="1:12">
      <c r="A281" s="118" t="s">
        <v>102</v>
      </c>
      <c r="B281" s="118" t="s">
        <v>296</v>
      </c>
      <c r="C281" s="119">
        <v>2399</v>
      </c>
      <c r="D281" s="119">
        <v>1</v>
      </c>
      <c r="E281" s="120"/>
      <c r="F281" s="118" t="s">
        <v>103</v>
      </c>
      <c r="G281" s="118" t="s">
        <v>132</v>
      </c>
      <c r="H281" s="118" t="s">
        <v>338</v>
      </c>
      <c r="I281" s="120"/>
      <c r="J281" s="119">
        <v>2018</v>
      </c>
      <c r="K281" s="119">
        <v>3</v>
      </c>
      <c r="L281" s="118" t="s">
        <v>329</v>
      </c>
    </row>
    <row r="282" spans="1:12">
      <c r="A282" s="118" t="s">
        <v>102</v>
      </c>
      <c r="B282" s="118" t="s">
        <v>296</v>
      </c>
      <c r="C282" s="119">
        <v>2399</v>
      </c>
      <c r="D282" s="119">
        <v>1</v>
      </c>
      <c r="E282" s="120"/>
      <c r="F282" s="118" t="s">
        <v>103</v>
      </c>
      <c r="G282" s="118" t="s">
        <v>132</v>
      </c>
      <c r="H282" s="118" t="s">
        <v>338</v>
      </c>
      <c r="I282" s="120"/>
      <c r="J282" s="119">
        <v>2009</v>
      </c>
      <c r="K282" s="119">
        <v>3</v>
      </c>
      <c r="L282" s="118" t="s">
        <v>329</v>
      </c>
    </row>
    <row r="283" spans="1:12">
      <c r="A283" s="118" t="s">
        <v>135</v>
      </c>
      <c r="B283" s="118" t="s">
        <v>296</v>
      </c>
      <c r="C283" s="119">
        <v>2630</v>
      </c>
      <c r="D283" s="119">
        <v>28</v>
      </c>
      <c r="E283" s="120"/>
      <c r="F283" s="118" t="s">
        <v>136</v>
      </c>
      <c r="G283" s="118" t="s">
        <v>339</v>
      </c>
      <c r="H283" s="118" t="s">
        <v>137</v>
      </c>
      <c r="I283" s="120"/>
      <c r="J283" s="119">
        <v>2009</v>
      </c>
      <c r="K283" s="119">
        <v>3</v>
      </c>
      <c r="L283" s="118" t="s">
        <v>329</v>
      </c>
    </row>
    <row r="284" spans="1:12">
      <c r="A284" s="118" t="s">
        <v>138</v>
      </c>
      <c r="B284" s="118" t="s">
        <v>296</v>
      </c>
      <c r="C284" s="119">
        <v>2638</v>
      </c>
      <c r="D284" s="119">
        <v>50</v>
      </c>
      <c r="E284" s="120"/>
      <c r="F284" s="118" t="s">
        <v>139</v>
      </c>
      <c r="G284" s="118" t="s">
        <v>339</v>
      </c>
      <c r="H284" s="118" t="s">
        <v>137</v>
      </c>
      <c r="I284" s="120"/>
      <c r="J284" s="119">
        <v>2009</v>
      </c>
      <c r="K284" s="119">
        <v>3</v>
      </c>
      <c r="L284" s="118" t="s">
        <v>329</v>
      </c>
    </row>
    <row r="285" spans="1:12">
      <c r="A285" s="118" t="s">
        <v>208</v>
      </c>
      <c r="B285" s="118" t="s">
        <v>296</v>
      </c>
      <c r="C285" s="119">
        <v>3282</v>
      </c>
      <c r="D285" s="119">
        <v>5</v>
      </c>
      <c r="E285" s="120"/>
      <c r="F285" s="118" t="s">
        <v>209</v>
      </c>
      <c r="G285" s="118" t="s">
        <v>137</v>
      </c>
      <c r="H285" s="118" t="s">
        <v>137</v>
      </c>
      <c r="I285" s="118" t="s">
        <v>341</v>
      </c>
      <c r="J285" s="119">
        <v>2009</v>
      </c>
      <c r="K285" s="119">
        <v>3</v>
      </c>
      <c r="L285" s="120"/>
    </row>
    <row r="286" spans="1:12">
      <c r="A286" s="118" t="s">
        <v>102</v>
      </c>
      <c r="B286" s="118" t="s">
        <v>296</v>
      </c>
      <c r="C286" s="119">
        <v>2399</v>
      </c>
      <c r="D286" s="119">
        <v>1</v>
      </c>
      <c r="E286" s="120"/>
      <c r="F286" s="118" t="s">
        <v>103</v>
      </c>
      <c r="G286" s="118" t="s">
        <v>132</v>
      </c>
      <c r="H286" s="118" t="s">
        <v>332</v>
      </c>
      <c r="I286" s="120"/>
      <c r="J286" s="119">
        <v>2009</v>
      </c>
      <c r="K286" s="119">
        <v>3</v>
      </c>
      <c r="L286" s="118" t="s">
        <v>329</v>
      </c>
    </row>
    <row r="287" spans="1:12">
      <c r="A287" s="118" t="s">
        <v>102</v>
      </c>
      <c r="B287" s="118" t="s">
        <v>296</v>
      </c>
      <c r="C287" s="119">
        <v>2399</v>
      </c>
      <c r="D287" s="119">
        <v>1</v>
      </c>
      <c r="E287" s="120"/>
      <c r="F287" s="118" t="s">
        <v>103</v>
      </c>
      <c r="G287" s="118" t="s">
        <v>132</v>
      </c>
      <c r="H287" s="118" t="s">
        <v>332</v>
      </c>
      <c r="I287" s="120"/>
      <c r="J287" s="119">
        <v>2009</v>
      </c>
      <c r="K287" s="119">
        <v>3</v>
      </c>
      <c r="L287" s="118" t="s">
        <v>329</v>
      </c>
    </row>
    <row r="288" spans="1:12">
      <c r="A288" s="118" t="s">
        <v>180</v>
      </c>
      <c r="B288" s="118" t="s">
        <v>296</v>
      </c>
      <c r="C288" s="119">
        <v>2343</v>
      </c>
      <c r="D288" s="119">
        <v>1</v>
      </c>
      <c r="E288" s="120"/>
      <c r="F288" s="118" t="s">
        <v>181</v>
      </c>
      <c r="G288" s="118" t="s">
        <v>42</v>
      </c>
      <c r="H288" s="118" t="s">
        <v>342</v>
      </c>
      <c r="I288" s="118" t="s">
        <v>343</v>
      </c>
      <c r="J288" s="119">
        <v>2008</v>
      </c>
      <c r="K288" s="119">
        <v>3</v>
      </c>
      <c r="L288" s="118" t="s">
        <v>676</v>
      </c>
    </row>
    <row r="289" spans="1:12">
      <c r="A289" s="118" t="s">
        <v>183</v>
      </c>
      <c r="B289" s="118" t="s">
        <v>296</v>
      </c>
      <c r="C289" s="119">
        <v>2329</v>
      </c>
      <c r="D289" s="119">
        <v>1</v>
      </c>
      <c r="E289" s="120"/>
      <c r="F289" s="118" t="s">
        <v>184</v>
      </c>
      <c r="G289" s="118" t="s">
        <v>318</v>
      </c>
      <c r="H289" s="118" t="s">
        <v>319</v>
      </c>
      <c r="I289" s="118" t="s">
        <v>343</v>
      </c>
      <c r="J289" s="119">
        <v>2009</v>
      </c>
      <c r="K289" s="119">
        <v>3</v>
      </c>
      <c r="L289" s="118" t="s">
        <v>323</v>
      </c>
    </row>
    <row r="290" spans="1:12">
      <c r="A290" s="118" t="s">
        <v>143</v>
      </c>
      <c r="B290" s="118" t="s">
        <v>296</v>
      </c>
      <c r="C290" s="119">
        <v>3281</v>
      </c>
      <c r="D290" s="119">
        <v>1</v>
      </c>
      <c r="E290" s="120"/>
      <c r="F290" s="118" t="s">
        <v>34</v>
      </c>
      <c r="G290" s="118" t="s">
        <v>137</v>
      </c>
      <c r="H290" s="118" t="s">
        <v>137</v>
      </c>
      <c r="I290" s="118" t="s">
        <v>344</v>
      </c>
      <c r="J290" s="119">
        <v>2009</v>
      </c>
      <c r="K290" s="119">
        <v>3</v>
      </c>
      <c r="L290" s="118" t="s">
        <v>345</v>
      </c>
    </row>
    <row r="291" spans="1:12">
      <c r="A291" s="118" t="s">
        <v>210</v>
      </c>
      <c r="B291" s="118" t="s">
        <v>296</v>
      </c>
      <c r="C291" s="119">
        <v>1981</v>
      </c>
      <c r="D291" s="119">
        <v>1</v>
      </c>
      <c r="E291" s="120"/>
      <c r="F291" s="118" t="s">
        <v>211</v>
      </c>
      <c r="G291" s="118" t="s">
        <v>45</v>
      </c>
      <c r="H291" s="118" t="s">
        <v>346</v>
      </c>
      <c r="I291" s="120"/>
      <c r="J291" s="119">
        <v>2009</v>
      </c>
      <c r="K291" s="119">
        <v>3</v>
      </c>
      <c r="L291" s="118" t="s">
        <v>667</v>
      </c>
    </row>
    <row r="292" spans="1:12">
      <c r="A292" s="118" t="s">
        <v>210</v>
      </c>
      <c r="B292" s="118" t="s">
        <v>296</v>
      </c>
      <c r="C292" s="119">
        <v>1981</v>
      </c>
      <c r="D292" s="119">
        <v>1</v>
      </c>
      <c r="E292" s="120"/>
      <c r="F292" s="118" t="s">
        <v>211</v>
      </c>
      <c r="G292" s="118" t="s">
        <v>45</v>
      </c>
      <c r="H292" s="118" t="s">
        <v>346</v>
      </c>
      <c r="I292" s="120"/>
      <c r="J292" s="119">
        <v>2009</v>
      </c>
      <c r="K292" s="119">
        <v>3</v>
      </c>
      <c r="L292" s="118" t="s">
        <v>668</v>
      </c>
    </row>
    <row r="293" spans="1:12">
      <c r="A293" s="118" t="s">
        <v>143</v>
      </c>
      <c r="B293" s="118" t="s">
        <v>296</v>
      </c>
      <c r="C293" s="119">
        <v>3281</v>
      </c>
      <c r="D293" s="119">
        <v>1</v>
      </c>
      <c r="E293" s="120"/>
      <c r="F293" s="118" t="s">
        <v>34</v>
      </c>
      <c r="G293" s="118" t="s">
        <v>137</v>
      </c>
      <c r="H293" s="118" t="s">
        <v>137</v>
      </c>
      <c r="I293" s="118" t="s">
        <v>151</v>
      </c>
      <c r="J293" s="119">
        <v>2009</v>
      </c>
      <c r="K293" s="119">
        <v>3</v>
      </c>
      <c r="L293" s="118" t="s">
        <v>669</v>
      </c>
    </row>
    <row r="294" spans="1:12">
      <c r="A294" s="118" t="s">
        <v>143</v>
      </c>
      <c r="B294" s="118" t="s">
        <v>296</v>
      </c>
      <c r="C294" s="119">
        <v>3281</v>
      </c>
      <c r="D294" s="119">
        <v>1</v>
      </c>
      <c r="E294" s="120"/>
      <c r="F294" s="118" t="s">
        <v>34</v>
      </c>
      <c r="G294" s="118" t="s">
        <v>137</v>
      </c>
      <c r="H294" s="118" t="s">
        <v>137</v>
      </c>
      <c r="I294" s="118" t="s">
        <v>145</v>
      </c>
      <c r="J294" s="119">
        <v>2009</v>
      </c>
      <c r="K294" s="119">
        <v>3</v>
      </c>
      <c r="L294" s="118" t="s">
        <v>348</v>
      </c>
    </row>
    <row r="295" spans="1:12">
      <c r="A295" s="118" t="s">
        <v>143</v>
      </c>
      <c r="B295" s="118" t="s">
        <v>296</v>
      </c>
      <c r="C295" s="119">
        <v>3281</v>
      </c>
      <c r="D295" s="119">
        <v>1</v>
      </c>
      <c r="E295" s="120"/>
      <c r="F295" s="118" t="s">
        <v>34</v>
      </c>
      <c r="G295" s="118" t="s">
        <v>137</v>
      </c>
      <c r="H295" s="118" t="s">
        <v>137</v>
      </c>
      <c r="I295" s="120"/>
      <c r="J295" s="119">
        <v>2009</v>
      </c>
      <c r="K295" s="119">
        <v>3</v>
      </c>
      <c r="L295" s="118" t="s">
        <v>670</v>
      </c>
    </row>
    <row r="296" spans="1:12">
      <c r="A296" s="118" t="s">
        <v>243</v>
      </c>
      <c r="B296" s="118" t="s">
        <v>296</v>
      </c>
      <c r="C296" s="119">
        <v>1976</v>
      </c>
      <c r="D296" s="119">
        <v>1</v>
      </c>
      <c r="E296" s="120"/>
      <c r="F296" s="118" t="s">
        <v>244</v>
      </c>
      <c r="G296" s="118" t="s">
        <v>349</v>
      </c>
      <c r="H296" s="118" t="s">
        <v>350</v>
      </c>
      <c r="I296" s="118" t="s">
        <v>351</v>
      </c>
      <c r="J296" s="119">
        <v>2009</v>
      </c>
      <c r="K296" s="119">
        <v>3</v>
      </c>
      <c r="L296" s="118" t="s">
        <v>352</v>
      </c>
    </row>
    <row r="297" spans="1:12">
      <c r="A297" s="118" t="s">
        <v>243</v>
      </c>
      <c r="B297" s="118" t="s">
        <v>296</v>
      </c>
      <c r="C297" s="119">
        <v>1976</v>
      </c>
      <c r="D297" s="119">
        <v>1</v>
      </c>
      <c r="E297" s="120"/>
      <c r="F297" s="118" t="s">
        <v>244</v>
      </c>
      <c r="G297" s="118" t="s">
        <v>349</v>
      </c>
      <c r="H297" s="118" t="s">
        <v>350</v>
      </c>
      <c r="I297" s="118" t="s">
        <v>351</v>
      </c>
      <c r="J297" s="119">
        <v>2009</v>
      </c>
      <c r="K297" s="119">
        <v>3</v>
      </c>
      <c r="L297" s="118" t="s">
        <v>352</v>
      </c>
    </row>
    <row r="298" spans="1:12">
      <c r="A298" s="118" t="s">
        <v>353</v>
      </c>
      <c r="B298" s="118" t="s">
        <v>296</v>
      </c>
      <c r="C298" s="119">
        <v>1970</v>
      </c>
      <c r="D298" s="119">
        <v>1</v>
      </c>
      <c r="E298" s="120"/>
      <c r="F298" s="118" t="s">
        <v>354</v>
      </c>
      <c r="G298" s="118" t="s">
        <v>42</v>
      </c>
      <c r="H298" s="118" t="s">
        <v>355</v>
      </c>
      <c r="I298" s="120"/>
      <c r="J298" s="119">
        <v>2009</v>
      </c>
      <c r="K298" s="119">
        <v>3</v>
      </c>
      <c r="L298" s="118" t="s">
        <v>352</v>
      </c>
    </row>
    <row r="299" spans="1:12">
      <c r="A299" s="118" t="s">
        <v>143</v>
      </c>
      <c r="B299" s="118" t="s">
        <v>296</v>
      </c>
      <c r="C299" s="119">
        <v>3281</v>
      </c>
      <c r="D299" s="119">
        <v>1</v>
      </c>
      <c r="E299" s="120"/>
      <c r="F299" s="118" t="s">
        <v>34</v>
      </c>
      <c r="G299" s="118" t="s">
        <v>137</v>
      </c>
      <c r="H299" s="118" t="s">
        <v>137</v>
      </c>
      <c r="I299" s="118" t="s">
        <v>150</v>
      </c>
      <c r="J299" s="119">
        <v>2009</v>
      </c>
      <c r="K299" s="119">
        <v>3</v>
      </c>
      <c r="L299" s="118" t="s">
        <v>671</v>
      </c>
    </row>
    <row r="300" spans="1:12">
      <c r="A300" s="118" t="s">
        <v>143</v>
      </c>
      <c r="B300" s="118" t="s">
        <v>296</v>
      </c>
      <c r="C300" s="119">
        <v>3281</v>
      </c>
      <c r="D300" s="119">
        <v>1</v>
      </c>
      <c r="E300" s="120"/>
      <c r="F300" s="118" t="s">
        <v>34</v>
      </c>
      <c r="G300" s="118" t="s">
        <v>137</v>
      </c>
      <c r="H300" s="118" t="s">
        <v>137</v>
      </c>
      <c r="I300" s="118" t="s">
        <v>359</v>
      </c>
      <c r="J300" s="119">
        <v>2009</v>
      </c>
      <c r="K300" s="119">
        <v>3</v>
      </c>
      <c r="L300" s="118" t="s">
        <v>672</v>
      </c>
    </row>
    <row r="301" spans="1:12">
      <c r="A301" s="118" t="s">
        <v>143</v>
      </c>
      <c r="B301" s="118" t="s">
        <v>296</v>
      </c>
      <c r="C301" s="119">
        <v>3281</v>
      </c>
      <c r="D301" s="119">
        <v>1</v>
      </c>
      <c r="E301" s="120"/>
      <c r="F301" s="118" t="s">
        <v>34</v>
      </c>
      <c r="G301" s="118" t="s">
        <v>137</v>
      </c>
      <c r="H301" s="118" t="s">
        <v>137</v>
      </c>
      <c r="I301" s="118" t="s">
        <v>154</v>
      </c>
      <c r="J301" s="119">
        <v>2009</v>
      </c>
      <c r="K301" s="119">
        <v>3</v>
      </c>
      <c r="L301" s="118" t="s">
        <v>360</v>
      </c>
    </row>
    <row r="302" spans="1:12">
      <c r="A302" s="118" t="s">
        <v>143</v>
      </c>
      <c r="B302" s="118" t="s">
        <v>296</v>
      </c>
      <c r="C302" s="119">
        <v>3281</v>
      </c>
      <c r="D302" s="119">
        <v>1</v>
      </c>
      <c r="E302" s="120"/>
      <c r="F302" s="118" t="s">
        <v>34</v>
      </c>
      <c r="G302" s="118" t="s">
        <v>137</v>
      </c>
      <c r="H302" s="118" t="s">
        <v>137</v>
      </c>
      <c r="I302" s="118" t="s">
        <v>163</v>
      </c>
      <c r="J302" s="119">
        <v>2009</v>
      </c>
      <c r="K302" s="119">
        <v>3</v>
      </c>
      <c r="L302" s="118" t="s">
        <v>360</v>
      </c>
    </row>
    <row r="303" spans="1:12">
      <c r="A303" s="118" t="s">
        <v>143</v>
      </c>
      <c r="B303" s="118" t="s">
        <v>296</v>
      </c>
      <c r="C303" s="119">
        <v>3281</v>
      </c>
      <c r="D303" s="119">
        <v>1</v>
      </c>
      <c r="E303" s="120"/>
      <c r="F303" s="118" t="s">
        <v>34</v>
      </c>
      <c r="G303" s="118" t="s">
        <v>137</v>
      </c>
      <c r="H303" s="118" t="s">
        <v>137</v>
      </c>
      <c r="I303" s="118" t="s">
        <v>361</v>
      </c>
      <c r="J303" s="119">
        <v>2009</v>
      </c>
      <c r="K303" s="119">
        <v>3</v>
      </c>
      <c r="L303" s="118" t="s">
        <v>360</v>
      </c>
    </row>
    <row r="304" spans="1:12">
      <c r="A304" s="118" t="s">
        <v>143</v>
      </c>
      <c r="B304" s="118" t="s">
        <v>296</v>
      </c>
      <c r="C304" s="119">
        <v>3281</v>
      </c>
      <c r="D304" s="119">
        <v>1</v>
      </c>
      <c r="E304" s="120"/>
      <c r="F304" s="118" t="s">
        <v>34</v>
      </c>
      <c r="G304" s="118" t="s">
        <v>137</v>
      </c>
      <c r="H304" s="118" t="s">
        <v>137</v>
      </c>
      <c r="I304" s="118" t="s">
        <v>147</v>
      </c>
      <c r="J304" s="119">
        <v>2009</v>
      </c>
      <c r="K304" s="119">
        <v>3</v>
      </c>
      <c r="L304" s="118" t="s">
        <v>362</v>
      </c>
    </row>
    <row r="305" spans="1:12">
      <c r="A305" s="118" t="s">
        <v>143</v>
      </c>
      <c r="B305" s="118" t="s">
        <v>296</v>
      </c>
      <c r="C305" s="119">
        <v>3281</v>
      </c>
      <c r="D305" s="119">
        <v>1</v>
      </c>
      <c r="E305" s="120"/>
      <c r="F305" s="118" t="s">
        <v>34</v>
      </c>
      <c r="G305" s="118" t="s">
        <v>137</v>
      </c>
      <c r="H305" s="118" t="s">
        <v>137</v>
      </c>
      <c r="I305" s="118" t="s">
        <v>152</v>
      </c>
      <c r="J305" s="119">
        <v>2009</v>
      </c>
      <c r="K305" s="119">
        <v>3</v>
      </c>
      <c r="L305" s="118" t="s">
        <v>362</v>
      </c>
    </row>
    <row r="306" spans="1:12">
      <c r="A306" s="118" t="s">
        <v>143</v>
      </c>
      <c r="B306" s="118" t="s">
        <v>296</v>
      </c>
      <c r="C306" s="119">
        <v>3281</v>
      </c>
      <c r="D306" s="119">
        <v>1</v>
      </c>
      <c r="E306" s="120"/>
      <c r="F306" s="118" t="s">
        <v>34</v>
      </c>
      <c r="G306" s="118" t="s">
        <v>137</v>
      </c>
      <c r="H306" s="118" t="s">
        <v>137</v>
      </c>
      <c r="I306" s="118" t="s">
        <v>363</v>
      </c>
      <c r="J306" s="119">
        <v>2009</v>
      </c>
      <c r="K306" s="119">
        <v>3</v>
      </c>
      <c r="L306" s="118" t="s">
        <v>362</v>
      </c>
    </row>
    <row r="307" spans="1:12">
      <c r="A307" s="118" t="s">
        <v>364</v>
      </c>
      <c r="B307" s="118" t="s">
        <v>296</v>
      </c>
      <c r="C307" s="119">
        <v>3262</v>
      </c>
      <c r="D307" s="119">
        <v>1</v>
      </c>
      <c r="E307" s="120"/>
      <c r="F307" s="118" t="s">
        <v>365</v>
      </c>
      <c r="G307" s="118" t="s">
        <v>366</v>
      </c>
      <c r="H307" s="118" t="s">
        <v>263</v>
      </c>
      <c r="I307" s="118" t="s">
        <v>367</v>
      </c>
      <c r="J307" s="119">
        <v>2009</v>
      </c>
      <c r="K307" s="119">
        <v>3</v>
      </c>
      <c r="L307" s="118" t="s">
        <v>348</v>
      </c>
    </row>
    <row r="308" spans="1:12">
      <c r="A308" s="118" t="s">
        <v>368</v>
      </c>
      <c r="B308" s="118" t="s">
        <v>296</v>
      </c>
      <c r="C308" s="119">
        <v>1832</v>
      </c>
      <c r="D308" s="119">
        <v>1</v>
      </c>
      <c r="E308" s="120"/>
      <c r="F308" s="118" t="s">
        <v>214</v>
      </c>
      <c r="G308" s="118" t="s">
        <v>30</v>
      </c>
      <c r="H308" s="118" t="s">
        <v>31</v>
      </c>
      <c r="I308" s="120"/>
      <c r="J308" s="119">
        <v>2005</v>
      </c>
      <c r="K308" s="119">
        <v>3</v>
      </c>
      <c r="L308" s="118" t="s">
        <v>369</v>
      </c>
    </row>
    <row r="309" spans="1:12">
      <c r="A309" s="118" t="s">
        <v>370</v>
      </c>
      <c r="B309" s="118" t="s">
        <v>296</v>
      </c>
      <c r="C309" s="119">
        <v>2362</v>
      </c>
      <c r="D309" s="119">
        <v>1</v>
      </c>
      <c r="E309" s="120"/>
      <c r="F309" s="118" t="s">
        <v>371</v>
      </c>
      <c r="G309" s="118" t="s">
        <v>372</v>
      </c>
      <c r="H309" s="118" t="s">
        <v>373</v>
      </c>
      <c r="I309" s="120"/>
      <c r="J309" s="119">
        <v>2005</v>
      </c>
      <c r="K309" s="119">
        <v>3</v>
      </c>
      <c r="L309" s="118" t="s">
        <v>369</v>
      </c>
    </row>
    <row r="310" spans="1:12">
      <c r="A310" s="118" t="s">
        <v>374</v>
      </c>
      <c r="B310" s="118" t="s">
        <v>296</v>
      </c>
      <c r="C310" s="119">
        <v>2313</v>
      </c>
      <c r="D310" s="119">
        <v>1</v>
      </c>
      <c r="E310" s="120"/>
      <c r="F310" s="118" t="s">
        <v>375</v>
      </c>
      <c r="G310" s="118" t="s">
        <v>376</v>
      </c>
      <c r="H310" s="118" t="s">
        <v>377</v>
      </c>
      <c r="I310" s="118" t="s">
        <v>378</v>
      </c>
      <c r="J310" s="119">
        <v>2005</v>
      </c>
      <c r="K310" s="119">
        <v>3</v>
      </c>
      <c r="L310" s="118" t="s">
        <v>369</v>
      </c>
    </row>
    <row r="311" spans="1:12">
      <c r="A311" s="118" t="s">
        <v>135</v>
      </c>
      <c r="B311" s="118" t="s">
        <v>296</v>
      </c>
      <c r="C311" s="119">
        <v>2630</v>
      </c>
      <c r="D311" s="119">
        <v>6</v>
      </c>
      <c r="E311" s="120"/>
      <c r="F311" s="118" t="s">
        <v>136</v>
      </c>
      <c r="G311" s="118" t="s">
        <v>379</v>
      </c>
      <c r="H311" s="118" t="s">
        <v>263</v>
      </c>
      <c r="I311" s="120"/>
      <c r="J311" s="119">
        <v>2005</v>
      </c>
      <c r="K311" s="119">
        <v>3</v>
      </c>
      <c r="L311" s="118" t="s">
        <v>380</v>
      </c>
    </row>
    <row r="312" spans="1:12">
      <c r="A312" s="118" t="s">
        <v>138</v>
      </c>
      <c r="B312" s="118" t="s">
        <v>296</v>
      </c>
      <c r="C312" s="119">
        <v>2638</v>
      </c>
      <c r="D312" s="119">
        <v>6</v>
      </c>
      <c r="E312" s="120"/>
      <c r="F312" s="118" t="s">
        <v>139</v>
      </c>
      <c r="G312" s="118" t="s">
        <v>379</v>
      </c>
      <c r="H312" s="118" t="s">
        <v>263</v>
      </c>
      <c r="I312" s="120"/>
      <c r="J312" s="119">
        <v>2005</v>
      </c>
      <c r="K312" s="119">
        <v>3</v>
      </c>
      <c r="L312" s="118" t="s">
        <v>380</v>
      </c>
    </row>
    <row r="313" spans="1:12">
      <c r="A313" s="118" t="s">
        <v>143</v>
      </c>
      <c r="B313" s="118" t="s">
        <v>296</v>
      </c>
      <c r="C313" s="119">
        <v>3281</v>
      </c>
      <c r="D313" s="119">
        <v>1</v>
      </c>
      <c r="E313" s="120"/>
      <c r="F313" s="118" t="s">
        <v>34</v>
      </c>
      <c r="G313" s="118" t="s">
        <v>259</v>
      </c>
      <c r="H313" s="118" t="s">
        <v>137</v>
      </c>
      <c r="I313" s="120"/>
      <c r="J313" s="119">
        <v>2005</v>
      </c>
      <c r="K313" s="119">
        <v>3</v>
      </c>
      <c r="L313" s="118" t="s">
        <v>380</v>
      </c>
    </row>
    <row r="314" spans="1:12">
      <c r="A314" s="118" t="s">
        <v>169</v>
      </c>
      <c r="B314" s="118" t="s">
        <v>296</v>
      </c>
      <c r="C314" s="119">
        <v>1978</v>
      </c>
      <c r="D314" s="119">
        <v>1</v>
      </c>
      <c r="E314" s="120"/>
      <c r="F314" s="118" t="s">
        <v>170</v>
      </c>
      <c r="G314" s="118" t="s">
        <v>382</v>
      </c>
      <c r="H314" s="118" t="s">
        <v>383</v>
      </c>
      <c r="I314" s="118" t="s">
        <v>173</v>
      </c>
      <c r="J314" s="119">
        <v>2015</v>
      </c>
      <c r="K314" s="119">
        <v>3</v>
      </c>
      <c r="L314" s="118" t="s">
        <v>380</v>
      </c>
    </row>
    <row r="315" spans="1:12">
      <c r="A315" s="118" t="s">
        <v>353</v>
      </c>
      <c r="B315" s="118" t="s">
        <v>296</v>
      </c>
      <c r="C315" s="119">
        <v>1970</v>
      </c>
      <c r="D315" s="119">
        <v>1</v>
      </c>
      <c r="E315" s="120"/>
      <c r="F315" s="118" t="s">
        <v>354</v>
      </c>
      <c r="G315" s="118" t="s">
        <v>42</v>
      </c>
      <c r="H315" s="118" t="s">
        <v>384</v>
      </c>
      <c r="I315" s="120"/>
      <c r="J315" s="119">
        <v>2015</v>
      </c>
      <c r="K315" s="119">
        <v>3</v>
      </c>
      <c r="L315" s="118" t="s">
        <v>385</v>
      </c>
    </row>
    <row r="316" spans="1:12">
      <c r="A316" s="118" t="s">
        <v>197</v>
      </c>
      <c r="B316" s="118" t="s">
        <v>296</v>
      </c>
      <c r="C316" s="119">
        <v>3206</v>
      </c>
      <c r="D316" s="119">
        <v>1</v>
      </c>
      <c r="E316" s="120"/>
      <c r="F316" s="118" t="s">
        <v>198</v>
      </c>
      <c r="G316" s="118" t="s">
        <v>43</v>
      </c>
      <c r="H316" s="118" t="s">
        <v>386</v>
      </c>
      <c r="I316" s="120"/>
      <c r="J316" s="119">
        <v>2005</v>
      </c>
      <c r="K316" s="119">
        <v>3</v>
      </c>
      <c r="L316" s="118" t="s">
        <v>385</v>
      </c>
    </row>
    <row r="317" spans="1:12">
      <c r="A317" s="118" t="s">
        <v>197</v>
      </c>
      <c r="B317" s="118" t="s">
        <v>296</v>
      </c>
      <c r="C317" s="119">
        <v>3206</v>
      </c>
      <c r="D317" s="119">
        <v>1</v>
      </c>
      <c r="E317" s="120"/>
      <c r="F317" s="118" t="s">
        <v>198</v>
      </c>
      <c r="G317" s="118" t="s">
        <v>199</v>
      </c>
      <c r="H317" s="118" t="s">
        <v>388</v>
      </c>
      <c r="I317" s="120"/>
      <c r="J317" s="119">
        <v>2015</v>
      </c>
      <c r="K317" s="119">
        <v>3</v>
      </c>
      <c r="L317" s="118" t="s">
        <v>673</v>
      </c>
    </row>
    <row r="318" spans="1:12">
      <c r="A318" s="118" t="s">
        <v>143</v>
      </c>
      <c r="B318" s="118" t="s">
        <v>296</v>
      </c>
      <c r="C318" s="119">
        <v>3281</v>
      </c>
      <c r="D318" s="119">
        <v>1</v>
      </c>
      <c r="E318" s="120"/>
      <c r="F318" s="118" t="s">
        <v>34</v>
      </c>
      <c r="G318" s="118" t="s">
        <v>389</v>
      </c>
      <c r="H318" s="118" t="s">
        <v>137</v>
      </c>
      <c r="I318" s="118" t="s">
        <v>390</v>
      </c>
      <c r="J318" s="119">
        <v>2000</v>
      </c>
      <c r="K318" s="119">
        <v>3</v>
      </c>
      <c r="L318" s="118" t="s">
        <v>673</v>
      </c>
    </row>
    <row r="319" spans="1:12">
      <c r="A319" s="118" t="s">
        <v>226</v>
      </c>
      <c r="B319" s="118" t="s">
        <v>296</v>
      </c>
      <c r="C319" s="119">
        <v>2347</v>
      </c>
      <c r="D319" s="119">
        <v>1</v>
      </c>
      <c r="E319" s="120"/>
      <c r="F319" s="118" t="s">
        <v>227</v>
      </c>
      <c r="G319" s="118" t="s">
        <v>42</v>
      </c>
      <c r="H319" s="118" t="s">
        <v>391</v>
      </c>
      <c r="I319" s="120"/>
      <c r="J319" s="119">
        <v>2000</v>
      </c>
      <c r="K319" s="119">
        <v>3</v>
      </c>
      <c r="L319" s="118" t="s">
        <v>673</v>
      </c>
    </row>
    <row r="320" spans="1:12">
      <c r="A320" s="118" t="s">
        <v>183</v>
      </c>
      <c r="B320" s="118" t="s">
        <v>296</v>
      </c>
      <c r="C320" s="119">
        <v>2329</v>
      </c>
      <c r="D320" s="119">
        <v>1</v>
      </c>
      <c r="E320" s="120"/>
      <c r="F320" s="118" t="s">
        <v>184</v>
      </c>
      <c r="G320" s="118" t="s">
        <v>43</v>
      </c>
      <c r="H320" s="118" t="s">
        <v>392</v>
      </c>
      <c r="I320" s="118" t="s">
        <v>393</v>
      </c>
      <c r="J320" s="119">
        <v>2000</v>
      </c>
      <c r="K320" s="119">
        <v>3</v>
      </c>
      <c r="L320" s="118" t="s">
        <v>673</v>
      </c>
    </row>
    <row r="321" spans="1:12">
      <c r="A321" s="118" t="s">
        <v>226</v>
      </c>
      <c r="B321" s="118" t="s">
        <v>296</v>
      </c>
      <c r="C321" s="119">
        <v>2347</v>
      </c>
      <c r="D321" s="119">
        <v>1</v>
      </c>
      <c r="E321" s="120"/>
      <c r="F321" s="118" t="s">
        <v>227</v>
      </c>
      <c r="G321" s="118" t="s">
        <v>42</v>
      </c>
      <c r="H321" s="118" t="s">
        <v>391</v>
      </c>
      <c r="I321" s="120"/>
      <c r="J321" s="119">
        <v>2000</v>
      </c>
      <c r="K321" s="119">
        <v>3</v>
      </c>
      <c r="L321" s="118" t="s">
        <v>673</v>
      </c>
    </row>
    <row r="322" spans="1:12">
      <c r="A322" s="118" t="s">
        <v>183</v>
      </c>
      <c r="B322" s="118" t="s">
        <v>296</v>
      </c>
      <c r="C322" s="119">
        <v>2329</v>
      </c>
      <c r="D322" s="119">
        <v>1</v>
      </c>
      <c r="E322" s="120"/>
      <c r="F322" s="118" t="s">
        <v>184</v>
      </c>
      <c r="G322" s="118" t="s">
        <v>43</v>
      </c>
      <c r="H322" s="118" t="s">
        <v>392</v>
      </c>
      <c r="I322" s="118" t="s">
        <v>394</v>
      </c>
      <c r="J322" s="119">
        <v>2000</v>
      </c>
      <c r="K322" s="119">
        <v>3</v>
      </c>
      <c r="L322" s="118" t="s">
        <v>673</v>
      </c>
    </row>
    <row r="323" spans="1:12">
      <c r="A323" s="118" t="s">
        <v>226</v>
      </c>
      <c r="B323" s="118" t="s">
        <v>296</v>
      </c>
      <c r="C323" s="119">
        <v>2347</v>
      </c>
      <c r="D323" s="119">
        <v>1</v>
      </c>
      <c r="E323" s="120"/>
      <c r="F323" s="118" t="s">
        <v>227</v>
      </c>
      <c r="G323" s="118" t="s">
        <v>42</v>
      </c>
      <c r="H323" s="118" t="s">
        <v>391</v>
      </c>
      <c r="I323" s="120"/>
      <c r="J323" s="119">
        <v>2000</v>
      </c>
      <c r="K323" s="119">
        <v>3</v>
      </c>
      <c r="L323" s="118" t="s">
        <v>673</v>
      </c>
    </row>
    <row r="324" spans="1:12">
      <c r="A324" s="118" t="s">
        <v>183</v>
      </c>
      <c r="B324" s="118" t="s">
        <v>296</v>
      </c>
      <c r="C324" s="119">
        <v>2329</v>
      </c>
      <c r="D324" s="119">
        <v>1</v>
      </c>
      <c r="E324" s="120"/>
      <c r="F324" s="118" t="s">
        <v>184</v>
      </c>
      <c r="G324" s="118" t="s">
        <v>43</v>
      </c>
      <c r="H324" s="118" t="s">
        <v>395</v>
      </c>
      <c r="I324" s="118" t="s">
        <v>393</v>
      </c>
      <c r="J324" s="119">
        <v>2000</v>
      </c>
      <c r="K324" s="119">
        <v>3</v>
      </c>
      <c r="L324" s="118" t="s">
        <v>673</v>
      </c>
    </row>
    <row r="325" spans="1:12">
      <c r="A325" s="118" t="s">
        <v>226</v>
      </c>
      <c r="B325" s="118" t="s">
        <v>296</v>
      </c>
      <c r="C325" s="119">
        <v>2347</v>
      </c>
      <c r="D325" s="119">
        <v>1</v>
      </c>
      <c r="E325" s="120"/>
      <c r="F325" s="118" t="s">
        <v>227</v>
      </c>
      <c r="G325" s="118" t="s">
        <v>42</v>
      </c>
      <c r="H325" s="118" t="s">
        <v>391</v>
      </c>
      <c r="I325" s="120"/>
      <c r="J325" s="119">
        <v>2000</v>
      </c>
      <c r="K325" s="119">
        <v>3</v>
      </c>
      <c r="L325" s="118" t="s">
        <v>673</v>
      </c>
    </row>
    <row r="326" spans="1:12">
      <c r="A326" s="118" t="s">
        <v>183</v>
      </c>
      <c r="B326" s="118" t="s">
        <v>296</v>
      </c>
      <c r="C326" s="119">
        <v>2329</v>
      </c>
      <c r="D326" s="119">
        <v>1</v>
      </c>
      <c r="E326" s="120"/>
      <c r="F326" s="118" t="s">
        <v>184</v>
      </c>
      <c r="G326" s="118" t="s">
        <v>43</v>
      </c>
      <c r="H326" s="118" t="s">
        <v>396</v>
      </c>
      <c r="I326" s="118" t="s">
        <v>393</v>
      </c>
      <c r="J326" s="119">
        <v>2000</v>
      </c>
      <c r="K326" s="119">
        <v>3</v>
      </c>
      <c r="L326" s="118" t="s">
        <v>673</v>
      </c>
    </row>
    <row r="327" spans="1:12">
      <c r="A327" s="118" t="s">
        <v>226</v>
      </c>
      <c r="B327" s="118" t="s">
        <v>296</v>
      </c>
      <c r="C327" s="119">
        <v>2347</v>
      </c>
      <c r="D327" s="119">
        <v>1</v>
      </c>
      <c r="E327" s="120"/>
      <c r="F327" s="118" t="s">
        <v>227</v>
      </c>
      <c r="G327" s="118" t="s">
        <v>42</v>
      </c>
      <c r="H327" s="118" t="s">
        <v>397</v>
      </c>
      <c r="I327" s="120"/>
      <c r="J327" s="119">
        <v>2016</v>
      </c>
      <c r="K327" s="119">
        <v>3</v>
      </c>
      <c r="L327" s="118" t="s">
        <v>673</v>
      </c>
    </row>
    <row r="328" spans="1:12">
      <c r="A328" s="118" t="s">
        <v>183</v>
      </c>
      <c r="B328" s="118" t="s">
        <v>296</v>
      </c>
      <c r="C328" s="119">
        <v>2329</v>
      </c>
      <c r="D328" s="119">
        <v>1</v>
      </c>
      <c r="E328" s="120"/>
      <c r="F328" s="118" t="s">
        <v>184</v>
      </c>
      <c r="G328" s="118" t="s">
        <v>43</v>
      </c>
      <c r="H328" s="118" t="s">
        <v>398</v>
      </c>
      <c r="I328" s="120"/>
      <c r="J328" s="119">
        <v>2000</v>
      </c>
      <c r="K328" s="119">
        <v>3</v>
      </c>
      <c r="L328" s="118" t="s">
        <v>673</v>
      </c>
    </row>
    <row r="329" spans="1:12">
      <c r="A329" s="118" t="s">
        <v>226</v>
      </c>
      <c r="B329" s="118" t="s">
        <v>296</v>
      </c>
      <c r="C329" s="119">
        <v>2347</v>
      </c>
      <c r="D329" s="119">
        <v>1</v>
      </c>
      <c r="E329" s="120"/>
      <c r="F329" s="118" t="s">
        <v>227</v>
      </c>
      <c r="G329" s="118" t="s">
        <v>42</v>
      </c>
      <c r="H329" s="118" t="s">
        <v>228</v>
      </c>
      <c r="I329" s="120"/>
      <c r="J329" s="119">
        <v>2006</v>
      </c>
      <c r="K329" s="119">
        <v>3</v>
      </c>
      <c r="L329" s="118" t="s">
        <v>673</v>
      </c>
    </row>
    <row r="330" spans="1:12">
      <c r="A330" s="118" t="s">
        <v>183</v>
      </c>
      <c r="B330" s="118" t="s">
        <v>296</v>
      </c>
      <c r="C330" s="119">
        <v>2329</v>
      </c>
      <c r="D330" s="119">
        <v>1</v>
      </c>
      <c r="E330" s="120"/>
      <c r="F330" s="118" t="s">
        <v>184</v>
      </c>
      <c r="G330" s="118" t="s">
        <v>43</v>
      </c>
      <c r="H330" s="118" t="s">
        <v>399</v>
      </c>
      <c r="I330" s="120"/>
      <c r="J330" s="119">
        <v>2000</v>
      </c>
      <c r="K330" s="119">
        <v>3</v>
      </c>
      <c r="L330" s="118" t="s">
        <v>673</v>
      </c>
    </row>
    <row r="331" spans="1:12">
      <c r="A331" s="118" t="s">
        <v>226</v>
      </c>
      <c r="B331" s="118" t="s">
        <v>296</v>
      </c>
      <c r="C331" s="119">
        <v>2347</v>
      </c>
      <c r="D331" s="119">
        <v>1</v>
      </c>
      <c r="E331" s="120"/>
      <c r="F331" s="118" t="s">
        <v>227</v>
      </c>
      <c r="G331" s="118" t="s">
        <v>42</v>
      </c>
      <c r="H331" s="118" t="s">
        <v>400</v>
      </c>
      <c r="I331" s="120"/>
      <c r="J331" s="119">
        <v>2000</v>
      </c>
      <c r="K331" s="119">
        <v>3</v>
      </c>
      <c r="L331" s="118" t="s">
        <v>673</v>
      </c>
    </row>
    <row r="332" spans="1:12">
      <c r="A332" s="118" t="s">
        <v>308</v>
      </c>
      <c r="B332" s="118" t="s">
        <v>296</v>
      </c>
      <c r="C332" s="119">
        <v>2388</v>
      </c>
      <c r="D332" s="119">
        <v>1</v>
      </c>
      <c r="E332" s="120"/>
      <c r="F332" s="118" t="s">
        <v>309</v>
      </c>
      <c r="G332" s="118" t="s">
        <v>195</v>
      </c>
      <c r="H332" s="118" t="s">
        <v>401</v>
      </c>
      <c r="I332" s="120"/>
      <c r="J332" s="119">
        <v>2000</v>
      </c>
      <c r="K332" s="119">
        <v>3</v>
      </c>
      <c r="L332" s="118" t="s">
        <v>673</v>
      </c>
    </row>
    <row r="333" spans="1:12">
      <c r="A333" s="118" t="s">
        <v>370</v>
      </c>
      <c r="B333" s="118" t="s">
        <v>296</v>
      </c>
      <c r="C333" s="119">
        <v>2362</v>
      </c>
      <c r="D333" s="119">
        <v>1</v>
      </c>
      <c r="E333" s="120"/>
      <c r="F333" s="118" t="s">
        <v>371</v>
      </c>
      <c r="G333" s="118" t="s">
        <v>195</v>
      </c>
      <c r="H333" s="118" t="s">
        <v>402</v>
      </c>
      <c r="I333" s="120"/>
      <c r="J333" s="119">
        <v>2011</v>
      </c>
      <c r="K333" s="119">
        <v>3</v>
      </c>
      <c r="L333" s="118" t="s">
        <v>673</v>
      </c>
    </row>
    <row r="334" spans="1:12">
      <c r="A334" s="118" t="s">
        <v>403</v>
      </c>
      <c r="B334" s="118" t="s">
        <v>296</v>
      </c>
      <c r="C334" s="119">
        <v>1869</v>
      </c>
      <c r="D334" s="119">
        <v>1</v>
      </c>
      <c r="E334" s="120"/>
      <c r="F334" s="118" t="s">
        <v>404</v>
      </c>
      <c r="G334" s="118" t="s">
        <v>30</v>
      </c>
      <c r="H334" s="118" t="s">
        <v>405</v>
      </c>
      <c r="I334" s="118" t="s">
        <v>223</v>
      </c>
      <c r="J334" s="119">
        <v>2011</v>
      </c>
      <c r="K334" s="119">
        <v>3</v>
      </c>
      <c r="L334" s="118" t="s">
        <v>673</v>
      </c>
    </row>
    <row r="335" spans="1:12">
      <c r="A335" s="118" t="s">
        <v>221</v>
      </c>
      <c r="B335" s="118" t="s">
        <v>296</v>
      </c>
      <c r="C335" s="119">
        <v>1852</v>
      </c>
      <c r="D335" s="119">
        <v>1</v>
      </c>
      <c r="E335" s="120"/>
      <c r="F335" s="118" t="s">
        <v>222</v>
      </c>
      <c r="G335" s="118" t="s">
        <v>30</v>
      </c>
      <c r="H335" s="118" t="s">
        <v>406</v>
      </c>
      <c r="I335" s="118" t="s">
        <v>223</v>
      </c>
      <c r="J335" s="119">
        <v>2011</v>
      </c>
      <c r="K335" s="119">
        <v>3</v>
      </c>
      <c r="L335" s="118" t="s">
        <v>673</v>
      </c>
    </row>
    <row r="336" spans="1:12">
      <c r="A336" s="118" t="s">
        <v>403</v>
      </c>
      <c r="B336" s="118" t="s">
        <v>296</v>
      </c>
      <c r="C336" s="119">
        <v>1869</v>
      </c>
      <c r="D336" s="119">
        <v>1</v>
      </c>
      <c r="E336" s="120"/>
      <c r="F336" s="118" t="s">
        <v>404</v>
      </c>
      <c r="G336" s="118" t="s">
        <v>30</v>
      </c>
      <c r="H336" s="118" t="s">
        <v>405</v>
      </c>
      <c r="I336" s="118" t="s">
        <v>223</v>
      </c>
      <c r="J336" s="119">
        <v>2011</v>
      </c>
      <c r="K336" s="119">
        <v>3</v>
      </c>
      <c r="L336" s="118" t="s">
        <v>673</v>
      </c>
    </row>
    <row r="337" spans="1:12">
      <c r="A337" s="118" t="s">
        <v>407</v>
      </c>
      <c r="B337" s="118" t="s">
        <v>296</v>
      </c>
      <c r="C337" s="119">
        <v>1892</v>
      </c>
      <c r="D337" s="119">
        <v>1</v>
      </c>
      <c r="E337" s="120"/>
      <c r="F337" s="118" t="s">
        <v>408</v>
      </c>
      <c r="G337" s="118" t="s">
        <v>409</v>
      </c>
      <c r="H337" s="118" t="s">
        <v>410</v>
      </c>
      <c r="I337" s="120"/>
      <c r="J337" s="119">
        <v>2000</v>
      </c>
      <c r="K337" s="119">
        <v>3</v>
      </c>
      <c r="L337" s="118" t="s">
        <v>673</v>
      </c>
    </row>
    <row r="338" spans="1:12">
      <c r="A338" s="118" t="s">
        <v>175</v>
      </c>
      <c r="B338" s="118" t="s">
        <v>296</v>
      </c>
      <c r="C338" s="119">
        <v>3275</v>
      </c>
      <c r="D338" s="119">
        <v>1</v>
      </c>
      <c r="E338" s="120"/>
      <c r="F338" s="118" t="s">
        <v>176</v>
      </c>
      <c r="G338" s="118" t="s">
        <v>411</v>
      </c>
      <c r="H338" s="118" t="s">
        <v>412</v>
      </c>
      <c r="I338" s="120"/>
      <c r="J338" s="119">
        <v>2000</v>
      </c>
      <c r="K338" s="119">
        <v>3</v>
      </c>
      <c r="L338" s="118" t="s">
        <v>673</v>
      </c>
    </row>
    <row r="339" spans="1:12">
      <c r="A339" s="118" t="s">
        <v>305</v>
      </c>
      <c r="B339" s="118" t="s">
        <v>296</v>
      </c>
      <c r="C339" s="119">
        <v>2358</v>
      </c>
      <c r="D339" s="119">
        <v>1</v>
      </c>
      <c r="E339" s="120"/>
      <c r="F339" s="118" t="s">
        <v>306</v>
      </c>
      <c r="G339" s="118" t="s">
        <v>195</v>
      </c>
      <c r="H339" s="118" t="s">
        <v>413</v>
      </c>
      <c r="I339" s="120"/>
      <c r="J339" s="119">
        <v>2000</v>
      </c>
      <c r="K339" s="119">
        <v>3</v>
      </c>
      <c r="L339" s="118" t="s">
        <v>673</v>
      </c>
    </row>
    <row r="340" spans="1:12">
      <c r="A340" s="118" t="s">
        <v>414</v>
      </c>
      <c r="B340" s="118" t="s">
        <v>296</v>
      </c>
      <c r="C340" s="119">
        <v>2378</v>
      </c>
      <c r="D340" s="119">
        <v>1</v>
      </c>
      <c r="E340" s="120"/>
      <c r="F340" s="118" t="s">
        <v>415</v>
      </c>
      <c r="G340" s="118" t="s">
        <v>195</v>
      </c>
      <c r="H340" s="118" t="s">
        <v>416</v>
      </c>
      <c r="I340" s="118" t="s">
        <v>417</v>
      </c>
      <c r="J340" s="119">
        <v>2000</v>
      </c>
      <c r="K340" s="119">
        <v>3</v>
      </c>
      <c r="L340" s="118" t="s">
        <v>673</v>
      </c>
    </row>
    <row r="341" spans="1:12">
      <c r="A341" s="118" t="s">
        <v>183</v>
      </c>
      <c r="B341" s="118" t="s">
        <v>296</v>
      </c>
      <c r="C341" s="119">
        <v>2329</v>
      </c>
      <c r="D341" s="119">
        <v>1</v>
      </c>
      <c r="E341" s="120"/>
      <c r="F341" s="118" t="s">
        <v>184</v>
      </c>
      <c r="G341" s="118" t="s">
        <v>43</v>
      </c>
      <c r="H341" s="118" t="s">
        <v>418</v>
      </c>
      <c r="I341" s="118" t="s">
        <v>419</v>
      </c>
      <c r="J341" s="119">
        <v>2000</v>
      </c>
      <c r="K341" s="119">
        <v>3</v>
      </c>
      <c r="L341" s="118" t="s">
        <v>673</v>
      </c>
    </row>
    <row r="342" spans="1:12">
      <c r="A342" s="118" t="s">
        <v>205</v>
      </c>
      <c r="B342" s="118" t="s">
        <v>296</v>
      </c>
      <c r="C342" s="119">
        <v>3200</v>
      </c>
      <c r="D342" s="119">
        <v>1</v>
      </c>
      <c r="E342" s="120"/>
      <c r="F342" s="118" t="s">
        <v>206</v>
      </c>
      <c r="G342" s="118" t="s">
        <v>137</v>
      </c>
      <c r="H342" s="118" t="s">
        <v>137</v>
      </c>
      <c r="I342" s="118" t="s">
        <v>207</v>
      </c>
      <c r="J342" s="119">
        <v>2000</v>
      </c>
      <c r="K342" s="119">
        <v>3</v>
      </c>
      <c r="L342" s="118" t="s">
        <v>673</v>
      </c>
    </row>
    <row r="343" spans="1:12">
      <c r="A343" s="118" t="s">
        <v>102</v>
      </c>
      <c r="B343" s="118" t="s">
        <v>296</v>
      </c>
      <c r="C343" s="119">
        <v>2399</v>
      </c>
      <c r="D343" s="119">
        <v>1</v>
      </c>
      <c r="E343" s="120"/>
      <c r="F343" s="118" t="s">
        <v>103</v>
      </c>
      <c r="G343" s="118" t="s">
        <v>132</v>
      </c>
      <c r="H343" s="118" t="s">
        <v>264</v>
      </c>
      <c r="I343" s="118" t="s">
        <v>420</v>
      </c>
      <c r="J343" s="119">
        <v>2000</v>
      </c>
      <c r="K343" s="119">
        <v>3</v>
      </c>
      <c r="L343" s="118" t="s">
        <v>421</v>
      </c>
    </row>
    <row r="344" spans="1:12">
      <c r="A344" s="118" t="s">
        <v>102</v>
      </c>
      <c r="B344" s="118" t="s">
        <v>296</v>
      </c>
      <c r="C344" s="119">
        <v>2399</v>
      </c>
      <c r="D344" s="119">
        <v>1</v>
      </c>
      <c r="E344" s="120"/>
      <c r="F344" s="118" t="s">
        <v>103</v>
      </c>
      <c r="G344" s="118" t="s">
        <v>422</v>
      </c>
      <c r="H344" s="118" t="s">
        <v>423</v>
      </c>
      <c r="I344" s="118" t="s">
        <v>424</v>
      </c>
      <c r="J344" s="119">
        <v>2000</v>
      </c>
      <c r="K344" s="119">
        <v>3</v>
      </c>
      <c r="L344" s="118" t="s">
        <v>421</v>
      </c>
    </row>
    <row r="345" spans="1:12">
      <c r="A345" s="118" t="s">
        <v>102</v>
      </c>
      <c r="B345" s="118" t="s">
        <v>296</v>
      </c>
      <c r="C345" s="119">
        <v>2399</v>
      </c>
      <c r="D345" s="119">
        <v>1</v>
      </c>
      <c r="E345" s="120"/>
      <c r="F345" s="118" t="s">
        <v>103</v>
      </c>
      <c r="G345" s="118" t="s">
        <v>132</v>
      </c>
      <c r="H345" s="118" t="s">
        <v>262</v>
      </c>
      <c r="I345" s="118" t="s">
        <v>425</v>
      </c>
      <c r="J345" s="119">
        <v>2000</v>
      </c>
      <c r="K345" s="119">
        <v>3</v>
      </c>
      <c r="L345" s="118" t="s">
        <v>421</v>
      </c>
    </row>
    <row r="346" spans="1:12">
      <c r="A346" s="118" t="s">
        <v>102</v>
      </c>
      <c r="B346" s="118" t="s">
        <v>296</v>
      </c>
      <c r="C346" s="119">
        <v>2399</v>
      </c>
      <c r="D346" s="119">
        <v>1</v>
      </c>
      <c r="E346" s="120"/>
      <c r="F346" s="118" t="s">
        <v>103</v>
      </c>
      <c r="G346" s="118" t="s">
        <v>132</v>
      </c>
      <c r="H346" s="118" t="s">
        <v>262</v>
      </c>
      <c r="I346" s="118" t="s">
        <v>426</v>
      </c>
      <c r="J346" s="119">
        <v>2000</v>
      </c>
      <c r="K346" s="119">
        <v>3</v>
      </c>
      <c r="L346" s="118" t="s">
        <v>421</v>
      </c>
    </row>
    <row r="347" spans="1:12">
      <c r="A347" s="118" t="s">
        <v>102</v>
      </c>
      <c r="B347" s="118" t="s">
        <v>296</v>
      </c>
      <c r="C347" s="119">
        <v>2399</v>
      </c>
      <c r="D347" s="119">
        <v>1</v>
      </c>
      <c r="E347" s="120"/>
      <c r="F347" s="118" t="s">
        <v>103</v>
      </c>
      <c r="G347" s="118" t="s">
        <v>132</v>
      </c>
      <c r="H347" s="118" t="s">
        <v>262</v>
      </c>
      <c r="I347" s="120"/>
      <c r="J347" s="119">
        <v>2000</v>
      </c>
      <c r="K347" s="119">
        <v>3</v>
      </c>
      <c r="L347" s="118" t="s">
        <v>421</v>
      </c>
    </row>
    <row r="348" spans="1:12">
      <c r="A348" s="118" t="s">
        <v>102</v>
      </c>
      <c r="B348" s="118" t="s">
        <v>296</v>
      </c>
      <c r="C348" s="119">
        <v>2399</v>
      </c>
      <c r="D348" s="119">
        <v>1</v>
      </c>
      <c r="E348" s="120"/>
      <c r="F348" s="118" t="s">
        <v>103</v>
      </c>
      <c r="G348" s="118" t="s">
        <v>132</v>
      </c>
      <c r="H348" s="118" t="s">
        <v>270</v>
      </c>
      <c r="I348" s="118" t="s">
        <v>427</v>
      </c>
      <c r="J348" s="119">
        <v>2000</v>
      </c>
      <c r="K348" s="119">
        <v>3</v>
      </c>
      <c r="L348" s="118" t="s">
        <v>421</v>
      </c>
    </row>
    <row r="349" spans="1:12">
      <c r="A349" s="118" t="s">
        <v>102</v>
      </c>
      <c r="B349" s="118" t="s">
        <v>296</v>
      </c>
      <c r="C349" s="119">
        <v>2399</v>
      </c>
      <c r="D349" s="119">
        <v>1</v>
      </c>
      <c r="E349" s="120"/>
      <c r="F349" s="118" t="s">
        <v>103</v>
      </c>
      <c r="G349" s="118" t="s">
        <v>422</v>
      </c>
      <c r="H349" s="118" t="s">
        <v>423</v>
      </c>
      <c r="I349" s="118" t="s">
        <v>428</v>
      </c>
      <c r="J349" s="119">
        <v>2000</v>
      </c>
      <c r="K349" s="119">
        <v>3</v>
      </c>
      <c r="L349" s="118" t="s">
        <v>421</v>
      </c>
    </row>
    <row r="350" spans="1:12">
      <c r="A350" s="118" t="s">
        <v>102</v>
      </c>
      <c r="B350" s="118" t="s">
        <v>296</v>
      </c>
      <c r="C350" s="119">
        <v>2399</v>
      </c>
      <c r="D350" s="119">
        <v>1</v>
      </c>
      <c r="E350" s="120"/>
      <c r="F350" s="118" t="s">
        <v>103</v>
      </c>
      <c r="G350" s="118" t="s">
        <v>422</v>
      </c>
      <c r="H350" s="118" t="s">
        <v>423</v>
      </c>
      <c r="I350" s="118" t="s">
        <v>429</v>
      </c>
      <c r="J350" s="119">
        <v>2000</v>
      </c>
      <c r="K350" s="119">
        <v>3</v>
      </c>
      <c r="L350" s="118" t="s">
        <v>421</v>
      </c>
    </row>
    <row r="351" spans="1:12">
      <c r="A351" s="118" t="s">
        <v>102</v>
      </c>
      <c r="B351" s="118" t="s">
        <v>296</v>
      </c>
      <c r="C351" s="119">
        <v>2399</v>
      </c>
      <c r="D351" s="119">
        <v>1</v>
      </c>
      <c r="E351" s="120"/>
      <c r="F351" s="118" t="s">
        <v>103</v>
      </c>
      <c r="G351" s="118" t="s">
        <v>422</v>
      </c>
      <c r="H351" s="118" t="s">
        <v>430</v>
      </c>
      <c r="I351" s="120"/>
      <c r="J351" s="119">
        <v>2000</v>
      </c>
      <c r="K351" s="119">
        <v>3</v>
      </c>
      <c r="L351" s="118" t="s">
        <v>421</v>
      </c>
    </row>
    <row r="352" spans="1:12">
      <c r="A352" s="118" t="s">
        <v>102</v>
      </c>
      <c r="B352" s="118" t="s">
        <v>296</v>
      </c>
      <c r="C352" s="119">
        <v>2399</v>
      </c>
      <c r="D352" s="119">
        <v>1</v>
      </c>
      <c r="E352" s="120"/>
      <c r="F352" s="118" t="s">
        <v>103</v>
      </c>
      <c r="G352" s="118" t="s">
        <v>132</v>
      </c>
      <c r="H352" s="118" t="s">
        <v>262</v>
      </c>
      <c r="I352" s="118" t="s">
        <v>431</v>
      </c>
      <c r="J352" s="119">
        <v>2000</v>
      </c>
      <c r="K352" s="119">
        <v>3</v>
      </c>
      <c r="L352" s="118" t="s">
        <v>421</v>
      </c>
    </row>
    <row r="353" spans="1:12">
      <c r="A353" s="118" t="s">
        <v>102</v>
      </c>
      <c r="B353" s="118" t="s">
        <v>296</v>
      </c>
      <c r="C353" s="119">
        <v>2399</v>
      </c>
      <c r="D353" s="119">
        <v>1</v>
      </c>
      <c r="E353" s="120"/>
      <c r="F353" s="118" t="s">
        <v>103</v>
      </c>
      <c r="G353" s="118" t="s">
        <v>132</v>
      </c>
      <c r="H353" s="118" t="s">
        <v>264</v>
      </c>
      <c r="I353" s="118" t="s">
        <v>432</v>
      </c>
      <c r="J353" s="119">
        <v>2000</v>
      </c>
      <c r="K353" s="119">
        <v>3</v>
      </c>
      <c r="L353" s="118" t="s">
        <v>421</v>
      </c>
    </row>
    <row r="354" spans="1:12">
      <c r="A354" s="118" t="s">
        <v>102</v>
      </c>
      <c r="B354" s="118" t="s">
        <v>296</v>
      </c>
      <c r="C354" s="119">
        <v>2399</v>
      </c>
      <c r="D354" s="119">
        <v>1</v>
      </c>
      <c r="E354" s="120"/>
      <c r="F354" s="118" t="s">
        <v>103</v>
      </c>
      <c r="G354" s="118" t="s">
        <v>132</v>
      </c>
      <c r="H354" s="118" t="s">
        <v>270</v>
      </c>
      <c r="I354" s="118" t="s">
        <v>433</v>
      </c>
      <c r="J354" s="119">
        <v>2000</v>
      </c>
      <c r="K354" s="119">
        <v>3</v>
      </c>
      <c r="L354" s="118" t="s">
        <v>421</v>
      </c>
    </row>
    <row r="355" spans="1:12">
      <c r="A355" s="118" t="s">
        <v>102</v>
      </c>
      <c r="B355" s="118" t="s">
        <v>296</v>
      </c>
      <c r="C355" s="119">
        <v>2399</v>
      </c>
      <c r="D355" s="119">
        <v>1</v>
      </c>
      <c r="E355" s="120"/>
      <c r="F355" s="118" t="s">
        <v>103</v>
      </c>
      <c r="G355" s="118" t="s">
        <v>132</v>
      </c>
      <c r="H355" s="118" t="s">
        <v>276</v>
      </c>
      <c r="I355" s="120"/>
      <c r="J355" s="119">
        <v>2000</v>
      </c>
      <c r="K355" s="119">
        <v>3</v>
      </c>
      <c r="L355" s="118" t="s">
        <v>434</v>
      </c>
    </row>
    <row r="356" spans="1:12">
      <c r="A356" s="118" t="s">
        <v>102</v>
      </c>
      <c r="B356" s="118" t="s">
        <v>296</v>
      </c>
      <c r="C356" s="119">
        <v>2399</v>
      </c>
      <c r="D356" s="119">
        <v>1</v>
      </c>
      <c r="E356" s="120"/>
      <c r="F356" s="118" t="s">
        <v>103</v>
      </c>
      <c r="G356" s="118" t="s">
        <v>132</v>
      </c>
      <c r="H356" s="118" t="s">
        <v>262</v>
      </c>
      <c r="I356" s="120"/>
      <c r="J356" s="119">
        <v>2018</v>
      </c>
      <c r="K356" s="119">
        <v>3</v>
      </c>
      <c r="L356" s="118" t="s">
        <v>434</v>
      </c>
    </row>
    <row r="357" spans="1:12">
      <c r="A357" s="118" t="s">
        <v>102</v>
      </c>
      <c r="B357" s="118" t="s">
        <v>296</v>
      </c>
      <c r="C357" s="119">
        <v>2399</v>
      </c>
      <c r="D357" s="119">
        <v>1</v>
      </c>
      <c r="E357" s="120"/>
      <c r="F357" s="118" t="s">
        <v>103</v>
      </c>
      <c r="G357" s="118" t="s">
        <v>132</v>
      </c>
      <c r="H357" s="118" t="s">
        <v>262</v>
      </c>
      <c r="I357" s="120"/>
      <c r="J357" s="119">
        <v>2018</v>
      </c>
      <c r="K357" s="119">
        <v>3</v>
      </c>
      <c r="L357" s="118" t="s">
        <v>434</v>
      </c>
    </row>
    <row r="358" spans="1:12">
      <c r="A358" s="118" t="s">
        <v>135</v>
      </c>
      <c r="B358" s="118" t="s">
        <v>296</v>
      </c>
      <c r="C358" s="119">
        <v>2630</v>
      </c>
      <c r="D358" s="119">
        <v>59</v>
      </c>
      <c r="E358" s="120"/>
      <c r="F358" s="118" t="s">
        <v>136</v>
      </c>
      <c r="G358" s="118" t="s">
        <v>137</v>
      </c>
      <c r="H358" s="118" t="s">
        <v>381</v>
      </c>
      <c r="I358" s="120"/>
      <c r="J358" s="119">
        <v>2000</v>
      </c>
      <c r="K358" s="119">
        <v>3</v>
      </c>
      <c r="L358" s="118" t="s">
        <v>435</v>
      </c>
    </row>
    <row r="359" spans="1:12">
      <c r="A359" s="118" t="s">
        <v>138</v>
      </c>
      <c r="B359" s="118" t="s">
        <v>296</v>
      </c>
      <c r="C359" s="119">
        <v>2638</v>
      </c>
      <c r="D359" s="119">
        <v>48</v>
      </c>
      <c r="E359" s="120"/>
      <c r="F359" s="118" t="s">
        <v>139</v>
      </c>
      <c r="G359" s="118" t="s">
        <v>137</v>
      </c>
      <c r="H359" s="118" t="s">
        <v>381</v>
      </c>
      <c r="I359" s="120"/>
      <c r="J359" s="119">
        <v>2000</v>
      </c>
      <c r="K359" s="119">
        <v>3</v>
      </c>
      <c r="L359" s="118" t="s">
        <v>435</v>
      </c>
    </row>
    <row r="360" spans="1:12">
      <c r="A360" s="118" t="s">
        <v>368</v>
      </c>
      <c r="B360" s="118" t="s">
        <v>296</v>
      </c>
      <c r="C360" s="119">
        <v>1832</v>
      </c>
      <c r="D360" s="119">
        <v>1</v>
      </c>
      <c r="E360" s="120"/>
      <c r="F360" s="118" t="s">
        <v>214</v>
      </c>
      <c r="G360" s="118" t="s">
        <v>436</v>
      </c>
      <c r="H360" s="118" t="s">
        <v>437</v>
      </c>
      <c r="I360" s="118" t="s">
        <v>438</v>
      </c>
      <c r="J360" s="119">
        <v>2000</v>
      </c>
      <c r="K360" s="119">
        <v>3</v>
      </c>
      <c r="L360" s="118" t="s">
        <v>439</v>
      </c>
    </row>
    <row r="361" spans="1:12">
      <c r="A361" s="118" t="s">
        <v>143</v>
      </c>
      <c r="B361" s="118" t="s">
        <v>296</v>
      </c>
      <c r="C361" s="119">
        <v>3281</v>
      </c>
      <c r="D361" s="119">
        <v>1</v>
      </c>
      <c r="E361" s="120"/>
      <c r="F361" s="118" t="s">
        <v>34</v>
      </c>
      <c r="G361" s="118" t="s">
        <v>259</v>
      </c>
      <c r="H361" s="118" t="s">
        <v>137</v>
      </c>
      <c r="I361" s="120"/>
      <c r="J361" s="119">
        <v>2000</v>
      </c>
      <c r="K361" s="119">
        <v>3</v>
      </c>
      <c r="L361" s="118" t="s">
        <v>439</v>
      </c>
    </row>
    <row r="362" spans="1:12">
      <c r="A362" s="118" t="s">
        <v>305</v>
      </c>
      <c r="B362" s="118" t="s">
        <v>296</v>
      </c>
      <c r="C362" s="119">
        <v>2358</v>
      </c>
      <c r="D362" s="119">
        <v>1</v>
      </c>
      <c r="E362" s="120"/>
      <c r="F362" s="118" t="s">
        <v>306</v>
      </c>
      <c r="G362" s="118" t="s">
        <v>44</v>
      </c>
      <c r="H362" s="118" t="s">
        <v>413</v>
      </c>
      <c r="I362" s="120"/>
      <c r="J362" s="119">
        <v>2000</v>
      </c>
      <c r="K362" s="119">
        <v>3</v>
      </c>
      <c r="L362" s="118" t="s">
        <v>439</v>
      </c>
    </row>
    <row r="363" spans="1:12">
      <c r="A363" s="118" t="s">
        <v>143</v>
      </c>
      <c r="B363" s="118" t="s">
        <v>296</v>
      </c>
      <c r="C363" s="119">
        <v>3281</v>
      </c>
      <c r="D363" s="119">
        <v>1</v>
      </c>
      <c r="E363" s="120"/>
      <c r="F363" s="118" t="s">
        <v>34</v>
      </c>
      <c r="G363" s="118" t="s">
        <v>389</v>
      </c>
      <c r="H363" s="118" t="s">
        <v>137</v>
      </c>
      <c r="I363" s="118" t="s">
        <v>440</v>
      </c>
      <c r="J363" s="119">
        <v>2000</v>
      </c>
      <c r="K363" s="119">
        <v>3</v>
      </c>
      <c r="L363" s="118" t="s">
        <v>441</v>
      </c>
    </row>
    <row r="364" spans="1:12">
      <c r="A364" s="118" t="s">
        <v>143</v>
      </c>
      <c r="B364" s="118" t="s">
        <v>296</v>
      </c>
      <c r="C364" s="119">
        <v>3281</v>
      </c>
      <c r="D364" s="119">
        <v>1</v>
      </c>
      <c r="E364" s="120"/>
      <c r="F364" s="118" t="s">
        <v>34</v>
      </c>
      <c r="G364" s="118" t="s">
        <v>389</v>
      </c>
      <c r="H364" s="118" t="s">
        <v>381</v>
      </c>
      <c r="I364" s="118" t="s">
        <v>442</v>
      </c>
      <c r="J364" s="119">
        <v>2000</v>
      </c>
      <c r="K364" s="119">
        <v>3</v>
      </c>
      <c r="L364" s="118" t="s">
        <v>441</v>
      </c>
    </row>
    <row r="365" spans="1:12">
      <c r="A365" s="118" t="s">
        <v>210</v>
      </c>
      <c r="B365" s="118" t="s">
        <v>296</v>
      </c>
      <c r="C365" s="119">
        <v>1981</v>
      </c>
      <c r="D365" s="119">
        <v>1</v>
      </c>
      <c r="E365" s="120"/>
      <c r="F365" s="118" t="s">
        <v>211</v>
      </c>
      <c r="G365" s="118" t="s">
        <v>45</v>
      </c>
      <c r="H365" s="118" t="s">
        <v>346</v>
      </c>
      <c r="I365" s="120"/>
      <c r="J365" s="119">
        <v>2000</v>
      </c>
      <c r="K365" s="119">
        <v>3</v>
      </c>
      <c r="L365" s="118" t="s">
        <v>443</v>
      </c>
    </row>
    <row r="366" spans="1:12">
      <c r="A366" s="118" t="s">
        <v>143</v>
      </c>
      <c r="B366" s="118" t="s">
        <v>296</v>
      </c>
      <c r="C366" s="119">
        <v>3281</v>
      </c>
      <c r="D366" s="119">
        <v>1</v>
      </c>
      <c r="E366" s="120"/>
      <c r="F366" s="118" t="s">
        <v>34</v>
      </c>
      <c r="G366" s="118" t="s">
        <v>389</v>
      </c>
      <c r="H366" s="118" t="s">
        <v>381</v>
      </c>
      <c r="I366" s="118" t="s">
        <v>444</v>
      </c>
      <c r="J366" s="119">
        <v>2000</v>
      </c>
      <c r="K366" s="119">
        <v>3</v>
      </c>
      <c r="L366" s="118" t="s">
        <v>443</v>
      </c>
    </row>
    <row r="367" spans="1:12">
      <c r="A367" s="118" t="s">
        <v>143</v>
      </c>
      <c r="B367" s="118" t="s">
        <v>296</v>
      </c>
      <c r="C367" s="119">
        <v>3281</v>
      </c>
      <c r="D367" s="119">
        <v>1</v>
      </c>
      <c r="E367" s="120"/>
      <c r="F367" s="118" t="s">
        <v>34</v>
      </c>
      <c r="G367" s="118" t="s">
        <v>389</v>
      </c>
      <c r="H367" s="118" t="s">
        <v>381</v>
      </c>
      <c r="I367" s="118" t="s">
        <v>445</v>
      </c>
      <c r="J367" s="119">
        <v>2000</v>
      </c>
      <c r="K367" s="119">
        <v>3</v>
      </c>
      <c r="L367" s="118" t="s">
        <v>443</v>
      </c>
    </row>
    <row r="368" spans="1:12">
      <c r="A368" s="118" t="s">
        <v>143</v>
      </c>
      <c r="B368" s="118" t="s">
        <v>296</v>
      </c>
      <c r="C368" s="119">
        <v>3281</v>
      </c>
      <c r="D368" s="119">
        <v>1</v>
      </c>
      <c r="E368" s="120"/>
      <c r="F368" s="118" t="s">
        <v>34</v>
      </c>
      <c r="G368" s="118" t="s">
        <v>389</v>
      </c>
      <c r="H368" s="118" t="s">
        <v>381</v>
      </c>
      <c r="I368" s="118" t="s">
        <v>446</v>
      </c>
      <c r="J368" s="119">
        <v>2000</v>
      </c>
      <c r="K368" s="119">
        <v>3</v>
      </c>
      <c r="L368" s="118" t="s">
        <v>443</v>
      </c>
    </row>
    <row r="369" spans="1:12">
      <c r="A369" s="118" t="s">
        <v>143</v>
      </c>
      <c r="B369" s="118" t="s">
        <v>296</v>
      </c>
      <c r="C369" s="119">
        <v>3281</v>
      </c>
      <c r="D369" s="119">
        <v>1</v>
      </c>
      <c r="E369" s="120"/>
      <c r="F369" s="118" t="s">
        <v>34</v>
      </c>
      <c r="G369" s="118" t="s">
        <v>389</v>
      </c>
      <c r="H369" s="118" t="s">
        <v>381</v>
      </c>
      <c r="I369" s="118" t="s">
        <v>145</v>
      </c>
      <c r="J369" s="119">
        <v>2000</v>
      </c>
      <c r="K369" s="119">
        <v>3</v>
      </c>
      <c r="L369" s="118" t="s">
        <v>443</v>
      </c>
    </row>
    <row r="370" spans="1:12">
      <c r="A370" s="118" t="s">
        <v>102</v>
      </c>
      <c r="B370" s="118" t="s">
        <v>296</v>
      </c>
      <c r="C370" s="119">
        <v>2399</v>
      </c>
      <c r="D370" s="119">
        <v>1</v>
      </c>
      <c r="E370" s="120"/>
      <c r="F370" s="118" t="s">
        <v>103</v>
      </c>
      <c r="G370" s="118" t="s">
        <v>118</v>
      </c>
      <c r="H370" s="118" t="s">
        <v>263</v>
      </c>
      <c r="I370" s="118" t="s">
        <v>201</v>
      </c>
      <c r="J370" s="119">
        <v>2010</v>
      </c>
      <c r="K370" s="119">
        <v>3</v>
      </c>
      <c r="L370" s="118" t="s">
        <v>434</v>
      </c>
    </row>
    <row r="371" spans="1:12">
      <c r="A371" s="118" t="s">
        <v>102</v>
      </c>
      <c r="B371" s="118" t="s">
        <v>296</v>
      </c>
      <c r="C371" s="119">
        <v>2399</v>
      </c>
      <c r="D371" s="119">
        <v>1</v>
      </c>
      <c r="E371" s="120"/>
      <c r="F371" s="118" t="s">
        <v>103</v>
      </c>
      <c r="G371" s="118" t="s">
        <v>132</v>
      </c>
      <c r="H371" s="118" t="s">
        <v>270</v>
      </c>
      <c r="I371" s="120"/>
      <c r="J371" s="119">
        <v>2000</v>
      </c>
      <c r="K371" s="119">
        <v>3</v>
      </c>
      <c r="L371" s="118" t="s">
        <v>434</v>
      </c>
    </row>
    <row r="372" spans="1:12">
      <c r="A372" s="118" t="s">
        <v>102</v>
      </c>
      <c r="B372" s="118" t="s">
        <v>296</v>
      </c>
      <c r="C372" s="119">
        <v>2399</v>
      </c>
      <c r="D372" s="119">
        <v>1</v>
      </c>
      <c r="E372" s="120"/>
      <c r="F372" s="118" t="s">
        <v>103</v>
      </c>
      <c r="G372" s="118" t="s">
        <v>132</v>
      </c>
      <c r="H372" s="118" t="s">
        <v>264</v>
      </c>
      <c r="I372" s="120"/>
      <c r="J372" s="119">
        <v>2000</v>
      </c>
      <c r="K372" s="119">
        <v>3</v>
      </c>
      <c r="L372" s="118" t="s">
        <v>447</v>
      </c>
    </row>
    <row r="373" spans="1:12">
      <c r="A373" s="118" t="s">
        <v>102</v>
      </c>
      <c r="B373" s="118" t="s">
        <v>296</v>
      </c>
      <c r="C373" s="119">
        <v>2399</v>
      </c>
      <c r="D373" s="119">
        <v>1</v>
      </c>
      <c r="E373" s="120"/>
      <c r="F373" s="118" t="s">
        <v>103</v>
      </c>
      <c r="G373" s="118" t="s">
        <v>132</v>
      </c>
      <c r="H373" s="118" t="s">
        <v>264</v>
      </c>
      <c r="I373" s="120"/>
      <c r="J373" s="119">
        <v>2000</v>
      </c>
      <c r="K373" s="119">
        <v>3</v>
      </c>
      <c r="L373" s="118" t="s">
        <v>447</v>
      </c>
    </row>
    <row r="374" spans="1:12">
      <c r="A374" s="118" t="s">
        <v>208</v>
      </c>
      <c r="B374" s="118" t="s">
        <v>296</v>
      </c>
      <c r="C374" s="119">
        <v>3282</v>
      </c>
      <c r="D374" s="119">
        <v>1</v>
      </c>
      <c r="E374" s="120"/>
      <c r="F374" s="118" t="s">
        <v>209</v>
      </c>
      <c r="G374" s="118" t="s">
        <v>137</v>
      </c>
      <c r="H374" s="118" t="s">
        <v>137</v>
      </c>
      <c r="I374" s="118" t="s">
        <v>657</v>
      </c>
      <c r="J374" s="119">
        <v>2010</v>
      </c>
      <c r="K374" s="119">
        <v>3</v>
      </c>
      <c r="L374" s="118" t="s">
        <v>449</v>
      </c>
    </row>
    <row r="375" spans="1:12">
      <c r="A375" s="118" t="s">
        <v>213</v>
      </c>
      <c r="B375" s="118" t="s">
        <v>296</v>
      </c>
      <c r="C375" s="120"/>
      <c r="D375" s="119">
        <v>1</v>
      </c>
      <c r="E375" s="120"/>
      <c r="F375" s="118" t="s">
        <v>289</v>
      </c>
      <c r="G375" s="118" t="s">
        <v>131</v>
      </c>
      <c r="H375" s="118" t="s">
        <v>263</v>
      </c>
      <c r="I375" s="120"/>
      <c r="J375" s="120"/>
      <c r="K375" s="119">
        <v>3</v>
      </c>
      <c r="L375" s="118" t="s">
        <v>450</v>
      </c>
    </row>
    <row r="376" spans="1:12">
      <c r="A376" s="118" t="s">
        <v>213</v>
      </c>
      <c r="B376" s="118" t="s">
        <v>296</v>
      </c>
      <c r="C376" s="120"/>
      <c r="D376" s="119">
        <v>1</v>
      </c>
      <c r="E376" s="120"/>
      <c r="F376" s="118" t="s">
        <v>289</v>
      </c>
      <c r="G376" s="118" t="s">
        <v>131</v>
      </c>
      <c r="H376" s="118" t="s">
        <v>263</v>
      </c>
      <c r="I376" s="120"/>
      <c r="J376" s="120"/>
      <c r="K376" s="119">
        <v>3</v>
      </c>
      <c r="L376" s="118" t="s">
        <v>658</v>
      </c>
    </row>
    <row r="377" spans="1:12">
      <c r="A377" s="120" t="s">
        <v>679</v>
      </c>
      <c r="B377" s="118" t="s">
        <v>572</v>
      </c>
      <c r="C377" s="120"/>
      <c r="D377" s="119">
        <v>1</v>
      </c>
      <c r="E377" s="120"/>
      <c r="F377" s="118" t="s">
        <v>98</v>
      </c>
      <c r="G377" s="120"/>
      <c r="H377" s="120"/>
      <c r="I377" s="120"/>
      <c r="J377" s="120"/>
      <c r="K377" s="120"/>
      <c r="L377" s="120"/>
    </row>
    <row r="378" spans="1:12">
      <c r="A378" s="120" t="s">
        <v>677</v>
      </c>
      <c r="B378" s="118" t="s">
        <v>572</v>
      </c>
      <c r="C378" s="120"/>
      <c r="D378" s="119">
        <v>1</v>
      </c>
      <c r="E378" s="120"/>
      <c r="F378" s="118" t="s">
        <v>99</v>
      </c>
      <c r="G378" s="120"/>
      <c r="H378" s="120"/>
      <c r="I378" s="120"/>
      <c r="J378" s="120"/>
      <c r="K378" s="120"/>
      <c r="L378" s="120"/>
    </row>
    <row r="379" spans="1:12">
      <c r="A379" s="120" t="s">
        <v>678</v>
      </c>
      <c r="B379" s="118" t="s">
        <v>572</v>
      </c>
      <c r="C379" s="120"/>
      <c r="D379" s="119">
        <v>20</v>
      </c>
      <c r="E379" s="120"/>
      <c r="F379" s="118" t="s">
        <v>100</v>
      </c>
      <c r="G379" s="120"/>
      <c r="H379" s="120"/>
      <c r="I379" s="120"/>
      <c r="J379" s="120"/>
      <c r="K379" s="120"/>
      <c r="L379" s="120"/>
    </row>
    <row r="380" spans="1:12">
      <c r="A380" s="118" t="s">
        <v>102</v>
      </c>
      <c r="B380" s="118" t="s">
        <v>572</v>
      </c>
      <c r="C380" s="119">
        <v>2399</v>
      </c>
      <c r="D380" s="119">
        <v>1</v>
      </c>
      <c r="E380" s="120"/>
      <c r="F380" s="118" t="s">
        <v>103</v>
      </c>
      <c r="G380" s="118" t="s">
        <v>574</v>
      </c>
      <c r="H380" s="118" t="s">
        <v>264</v>
      </c>
      <c r="I380" s="120"/>
      <c r="J380" s="119">
        <v>1997</v>
      </c>
      <c r="K380" s="119">
        <v>3</v>
      </c>
      <c r="L380" s="118" t="s">
        <v>575</v>
      </c>
    </row>
    <row r="381" spans="1:12">
      <c r="A381" s="118" t="s">
        <v>102</v>
      </c>
      <c r="B381" s="118" t="s">
        <v>572</v>
      </c>
      <c r="C381" s="119">
        <v>2399</v>
      </c>
      <c r="D381" s="119">
        <v>1</v>
      </c>
      <c r="E381" s="120"/>
      <c r="F381" s="118" t="s">
        <v>103</v>
      </c>
      <c r="G381" s="118" t="s">
        <v>574</v>
      </c>
      <c r="H381" s="118" t="s">
        <v>264</v>
      </c>
      <c r="I381" s="120"/>
      <c r="J381" s="119">
        <v>1997</v>
      </c>
      <c r="K381" s="119">
        <v>3</v>
      </c>
      <c r="L381" s="118" t="s">
        <v>575</v>
      </c>
    </row>
    <row r="382" spans="1:12">
      <c r="A382" s="118" t="s">
        <v>102</v>
      </c>
      <c r="B382" s="118" t="s">
        <v>572</v>
      </c>
      <c r="C382" s="119">
        <v>2399</v>
      </c>
      <c r="D382" s="119">
        <v>1</v>
      </c>
      <c r="E382" s="120"/>
      <c r="F382" s="118" t="s">
        <v>103</v>
      </c>
      <c r="G382" s="118" t="s">
        <v>574</v>
      </c>
      <c r="H382" s="118" t="s">
        <v>264</v>
      </c>
      <c r="I382" s="120"/>
      <c r="J382" s="119">
        <v>1997</v>
      </c>
      <c r="K382" s="119">
        <v>3</v>
      </c>
      <c r="L382" s="118" t="s">
        <v>575</v>
      </c>
    </row>
    <row r="383" spans="1:12">
      <c r="A383" s="118" t="s">
        <v>102</v>
      </c>
      <c r="B383" s="118" t="s">
        <v>572</v>
      </c>
      <c r="C383" s="119">
        <v>2399</v>
      </c>
      <c r="D383" s="119">
        <v>1</v>
      </c>
      <c r="E383" s="120"/>
      <c r="F383" s="118" t="s">
        <v>103</v>
      </c>
      <c r="G383" s="118" t="s">
        <v>574</v>
      </c>
      <c r="H383" s="118" t="s">
        <v>264</v>
      </c>
      <c r="I383" s="120"/>
      <c r="J383" s="119">
        <v>1997</v>
      </c>
      <c r="K383" s="119">
        <v>3</v>
      </c>
      <c r="L383" s="118" t="s">
        <v>575</v>
      </c>
    </row>
    <row r="384" spans="1:12">
      <c r="A384" s="118" t="s">
        <v>102</v>
      </c>
      <c r="B384" s="118" t="s">
        <v>572</v>
      </c>
      <c r="C384" s="119">
        <v>2399</v>
      </c>
      <c r="D384" s="119">
        <v>1</v>
      </c>
      <c r="E384" s="120"/>
      <c r="F384" s="118" t="s">
        <v>103</v>
      </c>
      <c r="G384" s="118" t="s">
        <v>574</v>
      </c>
      <c r="H384" s="118" t="s">
        <v>576</v>
      </c>
      <c r="I384" s="120"/>
      <c r="J384" s="119">
        <v>2009</v>
      </c>
      <c r="K384" s="119">
        <v>3</v>
      </c>
      <c r="L384" s="118" t="s">
        <v>109</v>
      </c>
    </row>
    <row r="385" spans="1:12">
      <c r="A385" s="118" t="s">
        <v>102</v>
      </c>
      <c r="B385" s="118" t="s">
        <v>572</v>
      </c>
      <c r="C385" s="119">
        <v>2399</v>
      </c>
      <c r="D385" s="119">
        <v>1</v>
      </c>
      <c r="E385" s="120"/>
      <c r="F385" s="118" t="s">
        <v>103</v>
      </c>
      <c r="G385" s="118" t="s">
        <v>574</v>
      </c>
      <c r="H385" s="118" t="s">
        <v>576</v>
      </c>
      <c r="I385" s="120"/>
      <c r="J385" s="119">
        <v>2009</v>
      </c>
      <c r="K385" s="119">
        <v>3</v>
      </c>
      <c r="L385" s="118" t="s">
        <v>109</v>
      </c>
    </row>
    <row r="386" spans="1:12">
      <c r="A386" s="118" t="s">
        <v>121</v>
      </c>
      <c r="B386" s="118" t="s">
        <v>572</v>
      </c>
      <c r="C386" s="119">
        <v>2414</v>
      </c>
      <c r="D386" s="119">
        <v>1</v>
      </c>
      <c r="E386" s="120"/>
      <c r="F386" s="118" t="s">
        <v>122</v>
      </c>
      <c r="G386" s="118" t="s">
        <v>574</v>
      </c>
      <c r="H386" s="118" t="s">
        <v>577</v>
      </c>
      <c r="I386" s="118" t="s">
        <v>578</v>
      </c>
      <c r="J386" s="119">
        <v>2009</v>
      </c>
      <c r="K386" s="119">
        <v>3</v>
      </c>
      <c r="L386" s="118" t="s">
        <v>109</v>
      </c>
    </row>
    <row r="387" spans="1:12">
      <c r="A387" s="118" t="s">
        <v>102</v>
      </c>
      <c r="B387" s="118" t="s">
        <v>572</v>
      </c>
      <c r="C387" s="119">
        <v>2399</v>
      </c>
      <c r="D387" s="119">
        <v>1</v>
      </c>
      <c r="E387" s="120"/>
      <c r="F387" s="118" t="s">
        <v>103</v>
      </c>
      <c r="G387" s="118" t="s">
        <v>574</v>
      </c>
      <c r="H387" s="118" t="s">
        <v>576</v>
      </c>
      <c r="I387" s="120"/>
      <c r="J387" s="119">
        <v>2009</v>
      </c>
      <c r="K387" s="119">
        <v>3</v>
      </c>
      <c r="L387" s="118" t="s">
        <v>109</v>
      </c>
    </row>
    <row r="388" spans="1:12">
      <c r="A388" s="118" t="s">
        <v>102</v>
      </c>
      <c r="B388" s="118" t="s">
        <v>572</v>
      </c>
      <c r="C388" s="119">
        <v>2399</v>
      </c>
      <c r="D388" s="119">
        <v>1</v>
      </c>
      <c r="E388" s="120"/>
      <c r="F388" s="118" t="s">
        <v>103</v>
      </c>
      <c r="G388" s="118" t="s">
        <v>574</v>
      </c>
      <c r="H388" s="118" t="s">
        <v>576</v>
      </c>
      <c r="I388" s="120"/>
      <c r="J388" s="119">
        <v>2009</v>
      </c>
      <c r="K388" s="119">
        <v>3</v>
      </c>
      <c r="L388" s="118" t="s">
        <v>579</v>
      </c>
    </row>
    <row r="389" spans="1:12">
      <c r="A389" s="118" t="s">
        <v>102</v>
      </c>
      <c r="B389" s="118" t="s">
        <v>572</v>
      </c>
      <c r="C389" s="119">
        <v>2399</v>
      </c>
      <c r="D389" s="119">
        <v>1</v>
      </c>
      <c r="E389" s="120"/>
      <c r="F389" s="118" t="s">
        <v>103</v>
      </c>
      <c r="G389" s="118" t="s">
        <v>574</v>
      </c>
      <c r="H389" s="118" t="s">
        <v>576</v>
      </c>
      <c r="I389" s="120"/>
      <c r="J389" s="119">
        <v>2009</v>
      </c>
      <c r="K389" s="119">
        <v>3</v>
      </c>
      <c r="L389" s="118" t="s">
        <v>579</v>
      </c>
    </row>
    <row r="390" spans="1:12">
      <c r="A390" s="118" t="s">
        <v>102</v>
      </c>
      <c r="B390" s="118" t="s">
        <v>572</v>
      </c>
      <c r="C390" s="119">
        <v>2399</v>
      </c>
      <c r="D390" s="119">
        <v>1</v>
      </c>
      <c r="E390" s="120"/>
      <c r="F390" s="118" t="s">
        <v>103</v>
      </c>
      <c r="G390" s="118" t="s">
        <v>574</v>
      </c>
      <c r="H390" s="118" t="s">
        <v>580</v>
      </c>
      <c r="I390" s="120"/>
      <c r="J390" s="119">
        <v>2009</v>
      </c>
      <c r="K390" s="119">
        <v>3</v>
      </c>
      <c r="L390" s="118" t="s">
        <v>579</v>
      </c>
    </row>
    <row r="391" spans="1:12">
      <c r="A391" s="118" t="s">
        <v>102</v>
      </c>
      <c r="B391" s="118" t="s">
        <v>572</v>
      </c>
      <c r="C391" s="119">
        <v>2399</v>
      </c>
      <c r="D391" s="119">
        <v>1</v>
      </c>
      <c r="E391" s="120"/>
      <c r="F391" s="118" t="s">
        <v>103</v>
      </c>
      <c r="G391" s="118" t="s">
        <v>574</v>
      </c>
      <c r="H391" s="118" t="s">
        <v>580</v>
      </c>
      <c r="I391" s="120"/>
      <c r="J391" s="119">
        <v>2009</v>
      </c>
      <c r="K391" s="119">
        <v>3</v>
      </c>
      <c r="L391" s="118" t="s">
        <v>579</v>
      </c>
    </row>
    <row r="392" spans="1:12">
      <c r="A392" s="118" t="s">
        <v>102</v>
      </c>
      <c r="B392" s="118" t="s">
        <v>572</v>
      </c>
      <c r="C392" s="119">
        <v>2399</v>
      </c>
      <c r="D392" s="119">
        <v>1</v>
      </c>
      <c r="E392" s="120"/>
      <c r="F392" s="118" t="s">
        <v>103</v>
      </c>
      <c r="G392" s="118" t="s">
        <v>574</v>
      </c>
      <c r="H392" s="118" t="s">
        <v>576</v>
      </c>
      <c r="I392" s="120"/>
      <c r="J392" s="119">
        <v>2009</v>
      </c>
      <c r="K392" s="119">
        <v>3</v>
      </c>
      <c r="L392" s="118" t="s">
        <v>579</v>
      </c>
    </row>
    <row r="393" spans="1:12">
      <c r="A393" s="118" t="s">
        <v>102</v>
      </c>
      <c r="B393" s="118" t="s">
        <v>572</v>
      </c>
      <c r="C393" s="119">
        <v>2399</v>
      </c>
      <c r="D393" s="119">
        <v>1</v>
      </c>
      <c r="E393" s="120"/>
      <c r="F393" s="118" t="s">
        <v>103</v>
      </c>
      <c r="G393" s="118" t="s">
        <v>574</v>
      </c>
      <c r="H393" s="118" t="s">
        <v>580</v>
      </c>
      <c r="I393" s="120"/>
      <c r="J393" s="119">
        <v>2009</v>
      </c>
      <c r="K393" s="119">
        <v>3</v>
      </c>
      <c r="L393" s="118" t="s">
        <v>579</v>
      </c>
    </row>
    <row r="394" spans="1:12">
      <c r="A394" s="118" t="s">
        <v>102</v>
      </c>
      <c r="B394" s="118" t="s">
        <v>572</v>
      </c>
      <c r="C394" s="119">
        <v>2399</v>
      </c>
      <c r="D394" s="119">
        <v>1</v>
      </c>
      <c r="E394" s="120"/>
      <c r="F394" s="118" t="s">
        <v>103</v>
      </c>
      <c r="G394" s="118" t="s">
        <v>574</v>
      </c>
      <c r="H394" s="118" t="s">
        <v>576</v>
      </c>
      <c r="I394" s="120"/>
      <c r="J394" s="119">
        <v>2009</v>
      </c>
      <c r="K394" s="119">
        <v>3</v>
      </c>
      <c r="L394" s="118" t="s">
        <v>579</v>
      </c>
    </row>
    <row r="395" spans="1:12">
      <c r="A395" s="118" t="s">
        <v>102</v>
      </c>
      <c r="B395" s="118" t="s">
        <v>572</v>
      </c>
      <c r="C395" s="119">
        <v>2399</v>
      </c>
      <c r="D395" s="119">
        <v>1</v>
      </c>
      <c r="E395" s="120"/>
      <c r="F395" s="118" t="s">
        <v>103</v>
      </c>
      <c r="G395" s="118" t="s">
        <v>574</v>
      </c>
      <c r="H395" s="118" t="s">
        <v>576</v>
      </c>
      <c r="I395" s="120"/>
      <c r="J395" s="119">
        <v>2009</v>
      </c>
      <c r="K395" s="119">
        <v>3</v>
      </c>
      <c r="L395" s="118" t="s">
        <v>579</v>
      </c>
    </row>
    <row r="396" spans="1:12">
      <c r="A396" s="118" t="s">
        <v>102</v>
      </c>
      <c r="B396" s="118" t="s">
        <v>572</v>
      </c>
      <c r="C396" s="119">
        <v>2399</v>
      </c>
      <c r="D396" s="119">
        <v>1</v>
      </c>
      <c r="E396" s="120"/>
      <c r="F396" s="118" t="s">
        <v>103</v>
      </c>
      <c r="G396" s="118" t="s">
        <v>574</v>
      </c>
      <c r="H396" s="118" t="s">
        <v>580</v>
      </c>
      <c r="I396" s="120"/>
      <c r="J396" s="119">
        <v>2009</v>
      </c>
      <c r="K396" s="119">
        <v>3</v>
      </c>
      <c r="L396" s="118" t="s">
        <v>579</v>
      </c>
    </row>
    <row r="397" spans="1:12">
      <c r="A397" s="118" t="s">
        <v>102</v>
      </c>
      <c r="B397" s="118" t="s">
        <v>572</v>
      </c>
      <c r="C397" s="119">
        <v>2399</v>
      </c>
      <c r="D397" s="119">
        <v>1</v>
      </c>
      <c r="E397" s="120"/>
      <c r="F397" s="118" t="s">
        <v>103</v>
      </c>
      <c r="G397" s="118" t="s">
        <v>574</v>
      </c>
      <c r="H397" s="118" t="s">
        <v>576</v>
      </c>
      <c r="I397" s="120"/>
      <c r="J397" s="119">
        <v>2009</v>
      </c>
      <c r="K397" s="119">
        <v>3</v>
      </c>
      <c r="L397" s="118" t="s">
        <v>579</v>
      </c>
    </row>
    <row r="398" spans="1:12">
      <c r="A398" s="118" t="s">
        <v>102</v>
      </c>
      <c r="B398" s="118" t="s">
        <v>572</v>
      </c>
      <c r="C398" s="119">
        <v>2399</v>
      </c>
      <c r="D398" s="119">
        <v>1</v>
      </c>
      <c r="E398" s="120"/>
      <c r="F398" s="118" t="s">
        <v>103</v>
      </c>
      <c r="G398" s="118" t="s">
        <v>574</v>
      </c>
      <c r="H398" s="118" t="s">
        <v>576</v>
      </c>
      <c r="I398" s="120"/>
      <c r="J398" s="119">
        <v>2009</v>
      </c>
      <c r="K398" s="119">
        <v>3</v>
      </c>
      <c r="L398" s="118" t="s">
        <v>579</v>
      </c>
    </row>
    <row r="399" spans="1:12">
      <c r="A399" s="118" t="s">
        <v>102</v>
      </c>
      <c r="B399" s="118" t="s">
        <v>572</v>
      </c>
      <c r="C399" s="119">
        <v>2399</v>
      </c>
      <c r="D399" s="119">
        <v>1</v>
      </c>
      <c r="E399" s="120"/>
      <c r="F399" s="118" t="s">
        <v>103</v>
      </c>
      <c r="G399" s="118" t="s">
        <v>574</v>
      </c>
      <c r="H399" s="118" t="s">
        <v>333</v>
      </c>
      <c r="I399" s="120"/>
      <c r="J399" s="119">
        <v>2009</v>
      </c>
      <c r="K399" s="119">
        <v>3</v>
      </c>
      <c r="L399" s="118" t="s">
        <v>581</v>
      </c>
    </row>
    <row r="400" spans="1:12">
      <c r="A400" s="118" t="s">
        <v>102</v>
      </c>
      <c r="B400" s="118" t="s">
        <v>572</v>
      </c>
      <c r="C400" s="119">
        <v>2399</v>
      </c>
      <c r="D400" s="119">
        <v>1</v>
      </c>
      <c r="E400" s="120"/>
      <c r="F400" s="118" t="s">
        <v>103</v>
      </c>
      <c r="G400" s="118" t="s">
        <v>574</v>
      </c>
      <c r="H400" s="118" t="s">
        <v>333</v>
      </c>
      <c r="I400" s="120"/>
      <c r="J400" s="119">
        <v>2009</v>
      </c>
      <c r="K400" s="119">
        <v>3</v>
      </c>
      <c r="L400" s="118" t="s">
        <v>581</v>
      </c>
    </row>
    <row r="401" spans="1:12">
      <c r="A401" s="118" t="s">
        <v>102</v>
      </c>
      <c r="B401" s="118" t="s">
        <v>572</v>
      </c>
      <c r="C401" s="119">
        <v>2399</v>
      </c>
      <c r="D401" s="119">
        <v>1</v>
      </c>
      <c r="E401" s="120"/>
      <c r="F401" s="118" t="s">
        <v>103</v>
      </c>
      <c r="G401" s="118" t="s">
        <v>574</v>
      </c>
      <c r="H401" s="118" t="s">
        <v>576</v>
      </c>
      <c r="I401" s="120"/>
      <c r="J401" s="119">
        <v>2009</v>
      </c>
      <c r="K401" s="119">
        <v>3</v>
      </c>
      <c r="L401" s="118" t="s">
        <v>581</v>
      </c>
    </row>
    <row r="402" spans="1:12">
      <c r="A402" s="118" t="s">
        <v>121</v>
      </c>
      <c r="B402" s="118" t="s">
        <v>572</v>
      </c>
      <c r="C402" s="119">
        <v>2414</v>
      </c>
      <c r="D402" s="119">
        <v>1</v>
      </c>
      <c r="E402" s="120"/>
      <c r="F402" s="118" t="s">
        <v>122</v>
      </c>
      <c r="G402" s="118" t="s">
        <v>574</v>
      </c>
      <c r="H402" s="118" t="s">
        <v>582</v>
      </c>
      <c r="I402" s="118" t="s">
        <v>583</v>
      </c>
      <c r="J402" s="119">
        <v>2009</v>
      </c>
      <c r="K402" s="119">
        <v>3</v>
      </c>
      <c r="L402" s="118" t="s">
        <v>581</v>
      </c>
    </row>
    <row r="403" spans="1:12">
      <c r="A403" s="118" t="s">
        <v>236</v>
      </c>
      <c r="B403" s="118" t="s">
        <v>572</v>
      </c>
      <c r="C403" s="119">
        <v>2416</v>
      </c>
      <c r="D403" s="119">
        <v>1</v>
      </c>
      <c r="E403" s="120"/>
      <c r="F403" s="118" t="s">
        <v>237</v>
      </c>
      <c r="G403" s="118" t="s">
        <v>326</v>
      </c>
      <c r="H403" s="118" t="s">
        <v>263</v>
      </c>
      <c r="I403" s="120"/>
      <c r="J403" s="119">
        <v>2009</v>
      </c>
      <c r="K403" s="119">
        <v>3</v>
      </c>
      <c r="L403" s="118" t="s">
        <v>581</v>
      </c>
    </row>
    <row r="404" spans="1:12">
      <c r="A404" s="118" t="s">
        <v>584</v>
      </c>
      <c r="B404" s="118" t="s">
        <v>572</v>
      </c>
      <c r="C404" s="119">
        <v>2185</v>
      </c>
      <c r="D404" s="119">
        <v>1</v>
      </c>
      <c r="E404" s="120"/>
      <c r="F404" s="118" t="s">
        <v>585</v>
      </c>
      <c r="G404" s="118" t="s">
        <v>49</v>
      </c>
      <c r="H404" s="118" t="s">
        <v>586</v>
      </c>
      <c r="I404" s="118" t="s">
        <v>587</v>
      </c>
      <c r="J404" s="119">
        <v>2009</v>
      </c>
      <c r="K404" s="119">
        <v>3</v>
      </c>
      <c r="L404" s="118" t="s">
        <v>581</v>
      </c>
    </row>
    <row r="405" spans="1:12">
      <c r="A405" s="118" t="s">
        <v>584</v>
      </c>
      <c r="B405" s="118" t="s">
        <v>572</v>
      </c>
      <c r="C405" s="119">
        <v>2185</v>
      </c>
      <c r="D405" s="119">
        <v>1</v>
      </c>
      <c r="E405" s="120"/>
      <c r="F405" s="118" t="s">
        <v>585</v>
      </c>
      <c r="G405" s="118" t="s">
        <v>49</v>
      </c>
      <c r="H405" s="118" t="s">
        <v>586</v>
      </c>
      <c r="I405" s="118" t="s">
        <v>587</v>
      </c>
      <c r="J405" s="119">
        <v>2009</v>
      </c>
      <c r="K405" s="119">
        <v>3</v>
      </c>
      <c r="L405" s="118" t="s">
        <v>581</v>
      </c>
    </row>
    <row r="406" spans="1:12">
      <c r="A406" s="118" t="s">
        <v>588</v>
      </c>
      <c r="B406" s="118" t="s">
        <v>572</v>
      </c>
      <c r="C406" s="119">
        <v>3193</v>
      </c>
      <c r="D406" s="119">
        <v>1</v>
      </c>
      <c r="E406" s="120"/>
      <c r="F406" s="118" t="s">
        <v>589</v>
      </c>
      <c r="G406" s="118" t="s">
        <v>590</v>
      </c>
      <c r="H406" s="118" t="s">
        <v>591</v>
      </c>
      <c r="I406" s="120"/>
      <c r="J406" s="119">
        <v>2009</v>
      </c>
      <c r="K406" s="119">
        <v>3</v>
      </c>
      <c r="L406" s="118" t="s">
        <v>581</v>
      </c>
    </row>
    <row r="407" spans="1:12">
      <c r="A407" s="118" t="s">
        <v>183</v>
      </c>
      <c r="B407" s="118" t="s">
        <v>572</v>
      </c>
      <c r="C407" s="119">
        <v>2329</v>
      </c>
      <c r="D407" s="119">
        <v>1</v>
      </c>
      <c r="E407" s="120"/>
      <c r="F407" s="118" t="s">
        <v>184</v>
      </c>
      <c r="G407" s="118" t="s">
        <v>43</v>
      </c>
      <c r="H407" s="118" t="s">
        <v>592</v>
      </c>
      <c r="I407" s="118" t="s">
        <v>593</v>
      </c>
      <c r="J407" s="119">
        <v>2009</v>
      </c>
      <c r="K407" s="119">
        <v>3</v>
      </c>
      <c r="L407" s="118" t="s">
        <v>581</v>
      </c>
    </row>
    <row r="408" spans="1:12">
      <c r="A408" s="118" t="s">
        <v>308</v>
      </c>
      <c r="B408" s="118" t="s">
        <v>572</v>
      </c>
      <c r="C408" s="119">
        <v>2388</v>
      </c>
      <c r="D408" s="119">
        <v>1</v>
      </c>
      <c r="E408" s="120"/>
      <c r="F408" s="118" t="s">
        <v>309</v>
      </c>
      <c r="G408" s="118" t="s">
        <v>310</v>
      </c>
      <c r="H408" s="118" t="s">
        <v>594</v>
      </c>
      <c r="I408" s="118" t="s">
        <v>593</v>
      </c>
      <c r="J408" s="119">
        <v>2009</v>
      </c>
      <c r="K408" s="119">
        <v>3</v>
      </c>
      <c r="L408" s="118" t="s">
        <v>581</v>
      </c>
    </row>
    <row r="409" spans="1:12">
      <c r="A409" s="118" t="s">
        <v>102</v>
      </c>
      <c r="B409" s="118" t="s">
        <v>572</v>
      </c>
      <c r="C409" s="119">
        <v>2399</v>
      </c>
      <c r="D409" s="119">
        <v>1</v>
      </c>
      <c r="E409" s="120"/>
      <c r="F409" s="118" t="s">
        <v>103</v>
      </c>
      <c r="G409" s="118" t="s">
        <v>574</v>
      </c>
      <c r="H409" s="118" t="s">
        <v>595</v>
      </c>
      <c r="I409" s="120"/>
      <c r="J409" s="119">
        <v>2009</v>
      </c>
      <c r="K409" s="119">
        <v>3</v>
      </c>
      <c r="L409" s="118" t="s">
        <v>581</v>
      </c>
    </row>
    <row r="410" spans="1:12">
      <c r="A410" s="118" t="s">
        <v>102</v>
      </c>
      <c r="B410" s="118" t="s">
        <v>572</v>
      </c>
      <c r="C410" s="119">
        <v>2399</v>
      </c>
      <c r="D410" s="119">
        <v>1</v>
      </c>
      <c r="E410" s="120"/>
      <c r="F410" s="118" t="s">
        <v>103</v>
      </c>
      <c r="G410" s="118" t="s">
        <v>574</v>
      </c>
      <c r="H410" s="118" t="s">
        <v>333</v>
      </c>
      <c r="I410" s="120"/>
      <c r="J410" s="119">
        <v>2009</v>
      </c>
      <c r="K410" s="119">
        <v>3</v>
      </c>
      <c r="L410" s="118" t="s">
        <v>581</v>
      </c>
    </row>
    <row r="411" spans="1:12">
      <c r="A411" s="118" t="s">
        <v>102</v>
      </c>
      <c r="B411" s="118" t="s">
        <v>572</v>
      </c>
      <c r="C411" s="119">
        <v>2399</v>
      </c>
      <c r="D411" s="119">
        <v>1</v>
      </c>
      <c r="E411" s="120"/>
      <c r="F411" s="118" t="s">
        <v>103</v>
      </c>
      <c r="G411" s="118" t="s">
        <v>574</v>
      </c>
      <c r="H411" s="118" t="s">
        <v>596</v>
      </c>
      <c r="I411" s="120"/>
      <c r="J411" s="119">
        <v>2009</v>
      </c>
      <c r="K411" s="119">
        <v>3</v>
      </c>
      <c r="L411" s="118" t="s">
        <v>581</v>
      </c>
    </row>
    <row r="412" spans="1:12">
      <c r="A412" s="118" t="s">
        <v>597</v>
      </c>
      <c r="B412" s="118" t="s">
        <v>572</v>
      </c>
      <c r="C412" s="119">
        <v>2181</v>
      </c>
      <c r="D412" s="119">
        <v>1</v>
      </c>
      <c r="E412" s="120"/>
      <c r="F412" s="118" t="s">
        <v>598</v>
      </c>
      <c r="G412" s="118" t="s">
        <v>131</v>
      </c>
      <c r="H412" s="118" t="s">
        <v>263</v>
      </c>
      <c r="I412" s="118" t="s">
        <v>599</v>
      </c>
      <c r="J412" s="119">
        <v>2009</v>
      </c>
      <c r="K412" s="119">
        <v>3</v>
      </c>
      <c r="L412" s="118" t="s">
        <v>581</v>
      </c>
    </row>
    <row r="413" spans="1:12">
      <c r="A413" s="118" t="s">
        <v>597</v>
      </c>
      <c r="B413" s="118" t="s">
        <v>572</v>
      </c>
      <c r="C413" s="119">
        <v>2181</v>
      </c>
      <c r="D413" s="119">
        <v>1</v>
      </c>
      <c r="E413" s="120"/>
      <c r="F413" s="118" t="s">
        <v>598</v>
      </c>
      <c r="G413" s="118" t="s">
        <v>131</v>
      </c>
      <c r="H413" s="118" t="s">
        <v>263</v>
      </c>
      <c r="I413" s="118" t="s">
        <v>599</v>
      </c>
      <c r="J413" s="119">
        <v>2009</v>
      </c>
      <c r="K413" s="119">
        <v>3</v>
      </c>
      <c r="L413" s="118" t="s">
        <v>581</v>
      </c>
    </row>
    <row r="414" spans="1:12">
      <c r="A414" s="118" t="s">
        <v>135</v>
      </c>
      <c r="B414" s="118" t="s">
        <v>572</v>
      </c>
      <c r="C414" s="119">
        <v>2630</v>
      </c>
      <c r="D414" s="119">
        <v>20</v>
      </c>
      <c r="E414" s="120"/>
      <c r="F414" s="118" t="s">
        <v>136</v>
      </c>
      <c r="G414" s="118" t="s">
        <v>381</v>
      </c>
      <c r="H414" s="118" t="s">
        <v>381</v>
      </c>
      <c r="I414" s="118" t="s">
        <v>600</v>
      </c>
      <c r="J414" s="119">
        <v>2009</v>
      </c>
      <c r="K414" s="119">
        <v>3</v>
      </c>
      <c r="L414" s="118" t="s">
        <v>33</v>
      </c>
    </row>
    <row r="415" spans="1:12">
      <c r="A415" s="118" t="s">
        <v>138</v>
      </c>
      <c r="B415" s="118" t="s">
        <v>572</v>
      </c>
      <c r="C415" s="119">
        <v>2638</v>
      </c>
      <c r="D415" s="119">
        <v>25</v>
      </c>
      <c r="E415" s="120"/>
      <c r="F415" s="118" t="s">
        <v>139</v>
      </c>
      <c r="G415" s="118" t="s">
        <v>381</v>
      </c>
      <c r="H415" s="118" t="s">
        <v>381</v>
      </c>
      <c r="I415" s="118" t="s">
        <v>600</v>
      </c>
      <c r="J415" s="119">
        <v>2009</v>
      </c>
      <c r="K415" s="119">
        <v>3</v>
      </c>
      <c r="L415" s="118" t="s">
        <v>33</v>
      </c>
    </row>
    <row r="416" spans="1:12">
      <c r="A416" s="118" t="s">
        <v>143</v>
      </c>
      <c r="B416" s="118" t="s">
        <v>572</v>
      </c>
      <c r="C416" s="119">
        <v>3281</v>
      </c>
      <c r="D416" s="119">
        <v>1</v>
      </c>
      <c r="E416" s="120"/>
      <c r="F416" s="118" t="s">
        <v>34</v>
      </c>
      <c r="G416" s="118" t="s">
        <v>601</v>
      </c>
      <c r="H416" s="118" t="s">
        <v>381</v>
      </c>
      <c r="I416" s="118" t="s">
        <v>147</v>
      </c>
      <c r="J416" s="119">
        <v>2009</v>
      </c>
      <c r="K416" s="119">
        <v>3</v>
      </c>
      <c r="L416" s="118" t="s">
        <v>602</v>
      </c>
    </row>
    <row r="417" spans="1:12">
      <c r="A417" s="118" t="s">
        <v>210</v>
      </c>
      <c r="B417" s="118" t="s">
        <v>572</v>
      </c>
      <c r="C417" s="119">
        <v>1981</v>
      </c>
      <c r="D417" s="119">
        <v>1</v>
      </c>
      <c r="E417" s="120"/>
      <c r="F417" s="118" t="s">
        <v>211</v>
      </c>
      <c r="G417" s="118" t="s">
        <v>45</v>
      </c>
      <c r="H417" s="118" t="s">
        <v>603</v>
      </c>
      <c r="I417" s="120"/>
      <c r="J417" s="119">
        <v>2009</v>
      </c>
      <c r="K417" s="119">
        <v>3</v>
      </c>
      <c r="L417" s="118" t="s">
        <v>680</v>
      </c>
    </row>
    <row r="418" spans="1:12">
      <c r="A418" s="118" t="s">
        <v>143</v>
      </c>
      <c r="B418" s="118" t="s">
        <v>572</v>
      </c>
      <c r="C418" s="119">
        <v>3281</v>
      </c>
      <c r="D418" s="119">
        <v>1</v>
      </c>
      <c r="E418" s="120"/>
      <c r="F418" s="118" t="s">
        <v>34</v>
      </c>
      <c r="G418" s="118" t="s">
        <v>601</v>
      </c>
      <c r="H418" s="118" t="s">
        <v>381</v>
      </c>
      <c r="I418" s="118" t="s">
        <v>151</v>
      </c>
      <c r="J418" s="119">
        <v>2009</v>
      </c>
      <c r="K418" s="119">
        <v>3</v>
      </c>
      <c r="L418" s="118" t="s">
        <v>604</v>
      </c>
    </row>
    <row r="419" spans="1:12">
      <c r="A419" s="118" t="s">
        <v>180</v>
      </c>
      <c r="B419" s="118" t="s">
        <v>572</v>
      </c>
      <c r="C419" s="119">
        <v>2343</v>
      </c>
      <c r="D419" s="119">
        <v>1</v>
      </c>
      <c r="E419" s="120"/>
      <c r="F419" s="118" t="s">
        <v>181</v>
      </c>
      <c r="G419" s="118" t="s">
        <v>42</v>
      </c>
      <c r="H419" s="118" t="s">
        <v>605</v>
      </c>
      <c r="I419" s="120"/>
      <c r="J419" s="119">
        <v>2008</v>
      </c>
      <c r="K419" s="119">
        <v>3</v>
      </c>
      <c r="L419" s="118" t="s">
        <v>604</v>
      </c>
    </row>
    <row r="420" spans="1:12">
      <c r="A420" s="118" t="s">
        <v>183</v>
      </c>
      <c r="B420" s="118" t="s">
        <v>572</v>
      </c>
      <c r="C420" s="119">
        <v>2329</v>
      </c>
      <c r="D420" s="119">
        <v>1</v>
      </c>
      <c r="E420" s="120"/>
      <c r="F420" s="118" t="s">
        <v>184</v>
      </c>
      <c r="G420" s="118" t="s">
        <v>606</v>
      </c>
      <c r="H420" s="118" t="s">
        <v>607</v>
      </c>
      <c r="I420" s="120"/>
      <c r="J420" s="119">
        <v>2009</v>
      </c>
      <c r="K420" s="119">
        <v>3</v>
      </c>
      <c r="L420" s="118" t="s">
        <v>604</v>
      </c>
    </row>
    <row r="421" spans="1:12">
      <c r="A421" s="118" t="s">
        <v>143</v>
      </c>
      <c r="B421" s="118" t="s">
        <v>572</v>
      </c>
      <c r="C421" s="119">
        <v>3281</v>
      </c>
      <c r="D421" s="119">
        <v>1</v>
      </c>
      <c r="E421" s="120"/>
      <c r="F421" s="118" t="s">
        <v>34</v>
      </c>
      <c r="G421" s="118" t="s">
        <v>601</v>
      </c>
      <c r="H421" s="118" t="s">
        <v>381</v>
      </c>
      <c r="I421" s="118" t="s">
        <v>150</v>
      </c>
      <c r="J421" s="119">
        <v>2009</v>
      </c>
      <c r="K421" s="119">
        <v>3</v>
      </c>
      <c r="L421" s="118" t="s">
        <v>146</v>
      </c>
    </row>
    <row r="422" spans="1:12">
      <c r="A422" s="118" t="s">
        <v>143</v>
      </c>
      <c r="B422" s="118" t="s">
        <v>572</v>
      </c>
      <c r="C422" s="119">
        <v>3281</v>
      </c>
      <c r="D422" s="119">
        <v>1</v>
      </c>
      <c r="E422" s="120"/>
      <c r="F422" s="118" t="s">
        <v>34</v>
      </c>
      <c r="G422" s="118" t="s">
        <v>601</v>
      </c>
      <c r="H422" s="118" t="s">
        <v>381</v>
      </c>
      <c r="I422" s="118" t="s">
        <v>145</v>
      </c>
      <c r="J422" s="119">
        <v>2009</v>
      </c>
      <c r="K422" s="119">
        <v>3</v>
      </c>
      <c r="L422" s="118" t="s">
        <v>146</v>
      </c>
    </row>
    <row r="423" spans="1:12">
      <c r="A423" s="118" t="s">
        <v>243</v>
      </c>
      <c r="B423" s="118" t="s">
        <v>572</v>
      </c>
      <c r="C423" s="119">
        <v>1976</v>
      </c>
      <c r="D423" s="119">
        <v>1</v>
      </c>
      <c r="E423" s="120"/>
      <c r="F423" s="118" t="s">
        <v>244</v>
      </c>
      <c r="G423" s="118" t="s">
        <v>515</v>
      </c>
      <c r="H423" s="118" t="s">
        <v>608</v>
      </c>
      <c r="I423" s="118" t="s">
        <v>609</v>
      </c>
      <c r="J423" s="119">
        <v>2009</v>
      </c>
      <c r="K423" s="119">
        <v>3</v>
      </c>
      <c r="L423" s="118" t="s">
        <v>610</v>
      </c>
    </row>
    <row r="424" spans="1:12">
      <c r="A424" s="118" t="s">
        <v>353</v>
      </c>
      <c r="B424" s="118" t="s">
        <v>572</v>
      </c>
      <c r="C424" s="119">
        <v>1970</v>
      </c>
      <c r="D424" s="119">
        <v>1</v>
      </c>
      <c r="E424" s="120"/>
      <c r="F424" s="118" t="s">
        <v>354</v>
      </c>
      <c r="G424" s="118" t="s">
        <v>42</v>
      </c>
      <c r="H424" s="118" t="s">
        <v>611</v>
      </c>
      <c r="I424" s="120"/>
      <c r="J424" s="119">
        <v>2009</v>
      </c>
      <c r="K424" s="119">
        <v>3</v>
      </c>
      <c r="L424" s="118" t="s">
        <v>610</v>
      </c>
    </row>
    <row r="425" spans="1:12">
      <c r="A425" s="118" t="s">
        <v>353</v>
      </c>
      <c r="B425" s="118" t="s">
        <v>572</v>
      </c>
      <c r="C425" s="119">
        <v>1970</v>
      </c>
      <c r="D425" s="119">
        <v>1</v>
      </c>
      <c r="E425" s="120"/>
      <c r="F425" s="118" t="s">
        <v>354</v>
      </c>
      <c r="G425" s="118" t="s">
        <v>42</v>
      </c>
      <c r="H425" s="118" t="s">
        <v>611</v>
      </c>
      <c r="I425" s="120"/>
      <c r="J425" s="119">
        <v>2009</v>
      </c>
      <c r="K425" s="119">
        <v>3</v>
      </c>
      <c r="L425" s="118" t="s">
        <v>610</v>
      </c>
    </row>
    <row r="426" spans="1:12">
      <c r="A426" s="118" t="s">
        <v>243</v>
      </c>
      <c r="B426" s="118" t="s">
        <v>572</v>
      </c>
      <c r="C426" s="119">
        <v>1976</v>
      </c>
      <c r="D426" s="119">
        <v>1</v>
      </c>
      <c r="E426" s="120"/>
      <c r="F426" s="118" t="s">
        <v>244</v>
      </c>
      <c r="G426" s="118" t="s">
        <v>515</v>
      </c>
      <c r="H426" s="118" t="s">
        <v>608</v>
      </c>
      <c r="I426" s="118" t="s">
        <v>609</v>
      </c>
      <c r="J426" s="119">
        <v>2009</v>
      </c>
      <c r="K426" s="119">
        <v>3</v>
      </c>
      <c r="L426" s="118" t="s">
        <v>610</v>
      </c>
    </row>
    <row r="427" spans="1:12">
      <c r="A427" s="118" t="s">
        <v>183</v>
      </c>
      <c r="B427" s="118" t="s">
        <v>572</v>
      </c>
      <c r="C427" s="119">
        <v>2329</v>
      </c>
      <c r="D427" s="119">
        <v>1</v>
      </c>
      <c r="E427" s="120"/>
      <c r="F427" s="118" t="s">
        <v>184</v>
      </c>
      <c r="G427" s="118" t="s">
        <v>606</v>
      </c>
      <c r="H427" s="118" t="s">
        <v>607</v>
      </c>
      <c r="I427" s="118" t="s">
        <v>612</v>
      </c>
      <c r="J427" s="119">
        <v>2009</v>
      </c>
      <c r="K427" s="119">
        <v>3</v>
      </c>
      <c r="L427" s="118" t="s">
        <v>610</v>
      </c>
    </row>
    <row r="428" spans="1:12">
      <c r="A428" s="118" t="s">
        <v>180</v>
      </c>
      <c r="B428" s="118" t="s">
        <v>572</v>
      </c>
      <c r="C428" s="119">
        <v>2343</v>
      </c>
      <c r="D428" s="119">
        <v>1</v>
      </c>
      <c r="E428" s="120"/>
      <c r="F428" s="118" t="s">
        <v>181</v>
      </c>
      <c r="G428" s="118" t="s">
        <v>42</v>
      </c>
      <c r="H428" s="118" t="s">
        <v>302</v>
      </c>
      <c r="I428" s="118" t="s">
        <v>612</v>
      </c>
      <c r="J428" s="119">
        <v>2009</v>
      </c>
      <c r="K428" s="119">
        <v>3</v>
      </c>
      <c r="L428" s="118" t="s">
        <v>610</v>
      </c>
    </row>
    <row r="429" spans="1:12">
      <c r="A429" s="118" t="s">
        <v>183</v>
      </c>
      <c r="B429" s="118" t="s">
        <v>572</v>
      </c>
      <c r="C429" s="119">
        <v>2329</v>
      </c>
      <c r="D429" s="119">
        <v>1</v>
      </c>
      <c r="E429" s="120"/>
      <c r="F429" s="118" t="s">
        <v>184</v>
      </c>
      <c r="G429" s="118" t="s">
        <v>606</v>
      </c>
      <c r="H429" s="118" t="s">
        <v>607</v>
      </c>
      <c r="I429" s="118" t="s">
        <v>613</v>
      </c>
      <c r="J429" s="119">
        <v>2009</v>
      </c>
      <c r="K429" s="119">
        <v>3</v>
      </c>
      <c r="L429" s="118" t="s">
        <v>610</v>
      </c>
    </row>
    <row r="430" spans="1:12">
      <c r="A430" s="118" t="s">
        <v>180</v>
      </c>
      <c r="B430" s="118" t="s">
        <v>572</v>
      </c>
      <c r="C430" s="119">
        <v>2343</v>
      </c>
      <c r="D430" s="119">
        <v>1</v>
      </c>
      <c r="E430" s="120"/>
      <c r="F430" s="118" t="s">
        <v>181</v>
      </c>
      <c r="G430" s="118" t="s">
        <v>42</v>
      </c>
      <c r="H430" s="118" t="s">
        <v>546</v>
      </c>
      <c r="I430" s="118" t="s">
        <v>613</v>
      </c>
      <c r="J430" s="119">
        <v>2009</v>
      </c>
      <c r="K430" s="119">
        <v>3</v>
      </c>
      <c r="L430" s="118" t="s">
        <v>610</v>
      </c>
    </row>
    <row r="431" spans="1:12">
      <c r="A431" s="118" t="s">
        <v>180</v>
      </c>
      <c r="B431" s="118" t="s">
        <v>572</v>
      </c>
      <c r="C431" s="119">
        <v>2343</v>
      </c>
      <c r="D431" s="119">
        <v>1</v>
      </c>
      <c r="E431" s="120"/>
      <c r="F431" s="118" t="s">
        <v>181</v>
      </c>
      <c r="G431" s="118" t="s">
        <v>42</v>
      </c>
      <c r="H431" s="118" t="s">
        <v>302</v>
      </c>
      <c r="I431" s="118" t="s">
        <v>614</v>
      </c>
      <c r="J431" s="119">
        <v>2009</v>
      </c>
      <c r="K431" s="119">
        <v>3</v>
      </c>
      <c r="L431" s="118" t="s">
        <v>610</v>
      </c>
    </row>
    <row r="432" spans="1:12">
      <c r="A432" s="118" t="s">
        <v>183</v>
      </c>
      <c r="B432" s="118" t="s">
        <v>572</v>
      </c>
      <c r="C432" s="119">
        <v>2329</v>
      </c>
      <c r="D432" s="119">
        <v>1</v>
      </c>
      <c r="E432" s="120"/>
      <c r="F432" s="118" t="s">
        <v>184</v>
      </c>
      <c r="G432" s="118" t="s">
        <v>606</v>
      </c>
      <c r="H432" s="118" t="s">
        <v>607</v>
      </c>
      <c r="I432" s="118" t="s">
        <v>615</v>
      </c>
      <c r="J432" s="119">
        <v>2009</v>
      </c>
      <c r="K432" s="119">
        <v>3</v>
      </c>
      <c r="L432" s="118" t="s">
        <v>610</v>
      </c>
    </row>
    <row r="433" spans="1:12">
      <c r="A433" s="118" t="s">
        <v>180</v>
      </c>
      <c r="B433" s="118" t="s">
        <v>572</v>
      </c>
      <c r="C433" s="119">
        <v>2343</v>
      </c>
      <c r="D433" s="119">
        <v>1</v>
      </c>
      <c r="E433" s="120"/>
      <c r="F433" s="118" t="s">
        <v>181</v>
      </c>
      <c r="G433" s="118" t="s">
        <v>42</v>
      </c>
      <c r="H433" s="118" t="s">
        <v>302</v>
      </c>
      <c r="I433" s="118" t="s">
        <v>615</v>
      </c>
      <c r="J433" s="119">
        <v>2009</v>
      </c>
      <c r="K433" s="119">
        <v>3</v>
      </c>
      <c r="L433" s="118" t="s">
        <v>610</v>
      </c>
    </row>
    <row r="434" spans="1:12">
      <c r="A434" s="118" t="s">
        <v>183</v>
      </c>
      <c r="B434" s="118" t="s">
        <v>572</v>
      </c>
      <c r="C434" s="119">
        <v>2329</v>
      </c>
      <c r="D434" s="119">
        <v>1</v>
      </c>
      <c r="E434" s="120"/>
      <c r="F434" s="118" t="s">
        <v>184</v>
      </c>
      <c r="G434" s="118" t="s">
        <v>606</v>
      </c>
      <c r="H434" s="118" t="s">
        <v>607</v>
      </c>
      <c r="I434" s="118" t="s">
        <v>616</v>
      </c>
      <c r="J434" s="119">
        <v>2009</v>
      </c>
      <c r="K434" s="119">
        <v>3</v>
      </c>
      <c r="L434" s="118" t="s">
        <v>610</v>
      </c>
    </row>
    <row r="435" spans="1:12">
      <c r="A435" s="118" t="s">
        <v>180</v>
      </c>
      <c r="B435" s="118" t="s">
        <v>572</v>
      </c>
      <c r="C435" s="119">
        <v>2343</v>
      </c>
      <c r="D435" s="119">
        <v>1</v>
      </c>
      <c r="E435" s="120"/>
      <c r="F435" s="118" t="s">
        <v>181</v>
      </c>
      <c r="G435" s="118" t="s">
        <v>42</v>
      </c>
      <c r="H435" s="118" t="s">
        <v>233</v>
      </c>
      <c r="I435" s="118" t="s">
        <v>616</v>
      </c>
      <c r="J435" s="119">
        <v>2009</v>
      </c>
      <c r="K435" s="119">
        <v>3</v>
      </c>
      <c r="L435" s="118" t="s">
        <v>610</v>
      </c>
    </row>
    <row r="436" spans="1:12">
      <c r="A436" s="118" t="s">
        <v>308</v>
      </c>
      <c r="B436" s="118" t="s">
        <v>572</v>
      </c>
      <c r="C436" s="119">
        <v>2388</v>
      </c>
      <c r="D436" s="119">
        <v>1</v>
      </c>
      <c r="E436" s="120"/>
      <c r="F436" s="118" t="s">
        <v>309</v>
      </c>
      <c r="G436" s="118" t="s">
        <v>26</v>
      </c>
      <c r="H436" s="118" t="s">
        <v>617</v>
      </c>
      <c r="I436" s="120"/>
      <c r="J436" s="119">
        <v>2009</v>
      </c>
      <c r="K436" s="119">
        <v>3</v>
      </c>
      <c r="L436" s="118" t="s">
        <v>610</v>
      </c>
    </row>
    <row r="437" spans="1:12">
      <c r="A437" s="118" t="s">
        <v>453</v>
      </c>
      <c r="B437" s="118" t="s">
        <v>572</v>
      </c>
      <c r="C437" s="119">
        <v>2366</v>
      </c>
      <c r="D437" s="119">
        <v>1</v>
      </c>
      <c r="E437" s="120"/>
      <c r="F437" s="118" t="s">
        <v>454</v>
      </c>
      <c r="G437" s="118" t="s">
        <v>195</v>
      </c>
      <c r="H437" s="118" t="s">
        <v>618</v>
      </c>
      <c r="I437" s="120"/>
      <c r="J437" s="119">
        <v>2009</v>
      </c>
      <c r="K437" s="119">
        <v>3</v>
      </c>
      <c r="L437" s="118" t="s">
        <v>610</v>
      </c>
    </row>
    <row r="438" spans="1:12">
      <c r="A438" s="118" t="s">
        <v>320</v>
      </c>
      <c r="B438" s="118" t="s">
        <v>572</v>
      </c>
      <c r="C438" s="119">
        <v>2370</v>
      </c>
      <c r="D438" s="119">
        <v>1</v>
      </c>
      <c r="E438" s="120"/>
      <c r="F438" s="118" t="s">
        <v>321</v>
      </c>
      <c r="G438" s="118" t="s">
        <v>195</v>
      </c>
      <c r="H438" s="118" t="s">
        <v>619</v>
      </c>
      <c r="I438" s="120"/>
      <c r="J438" s="119">
        <v>2009</v>
      </c>
      <c r="K438" s="119">
        <v>3</v>
      </c>
      <c r="L438" s="118" t="s">
        <v>610</v>
      </c>
    </row>
    <row r="439" spans="1:12">
      <c r="A439" s="118" t="s">
        <v>298</v>
      </c>
      <c r="B439" s="118" t="s">
        <v>572</v>
      </c>
      <c r="C439" s="119">
        <v>1877</v>
      </c>
      <c r="D439" s="119">
        <v>1</v>
      </c>
      <c r="E439" s="120"/>
      <c r="F439" s="118" t="s">
        <v>215</v>
      </c>
      <c r="G439" s="118" t="s">
        <v>30</v>
      </c>
      <c r="H439" s="118" t="s">
        <v>620</v>
      </c>
      <c r="I439" s="118" t="s">
        <v>621</v>
      </c>
      <c r="J439" s="119">
        <v>2009</v>
      </c>
      <c r="K439" s="119">
        <v>3</v>
      </c>
      <c r="L439" s="118" t="s">
        <v>610</v>
      </c>
    </row>
    <row r="440" spans="1:12">
      <c r="A440" s="118" t="s">
        <v>180</v>
      </c>
      <c r="B440" s="118" t="s">
        <v>572</v>
      </c>
      <c r="C440" s="119">
        <v>2343</v>
      </c>
      <c r="D440" s="119">
        <v>1</v>
      </c>
      <c r="E440" s="120"/>
      <c r="F440" s="118" t="s">
        <v>181</v>
      </c>
      <c r="G440" s="118" t="s">
        <v>42</v>
      </c>
      <c r="H440" s="118" t="s">
        <v>622</v>
      </c>
      <c r="I440" s="118" t="s">
        <v>303</v>
      </c>
      <c r="J440" s="119">
        <v>2009</v>
      </c>
      <c r="K440" s="119">
        <v>3</v>
      </c>
      <c r="L440" s="118" t="s">
        <v>610</v>
      </c>
    </row>
    <row r="441" spans="1:12">
      <c r="A441" s="118" t="s">
        <v>180</v>
      </c>
      <c r="B441" s="118" t="s">
        <v>572</v>
      </c>
      <c r="C441" s="119">
        <v>2343</v>
      </c>
      <c r="D441" s="119">
        <v>1</v>
      </c>
      <c r="E441" s="120"/>
      <c r="F441" s="118" t="s">
        <v>181</v>
      </c>
      <c r="G441" s="118" t="s">
        <v>42</v>
      </c>
      <c r="H441" s="118" t="s">
        <v>622</v>
      </c>
      <c r="I441" s="118" t="s">
        <v>304</v>
      </c>
      <c r="J441" s="119">
        <v>2009</v>
      </c>
      <c r="K441" s="119">
        <v>3</v>
      </c>
      <c r="L441" s="118" t="s">
        <v>610</v>
      </c>
    </row>
    <row r="442" spans="1:12">
      <c r="A442" s="118" t="s">
        <v>298</v>
      </c>
      <c r="B442" s="118" t="s">
        <v>572</v>
      </c>
      <c r="C442" s="119">
        <v>1877</v>
      </c>
      <c r="D442" s="119">
        <v>1</v>
      </c>
      <c r="E442" s="120"/>
      <c r="F442" s="118" t="s">
        <v>215</v>
      </c>
      <c r="G442" s="118" t="s">
        <v>30</v>
      </c>
      <c r="H442" s="118" t="s">
        <v>620</v>
      </c>
      <c r="I442" s="118" t="s">
        <v>623</v>
      </c>
      <c r="J442" s="119">
        <v>2009</v>
      </c>
      <c r="K442" s="119">
        <v>3</v>
      </c>
      <c r="L442" s="118" t="s">
        <v>610</v>
      </c>
    </row>
    <row r="443" spans="1:12">
      <c r="A443" s="118" t="s">
        <v>305</v>
      </c>
      <c r="B443" s="118" t="s">
        <v>572</v>
      </c>
      <c r="C443" s="119">
        <v>2358</v>
      </c>
      <c r="D443" s="119">
        <v>1</v>
      </c>
      <c r="E443" s="120"/>
      <c r="F443" s="118" t="s">
        <v>306</v>
      </c>
      <c r="G443" s="118" t="s">
        <v>195</v>
      </c>
      <c r="H443" s="118" t="s">
        <v>413</v>
      </c>
      <c r="I443" s="118" t="s">
        <v>303</v>
      </c>
      <c r="J443" s="119">
        <v>2009</v>
      </c>
      <c r="K443" s="119">
        <v>3</v>
      </c>
      <c r="L443" s="118" t="s">
        <v>610</v>
      </c>
    </row>
    <row r="444" spans="1:12">
      <c r="A444" s="118" t="s">
        <v>305</v>
      </c>
      <c r="B444" s="118" t="s">
        <v>572</v>
      </c>
      <c r="C444" s="119">
        <v>2358</v>
      </c>
      <c r="D444" s="119">
        <v>1</v>
      </c>
      <c r="E444" s="120"/>
      <c r="F444" s="118" t="s">
        <v>306</v>
      </c>
      <c r="G444" s="118" t="s">
        <v>195</v>
      </c>
      <c r="H444" s="118" t="s">
        <v>413</v>
      </c>
      <c r="I444" s="118" t="s">
        <v>304</v>
      </c>
      <c r="J444" s="119">
        <v>2009</v>
      </c>
      <c r="K444" s="119">
        <v>3</v>
      </c>
      <c r="L444" s="118" t="s">
        <v>610</v>
      </c>
    </row>
    <row r="445" spans="1:12">
      <c r="A445" s="118" t="s">
        <v>197</v>
      </c>
      <c r="B445" s="118" t="s">
        <v>572</v>
      </c>
      <c r="C445" s="119">
        <v>3206</v>
      </c>
      <c r="D445" s="119">
        <v>1</v>
      </c>
      <c r="E445" s="120"/>
      <c r="F445" s="118" t="s">
        <v>198</v>
      </c>
      <c r="G445" s="118" t="s">
        <v>624</v>
      </c>
      <c r="H445" s="118" t="s">
        <v>625</v>
      </c>
      <c r="I445" s="120"/>
      <c r="J445" s="119">
        <v>2009</v>
      </c>
      <c r="K445" s="119">
        <v>3</v>
      </c>
      <c r="L445" s="118" t="s">
        <v>610</v>
      </c>
    </row>
    <row r="446" spans="1:12">
      <c r="A446" s="118" t="s">
        <v>205</v>
      </c>
      <c r="B446" s="118" t="s">
        <v>572</v>
      </c>
      <c r="C446" s="119">
        <v>3200</v>
      </c>
      <c r="D446" s="119">
        <v>1</v>
      </c>
      <c r="E446" s="120"/>
      <c r="F446" s="118" t="s">
        <v>206</v>
      </c>
      <c r="G446" s="118" t="s">
        <v>137</v>
      </c>
      <c r="H446" s="118" t="s">
        <v>381</v>
      </c>
      <c r="I446" s="118" t="s">
        <v>207</v>
      </c>
      <c r="J446" s="119">
        <v>2009</v>
      </c>
      <c r="K446" s="119">
        <v>3</v>
      </c>
      <c r="L446" s="118" t="s">
        <v>33</v>
      </c>
    </row>
    <row r="447" spans="1:12">
      <c r="A447" s="118" t="s">
        <v>143</v>
      </c>
      <c r="B447" s="118" t="s">
        <v>572</v>
      </c>
      <c r="C447" s="119">
        <v>3281</v>
      </c>
      <c r="D447" s="119">
        <v>1</v>
      </c>
      <c r="E447" s="120"/>
      <c r="F447" s="118" t="s">
        <v>34</v>
      </c>
      <c r="G447" s="118" t="s">
        <v>601</v>
      </c>
      <c r="H447" s="118" t="s">
        <v>381</v>
      </c>
      <c r="I447" s="118" t="s">
        <v>163</v>
      </c>
      <c r="J447" s="119">
        <v>2009</v>
      </c>
      <c r="K447" s="119">
        <v>3</v>
      </c>
      <c r="L447" s="118" t="s">
        <v>146</v>
      </c>
    </row>
    <row r="448" spans="1:12">
      <c r="A448" s="118" t="s">
        <v>143</v>
      </c>
      <c r="B448" s="118" t="s">
        <v>572</v>
      </c>
      <c r="C448" s="119">
        <v>3281</v>
      </c>
      <c r="D448" s="119">
        <v>1</v>
      </c>
      <c r="E448" s="120"/>
      <c r="F448" s="118" t="s">
        <v>34</v>
      </c>
      <c r="G448" s="118" t="s">
        <v>601</v>
      </c>
      <c r="H448" s="118" t="s">
        <v>381</v>
      </c>
      <c r="I448" s="118" t="s">
        <v>628</v>
      </c>
      <c r="J448" s="119">
        <v>2009</v>
      </c>
      <c r="K448" s="119">
        <v>3</v>
      </c>
      <c r="L448" s="118" t="s">
        <v>629</v>
      </c>
    </row>
    <row r="449" spans="1:12">
      <c r="A449" s="118" t="s">
        <v>630</v>
      </c>
      <c r="B449" s="118" t="s">
        <v>572</v>
      </c>
      <c r="C449" s="119">
        <v>1698</v>
      </c>
      <c r="D449" s="119">
        <v>1</v>
      </c>
      <c r="E449" s="120"/>
      <c r="F449" s="118" t="s">
        <v>681</v>
      </c>
      <c r="G449" s="118" t="s">
        <v>131</v>
      </c>
      <c r="H449" s="118" t="s">
        <v>263</v>
      </c>
      <c r="I449" s="118" t="s">
        <v>631</v>
      </c>
      <c r="J449" s="119">
        <v>2009</v>
      </c>
      <c r="K449" s="119">
        <v>3</v>
      </c>
      <c r="L449" s="118" t="s">
        <v>146</v>
      </c>
    </row>
    <row r="450" spans="1:12">
      <c r="A450" s="118" t="s">
        <v>143</v>
      </c>
      <c r="B450" s="118" t="s">
        <v>572</v>
      </c>
      <c r="C450" s="119">
        <v>3281</v>
      </c>
      <c r="D450" s="119">
        <v>1</v>
      </c>
      <c r="E450" s="120"/>
      <c r="F450" s="118" t="s">
        <v>34</v>
      </c>
      <c r="G450" s="118" t="s">
        <v>601</v>
      </c>
      <c r="H450" s="118" t="s">
        <v>381</v>
      </c>
      <c r="I450" s="118" t="s">
        <v>632</v>
      </c>
      <c r="J450" s="119">
        <v>2009</v>
      </c>
      <c r="K450" s="119">
        <v>3</v>
      </c>
      <c r="L450" s="118" t="s">
        <v>146</v>
      </c>
    </row>
    <row r="451" spans="1:12">
      <c r="A451" s="118" t="s">
        <v>630</v>
      </c>
      <c r="B451" s="118" t="s">
        <v>572</v>
      </c>
      <c r="C451" s="119">
        <v>1698</v>
      </c>
      <c r="D451" s="119">
        <v>1</v>
      </c>
      <c r="E451" s="120"/>
      <c r="F451" s="118" t="s">
        <v>681</v>
      </c>
      <c r="G451" s="118" t="s">
        <v>131</v>
      </c>
      <c r="H451" s="118" t="s">
        <v>131</v>
      </c>
      <c r="I451" s="118" t="s">
        <v>633</v>
      </c>
      <c r="J451" s="119">
        <v>2009</v>
      </c>
      <c r="K451" s="119">
        <v>3</v>
      </c>
      <c r="L451" s="118" t="s">
        <v>146</v>
      </c>
    </row>
    <row r="452" spans="1:12">
      <c r="A452" s="118" t="s">
        <v>143</v>
      </c>
      <c r="B452" s="118" t="s">
        <v>572</v>
      </c>
      <c r="C452" s="119">
        <v>3281</v>
      </c>
      <c r="D452" s="119">
        <v>1</v>
      </c>
      <c r="E452" s="120"/>
      <c r="F452" s="118" t="s">
        <v>34</v>
      </c>
      <c r="G452" s="118" t="s">
        <v>601</v>
      </c>
      <c r="H452" s="118" t="s">
        <v>381</v>
      </c>
      <c r="I452" s="118" t="s">
        <v>359</v>
      </c>
      <c r="J452" s="119">
        <v>2009</v>
      </c>
      <c r="K452" s="119">
        <v>3</v>
      </c>
      <c r="L452" s="118" t="s">
        <v>146</v>
      </c>
    </row>
    <row r="453" spans="1:12">
      <c r="A453" s="118" t="s">
        <v>630</v>
      </c>
      <c r="B453" s="118" t="s">
        <v>572</v>
      </c>
      <c r="C453" s="119">
        <v>1698</v>
      </c>
      <c r="D453" s="119">
        <v>1</v>
      </c>
      <c r="E453" s="120"/>
      <c r="F453" s="118" t="s">
        <v>681</v>
      </c>
      <c r="G453" s="118" t="s">
        <v>131</v>
      </c>
      <c r="H453" s="118" t="s">
        <v>131</v>
      </c>
      <c r="I453" s="118" t="s">
        <v>634</v>
      </c>
      <c r="J453" s="119">
        <v>2009</v>
      </c>
      <c r="K453" s="119">
        <v>3</v>
      </c>
      <c r="L453" s="118" t="s">
        <v>146</v>
      </c>
    </row>
    <row r="454" spans="1:12">
      <c r="A454" s="118" t="s">
        <v>210</v>
      </c>
      <c r="B454" s="118" t="s">
        <v>572</v>
      </c>
      <c r="C454" s="119">
        <v>1981</v>
      </c>
      <c r="D454" s="119">
        <v>1</v>
      </c>
      <c r="E454" s="120"/>
      <c r="F454" s="118" t="s">
        <v>211</v>
      </c>
      <c r="G454" s="118" t="s">
        <v>45</v>
      </c>
      <c r="H454" s="118" t="s">
        <v>603</v>
      </c>
      <c r="I454" s="118" t="s">
        <v>634</v>
      </c>
      <c r="J454" s="119">
        <v>2009</v>
      </c>
      <c r="K454" s="119">
        <v>3</v>
      </c>
      <c r="L454" s="118" t="s">
        <v>146</v>
      </c>
    </row>
    <row r="455" spans="1:12">
      <c r="A455" s="118" t="s">
        <v>143</v>
      </c>
      <c r="B455" s="118" t="s">
        <v>572</v>
      </c>
      <c r="C455" s="119">
        <v>3281</v>
      </c>
      <c r="D455" s="119">
        <v>1</v>
      </c>
      <c r="E455" s="120"/>
      <c r="F455" s="118" t="s">
        <v>34</v>
      </c>
      <c r="G455" s="118" t="s">
        <v>601</v>
      </c>
      <c r="H455" s="118" t="s">
        <v>381</v>
      </c>
      <c r="I455" s="118" t="s">
        <v>361</v>
      </c>
      <c r="J455" s="119">
        <v>2009</v>
      </c>
      <c r="K455" s="119">
        <v>3</v>
      </c>
      <c r="L455" s="118" t="s">
        <v>146</v>
      </c>
    </row>
    <row r="456" spans="1:12">
      <c r="A456" s="118" t="s">
        <v>210</v>
      </c>
      <c r="B456" s="118" t="s">
        <v>572</v>
      </c>
      <c r="C456" s="119">
        <v>1981</v>
      </c>
      <c r="D456" s="119">
        <v>1</v>
      </c>
      <c r="E456" s="120"/>
      <c r="F456" s="118" t="s">
        <v>211</v>
      </c>
      <c r="G456" s="118" t="s">
        <v>45</v>
      </c>
      <c r="H456" s="118" t="s">
        <v>212</v>
      </c>
      <c r="I456" s="118" t="s">
        <v>635</v>
      </c>
      <c r="J456" s="119">
        <v>2009</v>
      </c>
      <c r="K456" s="119">
        <v>3</v>
      </c>
      <c r="L456" s="118" t="s">
        <v>146</v>
      </c>
    </row>
    <row r="457" spans="1:12">
      <c r="A457" s="118" t="s">
        <v>143</v>
      </c>
      <c r="B457" s="118" t="s">
        <v>572</v>
      </c>
      <c r="C457" s="119">
        <v>3281</v>
      </c>
      <c r="D457" s="119">
        <v>1</v>
      </c>
      <c r="E457" s="120"/>
      <c r="F457" s="118" t="s">
        <v>34</v>
      </c>
      <c r="G457" s="118" t="s">
        <v>601</v>
      </c>
      <c r="H457" s="118" t="s">
        <v>381</v>
      </c>
      <c r="I457" s="118" t="s">
        <v>154</v>
      </c>
      <c r="J457" s="119">
        <v>2009</v>
      </c>
      <c r="K457" s="119">
        <v>3</v>
      </c>
      <c r="L457" s="118" t="s">
        <v>146</v>
      </c>
    </row>
    <row r="458" spans="1:12">
      <c r="A458" s="118" t="s">
        <v>210</v>
      </c>
      <c r="B458" s="118" t="s">
        <v>572</v>
      </c>
      <c r="C458" s="119">
        <v>1981</v>
      </c>
      <c r="D458" s="119">
        <v>1</v>
      </c>
      <c r="E458" s="120"/>
      <c r="F458" s="118" t="s">
        <v>211</v>
      </c>
      <c r="G458" s="118" t="s">
        <v>45</v>
      </c>
      <c r="H458" s="118" t="s">
        <v>212</v>
      </c>
      <c r="I458" s="120"/>
      <c r="J458" s="119">
        <v>2009</v>
      </c>
      <c r="K458" s="119">
        <v>3</v>
      </c>
      <c r="L458" s="118" t="s">
        <v>146</v>
      </c>
    </row>
    <row r="459" spans="1:12">
      <c r="A459" s="118" t="s">
        <v>213</v>
      </c>
      <c r="B459" s="118" t="s">
        <v>572</v>
      </c>
      <c r="C459" s="120"/>
      <c r="D459" s="119">
        <v>3</v>
      </c>
      <c r="E459" s="120"/>
      <c r="F459" s="118" t="s">
        <v>558</v>
      </c>
      <c r="G459" s="118" t="s">
        <v>131</v>
      </c>
      <c r="H459" s="118" t="s">
        <v>263</v>
      </c>
      <c r="I459" s="120"/>
      <c r="J459" s="120"/>
      <c r="K459" s="119">
        <v>3</v>
      </c>
      <c r="L459" s="120"/>
    </row>
    <row r="460" spans="1:12">
      <c r="A460" s="118" t="s">
        <v>213</v>
      </c>
      <c r="B460" s="118" t="s">
        <v>572</v>
      </c>
      <c r="C460" s="120"/>
      <c r="D460" s="119">
        <v>1</v>
      </c>
      <c r="E460" s="120"/>
      <c r="F460" s="118" t="s">
        <v>637</v>
      </c>
      <c r="G460" s="118" t="s">
        <v>131</v>
      </c>
      <c r="H460" s="118" t="s">
        <v>263</v>
      </c>
      <c r="I460" s="120"/>
      <c r="J460" s="120"/>
      <c r="K460" s="119">
        <v>3</v>
      </c>
      <c r="L460" s="120"/>
    </row>
    <row r="461" spans="1:12">
      <c r="A461" s="118" t="s">
        <v>213</v>
      </c>
      <c r="B461" s="118" t="s">
        <v>572</v>
      </c>
      <c r="C461" s="120"/>
      <c r="D461" s="119">
        <v>1</v>
      </c>
      <c r="E461" s="120"/>
      <c r="F461" s="118" t="s">
        <v>289</v>
      </c>
      <c r="G461" s="118" t="s">
        <v>131</v>
      </c>
      <c r="H461" s="118" t="s">
        <v>263</v>
      </c>
      <c r="I461" s="120"/>
      <c r="J461" s="120"/>
      <c r="K461" s="119">
        <v>3</v>
      </c>
      <c r="L461" s="118" t="s">
        <v>638</v>
      </c>
    </row>
    <row r="462" spans="1:12">
      <c r="A462" s="118" t="s">
        <v>639</v>
      </c>
      <c r="B462" s="118" t="s">
        <v>572</v>
      </c>
      <c r="C462" s="120"/>
      <c r="D462" s="119">
        <v>3</v>
      </c>
      <c r="E462" s="120"/>
      <c r="F462" s="118" t="s">
        <v>640</v>
      </c>
      <c r="G462" s="118" t="s">
        <v>288</v>
      </c>
      <c r="H462" s="118" t="s">
        <v>641</v>
      </c>
      <c r="I462" s="120"/>
      <c r="J462" s="120"/>
      <c r="K462" s="119">
        <v>3</v>
      </c>
      <c r="L462" s="118" t="s">
        <v>642</v>
      </c>
    </row>
    <row r="463" spans="1:12">
      <c r="A463" s="118" t="s">
        <v>639</v>
      </c>
      <c r="B463" s="118" t="s">
        <v>572</v>
      </c>
      <c r="C463" s="120"/>
      <c r="D463" s="119">
        <v>1</v>
      </c>
      <c r="E463" s="120"/>
      <c r="F463" s="118" t="s">
        <v>640</v>
      </c>
      <c r="G463" s="118" t="s">
        <v>288</v>
      </c>
      <c r="H463" s="118" t="s">
        <v>643</v>
      </c>
      <c r="I463" s="120"/>
      <c r="J463" s="120"/>
      <c r="K463" s="119">
        <v>3</v>
      </c>
      <c r="L463" s="118" t="s">
        <v>644</v>
      </c>
    </row>
    <row r="464" spans="1:12">
      <c r="A464" s="118" t="s">
        <v>639</v>
      </c>
      <c r="B464" s="118" t="s">
        <v>572</v>
      </c>
      <c r="C464" s="120"/>
      <c r="D464" s="119">
        <v>2</v>
      </c>
      <c r="E464" s="120"/>
      <c r="F464" s="118" t="s">
        <v>640</v>
      </c>
      <c r="G464" s="118" t="s">
        <v>288</v>
      </c>
      <c r="H464" s="118" t="s">
        <v>645</v>
      </c>
      <c r="I464" s="120"/>
      <c r="J464" s="120"/>
      <c r="K464" s="119">
        <v>3</v>
      </c>
      <c r="L464" s="118" t="s">
        <v>646</v>
      </c>
    </row>
    <row r="465" spans="1:12">
      <c r="A465" s="118" t="s">
        <v>639</v>
      </c>
      <c r="B465" s="118" t="s">
        <v>572</v>
      </c>
      <c r="C465" s="120"/>
      <c r="D465" s="119">
        <v>1</v>
      </c>
      <c r="E465" s="120"/>
      <c r="F465" s="118" t="s">
        <v>640</v>
      </c>
      <c r="G465" s="118" t="s">
        <v>288</v>
      </c>
      <c r="H465" s="118" t="s">
        <v>647</v>
      </c>
      <c r="I465" s="120"/>
      <c r="J465" s="120"/>
      <c r="K465" s="119">
        <v>3</v>
      </c>
      <c r="L465" s="118" t="s">
        <v>648</v>
      </c>
    </row>
    <row r="466" spans="1:12">
      <c r="A466" s="118" t="s">
        <v>639</v>
      </c>
      <c r="B466" s="118" t="s">
        <v>572</v>
      </c>
      <c r="C466" s="120"/>
      <c r="D466" s="119">
        <v>1</v>
      </c>
      <c r="E466" s="120"/>
      <c r="F466" s="118" t="s">
        <v>640</v>
      </c>
      <c r="G466" s="118" t="s">
        <v>288</v>
      </c>
      <c r="H466" s="118" t="s">
        <v>649</v>
      </c>
      <c r="I466" s="120"/>
      <c r="J466" s="120"/>
      <c r="K466" s="119">
        <v>3</v>
      </c>
      <c r="L466" s="118" t="s">
        <v>650</v>
      </c>
    </row>
    <row r="471" spans="1:12" ht="21">
      <c r="A471" s="125" t="s">
        <v>675</v>
      </c>
      <c r="B471" s="126"/>
      <c r="C471" s="126"/>
      <c r="D471" s="126"/>
      <c r="E471" s="126"/>
      <c r="F471" s="126"/>
    </row>
    <row r="472" spans="1:12" s="123" customFormat="1" ht="15.75">
      <c r="A472" s="121" t="s">
        <v>652</v>
      </c>
      <c r="B472" s="122"/>
      <c r="C472" s="121"/>
      <c r="D472" s="121"/>
      <c r="E472" s="121"/>
      <c r="F472" s="121" t="s">
        <v>452</v>
      </c>
      <c r="G472" s="121"/>
      <c r="H472" s="121"/>
      <c r="I472" s="121"/>
      <c r="J472" s="121"/>
      <c r="K472" s="121"/>
      <c r="L472" s="121"/>
    </row>
    <row r="473" spans="1:12">
      <c r="A473" s="120"/>
      <c r="B473" s="118" t="s">
        <v>451</v>
      </c>
      <c r="C473" s="120"/>
      <c r="D473" s="119">
        <v>1</v>
      </c>
      <c r="E473" s="120"/>
      <c r="F473" s="124" t="s">
        <v>101</v>
      </c>
      <c r="G473" s="120"/>
      <c r="H473" s="120"/>
      <c r="I473" s="120"/>
      <c r="J473" s="120"/>
      <c r="K473" s="120"/>
      <c r="L473" s="120"/>
    </row>
    <row r="474" spans="1:12">
      <c r="A474" s="118" t="s">
        <v>140</v>
      </c>
      <c r="B474" s="118" t="s">
        <v>451</v>
      </c>
      <c r="C474" s="119">
        <v>2738</v>
      </c>
      <c r="D474" s="119">
        <v>38</v>
      </c>
      <c r="E474" s="120"/>
      <c r="F474" s="124" t="s">
        <v>141</v>
      </c>
      <c r="G474" s="118" t="s">
        <v>137</v>
      </c>
      <c r="H474" s="118" t="s">
        <v>137</v>
      </c>
      <c r="I474" s="120"/>
      <c r="J474" s="119">
        <v>2000</v>
      </c>
      <c r="K474" s="119"/>
      <c r="L474" s="118" t="s">
        <v>33</v>
      </c>
    </row>
    <row r="475" spans="1:12">
      <c r="A475" s="118" t="s">
        <v>142</v>
      </c>
      <c r="B475" s="118" t="s">
        <v>451</v>
      </c>
      <c r="C475" s="119">
        <v>2751</v>
      </c>
      <c r="D475" s="119">
        <v>40</v>
      </c>
      <c r="E475" s="120"/>
      <c r="F475" s="124" t="s">
        <v>86</v>
      </c>
      <c r="G475" s="118" t="s">
        <v>137</v>
      </c>
      <c r="H475" s="118" t="s">
        <v>137</v>
      </c>
      <c r="I475" s="120"/>
      <c r="J475" s="119">
        <v>2000</v>
      </c>
      <c r="K475" s="119"/>
      <c r="L475" s="118" t="s">
        <v>33</v>
      </c>
    </row>
    <row r="476" spans="1:12">
      <c r="A476" s="118" t="s">
        <v>202</v>
      </c>
      <c r="B476" s="118" t="s">
        <v>451</v>
      </c>
      <c r="C476" s="119">
        <v>2711</v>
      </c>
      <c r="D476" s="119">
        <v>1</v>
      </c>
      <c r="E476" s="120"/>
      <c r="F476" s="124" t="s">
        <v>203</v>
      </c>
      <c r="G476" s="118" t="s">
        <v>46</v>
      </c>
      <c r="H476" s="118" t="s">
        <v>448</v>
      </c>
      <c r="I476" s="118" t="s">
        <v>201</v>
      </c>
      <c r="J476" s="119">
        <v>2015</v>
      </c>
      <c r="K476" s="119"/>
      <c r="L476" s="118" t="s">
        <v>549</v>
      </c>
    </row>
    <row r="477" spans="1:12" ht="5.25" customHeight="1">
      <c r="A477" s="127"/>
      <c r="B477" s="127"/>
      <c r="C477" s="127"/>
      <c r="D477" s="127"/>
      <c r="E477" s="127"/>
      <c r="F477" s="127"/>
      <c r="G477" s="127"/>
      <c r="H477" s="127"/>
      <c r="I477" s="127"/>
      <c r="J477" s="127"/>
      <c r="K477" s="127"/>
      <c r="L477" s="127"/>
    </row>
    <row r="478" spans="1:12" s="123" customFormat="1" ht="15.75">
      <c r="A478" s="121" t="s">
        <v>652</v>
      </c>
      <c r="B478" s="122"/>
      <c r="C478" s="121"/>
      <c r="D478" s="121"/>
      <c r="E478" s="121"/>
      <c r="F478" s="121" t="s">
        <v>651</v>
      </c>
      <c r="G478" s="121"/>
      <c r="H478" s="121"/>
      <c r="I478" s="121"/>
      <c r="J478" s="121"/>
      <c r="K478" s="121"/>
      <c r="L478" s="121"/>
    </row>
    <row r="479" spans="1:12">
      <c r="A479" s="120"/>
      <c r="B479" s="118" t="s">
        <v>97</v>
      </c>
      <c r="C479" s="120"/>
      <c r="D479" s="119">
        <v>1</v>
      </c>
      <c r="E479" s="120"/>
      <c r="F479" s="124" t="s">
        <v>101</v>
      </c>
      <c r="G479" s="120"/>
      <c r="H479" s="120"/>
      <c r="I479" s="120"/>
      <c r="J479" s="120"/>
      <c r="K479" s="120"/>
      <c r="L479" s="120"/>
    </row>
    <row r="480" spans="1:12">
      <c r="A480" s="118" t="s">
        <v>140</v>
      </c>
      <c r="B480" s="118" t="s">
        <v>97</v>
      </c>
      <c r="C480" s="119">
        <v>2738</v>
      </c>
      <c r="D480" s="119">
        <v>15</v>
      </c>
      <c r="E480" s="120"/>
      <c r="F480" s="124" t="s">
        <v>141</v>
      </c>
      <c r="G480" s="118" t="s">
        <v>137</v>
      </c>
      <c r="H480" s="118" t="s">
        <v>137</v>
      </c>
      <c r="I480" s="120"/>
      <c r="J480" s="119">
        <v>2005</v>
      </c>
      <c r="K480" s="119"/>
      <c r="L480" s="118" t="s">
        <v>33</v>
      </c>
    </row>
    <row r="481" spans="1:12">
      <c r="A481" s="118" t="s">
        <v>142</v>
      </c>
      <c r="B481" s="118" t="s">
        <v>97</v>
      </c>
      <c r="C481" s="119">
        <v>2751</v>
      </c>
      <c r="D481" s="119">
        <v>14</v>
      </c>
      <c r="E481" s="120"/>
      <c r="F481" s="124" t="s">
        <v>86</v>
      </c>
      <c r="G481" s="118" t="s">
        <v>137</v>
      </c>
      <c r="H481" s="118" t="s">
        <v>137</v>
      </c>
      <c r="I481" s="120"/>
      <c r="J481" s="119">
        <v>1980</v>
      </c>
      <c r="K481" s="119"/>
      <c r="L481" s="118" t="s">
        <v>33</v>
      </c>
    </row>
    <row r="482" spans="1:12">
      <c r="A482" s="118" t="s">
        <v>158</v>
      </c>
      <c r="B482" s="118" t="s">
        <v>97</v>
      </c>
      <c r="C482" s="119">
        <v>2822</v>
      </c>
      <c r="D482" s="119">
        <v>1</v>
      </c>
      <c r="E482" s="120"/>
      <c r="F482" s="124" t="s">
        <v>159</v>
      </c>
      <c r="G482" s="118" t="s">
        <v>160</v>
      </c>
      <c r="H482" s="118" t="s">
        <v>137</v>
      </c>
      <c r="I482" s="120"/>
      <c r="J482" s="119">
        <v>2000</v>
      </c>
      <c r="K482" s="119"/>
      <c r="L482" s="118" t="s">
        <v>33</v>
      </c>
    </row>
    <row r="483" spans="1:12">
      <c r="A483" s="118" t="s">
        <v>202</v>
      </c>
      <c r="B483" s="118" t="s">
        <v>97</v>
      </c>
      <c r="C483" s="119">
        <v>2711</v>
      </c>
      <c r="D483" s="119">
        <v>1</v>
      </c>
      <c r="E483" s="120"/>
      <c r="F483" s="124" t="s">
        <v>203</v>
      </c>
      <c r="G483" s="118" t="s">
        <v>46</v>
      </c>
      <c r="H483" s="118" t="s">
        <v>204</v>
      </c>
      <c r="I483" s="118" t="s">
        <v>201</v>
      </c>
      <c r="J483" s="119">
        <v>2000</v>
      </c>
      <c r="K483" s="119"/>
      <c r="L483" s="118" t="s">
        <v>174</v>
      </c>
    </row>
    <row r="484" spans="1:12" ht="5.25" customHeight="1">
      <c r="A484" s="127"/>
      <c r="B484" s="127"/>
      <c r="C484" s="127"/>
      <c r="D484" s="127"/>
      <c r="E484" s="127"/>
      <c r="F484" s="127"/>
      <c r="G484" s="127"/>
      <c r="H484" s="127"/>
      <c r="I484" s="127"/>
      <c r="J484" s="127"/>
      <c r="K484" s="127"/>
      <c r="L484" s="127"/>
    </row>
    <row r="485" spans="1:12" s="123" customFormat="1" ht="15.75">
      <c r="A485" s="121" t="s">
        <v>653</v>
      </c>
      <c r="B485" s="122"/>
      <c r="C485" s="121"/>
      <c r="D485" s="121"/>
      <c r="E485" s="121"/>
      <c r="F485" s="121" t="s">
        <v>297</v>
      </c>
      <c r="G485" s="121"/>
      <c r="H485" s="121"/>
      <c r="I485" s="121"/>
      <c r="J485" s="121"/>
      <c r="K485" s="121"/>
      <c r="L485" s="121"/>
    </row>
    <row r="486" spans="1:12">
      <c r="A486" s="120"/>
      <c r="B486" s="118" t="s">
        <v>296</v>
      </c>
      <c r="C486" s="120"/>
      <c r="D486" s="119">
        <v>1</v>
      </c>
      <c r="E486" s="120"/>
      <c r="F486" s="124" t="s">
        <v>101</v>
      </c>
      <c r="G486" s="120"/>
      <c r="H486" s="120"/>
      <c r="I486" s="120"/>
      <c r="J486" s="120"/>
      <c r="K486" s="120"/>
      <c r="L486" s="120"/>
    </row>
    <row r="487" spans="1:12">
      <c r="A487" s="118" t="s">
        <v>140</v>
      </c>
      <c r="B487" s="118" t="s">
        <v>296</v>
      </c>
      <c r="C487" s="119">
        <v>2738</v>
      </c>
      <c r="D487" s="119">
        <v>15</v>
      </c>
      <c r="E487" s="120"/>
      <c r="F487" s="124" t="s">
        <v>141</v>
      </c>
      <c r="G487" s="118" t="s">
        <v>137</v>
      </c>
      <c r="H487" s="118" t="s">
        <v>137</v>
      </c>
      <c r="I487" s="120"/>
      <c r="J487" s="119">
        <v>2009</v>
      </c>
      <c r="K487" s="119"/>
      <c r="L487" s="118" t="s">
        <v>340</v>
      </c>
    </row>
    <row r="488" spans="1:12">
      <c r="A488" s="118" t="s">
        <v>142</v>
      </c>
      <c r="B488" s="118" t="s">
        <v>296</v>
      </c>
      <c r="C488" s="119">
        <v>2751</v>
      </c>
      <c r="D488" s="119">
        <v>15</v>
      </c>
      <c r="E488" s="120"/>
      <c r="F488" s="124" t="s">
        <v>86</v>
      </c>
      <c r="G488" s="118" t="s">
        <v>137</v>
      </c>
      <c r="H488" s="118" t="s">
        <v>137</v>
      </c>
      <c r="I488" s="120"/>
      <c r="J488" s="119">
        <v>2009</v>
      </c>
      <c r="K488" s="119"/>
      <c r="L488" s="118" t="s">
        <v>340</v>
      </c>
    </row>
    <row r="489" spans="1:12">
      <c r="A489" s="118" t="s">
        <v>158</v>
      </c>
      <c r="B489" s="118" t="s">
        <v>296</v>
      </c>
      <c r="C489" s="119">
        <v>2822</v>
      </c>
      <c r="D489" s="119">
        <v>1</v>
      </c>
      <c r="E489" s="120"/>
      <c r="F489" s="124" t="s">
        <v>159</v>
      </c>
      <c r="G489" s="118" t="s">
        <v>131</v>
      </c>
      <c r="H489" s="118" t="s">
        <v>263</v>
      </c>
      <c r="I489" s="118" t="s">
        <v>347</v>
      </c>
      <c r="J489" s="119">
        <v>2009</v>
      </c>
      <c r="K489" s="119"/>
      <c r="L489" s="118" t="s">
        <v>340</v>
      </c>
    </row>
    <row r="490" spans="1:12">
      <c r="A490" s="118" t="s">
        <v>356</v>
      </c>
      <c r="B490" s="118" t="s">
        <v>296</v>
      </c>
      <c r="C490" s="119">
        <v>2706</v>
      </c>
      <c r="D490" s="119">
        <v>1</v>
      </c>
      <c r="E490" s="120"/>
      <c r="F490" s="124" t="s">
        <v>357</v>
      </c>
      <c r="G490" s="118" t="s">
        <v>43</v>
      </c>
      <c r="H490" s="118" t="s">
        <v>358</v>
      </c>
      <c r="I490" s="120"/>
      <c r="J490" s="119">
        <v>2009</v>
      </c>
      <c r="K490" s="119"/>
      <c r="L490" s="118" t="s">
        <v>672</v>
      </c>
    </row>
    <row r="491" spans="1:12">
      <c r="A491" s="118" t="s">
        <v>142</v>
      </c>
      <c r="B491" s="118" t="s">
        <v>296</v>
      </c>
      <c r="C491" s="119">
        <v>2751</v>
      </c>
      <c r="D491" s="119">
        <v>3</v>
      </c>
      <c r="E491" s="120"/>
      <c r="F491" s="124" t="s">
        <v>86</v>
      </c>
      <c r="G491" s="118" t="s">
        <v>381</v>
      </c>
      <c r="H491" s="118" t="s">
        <v>381</v>
      </c>
      <c r="I491" s="120"/>
      <c r="J491" s="119">
        <v>2005</v>
      </c>
      <c r="K491" s="119"/>
      <c r="L491" s="118" t="s">
        <v>380</v>
      </c>
    </row>
    <row r="492" spans="1:12">
      <c r="A492" s="118" t="s">
        <v>158</v>
      </c>
      <c r="B492" s="118" t="s">
        <v>296</v>
      </c>
      <c r="C492" s="119">
        <v>2822</v>
      </c>
      <c r="D492" s="119">
        <v>1</v>
      </c>
      <c r="E492" s="120"/>
      <c r="F492" s="124" t="s">
        <v>159</v>
      </c>
      <c r="G492" s="118" t="s">
        <v>131</v>
      </c>
      <c r="H492" s="118" t="s">
        <v>131</v>
      </c>
      <c r="I492" s="120"/>
      <c r="J492" s="119">
        <v>2005</v>
      </c>
      <c r="K492" s="119"/>
      <c r="L492" s="118" t="s">
        <v>380</v>
      </c>
    </row>
    <row r="493" spans="1:12">
      <c r="A493" s="118" t="s">
        <v>202</v>
      </c>
      <c r="B493" s="118" t="s">
        <v>296</v>
      </c>
      <c r="C493" s="119">
        <v>2711</v>
      </c>
      <c r="D493" s="119">
        <v>1</v>
      </c>
      <c r="E493" s="120"/>
      <c r="F493" s="124" t="s">
        <v>203</v>
      </c>
      <c r="G493" s="118" t="s">
        <v>43</v>
      </c>
      <c r="H493" s="118" t="s">
        <v>387</v>
      </c>
      <c r="I493" s="120"/>
      <c r="J493" s="119">
        <v>2005</v>
      </c>
      <c r="K493" s="119"/>
      <c r="L493" s="118" t="s">
        <v>385</v>
      </c>
    </row>
    <row r="494" spans="1:12">
      <c r="A494" s="118" t="s">
        <v>140</v>
      </c>
      <c r="B494" s="118" t="s">
        <v>296</v>
      </c>
      <c r="C494" s="119">
        <v>2738</v>
      </c>
      <c r="D494" s="119">
        <v>28</v>
      </c>
      <c r="E494" s="120"/>
      <c r="F494" s="124" t="s">
        <v>141</v>
      </c>
      <c r="G494" s="118" t="s">
        <v>137</v>
      </c>
      <c r="H494" s="118" t="s">
        <v>381</v>
      </c>
      <c r="I494" s="120"/>
      <c r="J494" s="119">
        <v>2000</v>
      </c>
      <c r="K494" s="119"/>
      <c r="L494" s="118" t="s">
        <v>435</v>
      </c>
    </row>
    <row r="495" spans="1:12">
      <c r="A495" s="118" t="s">
        <v>142</v>
      </c>
      <c r="B495" s="118" t="s">
        <v>296</v>
      </c>
      <c r="C495" s="119">
        <v>2751</v>
      </c>
      <c r="D495" s="119">
        <v>15</v>
      </c>
      <c r="E495" s="120"/>
      <c r="F495" s="124" t="s">
        <v>86</v>
      </c>
      <c r="G495" s="118" t="s">
        <v>137</v>
      </c>
      <c r="H495" s="118" t="s">
        <v>381</v>
      </c>
      <c r="I495" s="120"/>
      <c r="J495" s="119">
        <v>2000</v>
      </c>
      <c r="K495" s="119"/>
      <c r="L495" s="118" t="s">
        <v>435</v>
      </c>
    </row>
    <row r="496" spans="1:12">
      <c r="A496" s="118" t="s">
        <v>202</v>
      </c>
      <c r="B496" s="118" t="s">
        <v>296</v>
      </c>
      <c r="C496" s="119">
        <v>2711</v>
      </c>
      <c r="D496" s="119">
        <v>1</v>
      </c>
      <c r="E496" s="120"/>
      <c r="F496" s="124" t="s">
        <v>203</v>
      </c>
      <c r="G496" s="118" t="s">
        <v>46</v>
      </c>
      <c r="H496" s="118" t="s">
        <v>448</v>
      </c>
      <c r="I496" s="120"/>
      <c r="J496" s="119">
        <v>2015</v>
      </c>
      <c r="K496" s="119"/>
      <c r="L496" s="118" t="s">
        <v>435</v>
      </c>
    </row>
    <row r="497" spans="1:12" ht="5.25" customHeight="1">
      <c r="A497" s="127"/>
      <c r="B497" s="127"/>
      <c r="C497" s="127"/>
      <c r="D497" s="127"/>
      <c r="E497" s="127"/>
      <c r="F497" s="127"/>
      <c r="G497" s="127"/>
      <c r="H497" s="127"/>
      <c r="I497" s="127"/>
      <c r="J497" s="127"/>
      <c r="K497" s="127"/>
      <c r="L497" s="127"/>
    </row>
    <row r="498" spans="1:12" s="123" customFormat="1" ht="15.75">
      <c r="A498" s="122" t="s">
        <v>572</v>
      </c>
      <c r="B498" s="122"/>
      <c r="C498" s="121"/>
      <c r="D498" s="121"/>
      <c r="E498" s="121"/>
      <c r="F498" s="121" t="s">
        <v>573</v>
      </c>
      <c r="G498" s="121"/>
      <c r="H498" s="121"/>
      <c r="I498" s="121"/>
      <c r="J498" s="121"/>
      <c r="K498" s="121"/>
      <c r="L498" s="121"/>
    </row>
    <row r="499" spans="1:12">
      <c r="A499" s="120"/>
      <c r="B499" s="118" t="s">
        <v>572</v>
      </c>
      <c r="C499" s="120"/>
      <c r="D499" s="119">
        <v>1</v>
      </c>
      <c r="E499" s="120"/>
      <c r="F499" s="124" t="s">
        <v>101</v>
      </c>
      <c r="G499" s="120"/>
      <c r="H499" s="120"/>
      <c r="I499" s="120"/>
      <c r="J499" s="120"/>
      <c r="K499" s="120"/>
      <c r="L499" s="120"/>
    </row>
    <row r="500" spans="1:12">
      <c r="A500" s="118" t="s">
        <v>140</v>
      </c>
      <c r="B500" s="118" t="s">
        <v>572</v>
      </c>
      <c r="C500" s="119">
        <v>2738</v>
      </c>
      <c r="D500" s="119">
        <v>18</v>
      </c>
      <c r="E500" s="120"/>
      <c r="F500" s="124" t="s">
        <v>141</v>
      </c>
      <c r="G500" s="118" t="s">
        <v>381</v>
      </c>
      <c r="H500" s="118" t="s">
        <v>381</v>
      </c>
      <c r="I500" s="118" t="s">
        <v>600</v>
      </c>
      <c r="J500" s="119">
        <v>2009</v>
      </c>
      <c r="K500" s="119"/>
      <c r="L500" s="118" t="s">
        <v>33</v>
      </c>
    </row>
    <row r="501" spans="1:12">
      <c r="A501" s="118" t="s">
        <v>142</v>
      </c>
      <c r="B501" s="118" t="s">
        <v>572</v>
      </c>
      <c r="C501" s="119">
        <v>2751</v>
      </c>
      <c r="D501" s="119">
        <v>10</v>
      </c>
      <c r="E501" s="120"/>
      <c r="F501" s="124" t="s">
        <v>86</v>
      </c>
      <c r="G501" s="118" t="s">
        <v>381</v>
      </c>
      <c r="H501" s="118" t="s">
        <v>381</v>
      </c>
      <c r="I501" s="118" t="s">
        <v>600</v>
      </c>
      <c r="J501" s="119">
        <v>2009</v>
      </c>
      <c r="K501" s="119"/>
      <c r="L501" s="118" t="s">
        <v>33</v>
      </c>
    </row>
    <row r="502" spans="1:12">
      <c r="A502" s="118" t="s">
        <v>158</v>
      </c>
      <c r="B502" s="118" t="s">
        <v>572</v>
      </c>
      <c r="C502" s="119">
        <v>2822</v>
      </c>
      <c r="D502" s="119">
        <v>1</v>
      </c>
      <c r="E502" s="120"/>
      <c r="F502" s="124" t="s">
        <v>159</v>
      </c>
      <c r="G502" s="118" t="s">
        <v>626</v>
      </c>
      <c r="H502" s="118" t="s">
        <v>627</v>
      </c>
      <c r="I502" s="120"/>
      <c r="J502" s="119">
        <v>2009</v>
      </c>
      <c r="K502" s="119"/>
      <c r="L502" s="118" t="s">
        <v>146</v>
      </c>
    </row>
    <row r="503" spans="1:12">
      <c r="A503" s="118" t="s">
        <v>356</v>
      </c>
      <c r="B503" s="118" t="s">
        <v>572</v>
      </c>
      <c r="C503" s="119">
        <v>2706</v>
      </c>
      <c r="D503" s="119">
        <v>1</v>
      </c>
      <c r="E503" s="120"/>
      <c r="F503" s="124" t="s">
        <v>357</v>
      </c>
      <c r="G503" s="118" t="s">
        <v>43</v>
      </c>
      <c r="H503" s="118" t="s">
        <v>636</v>
      </c>
      <c r="I503" s="120"/>
      <c r="J503" s="119">
        <v>2009</v>
      </c>
      <c r="K503" s="119"/>
      <c r="L503" s="118" t="s">
        <v>33</v>
      </c>
    </row>
    <row r="504" spans="1:12" ht="15.75">
      <c r="A504" s="121" t="s">
        <v>652</v>
      </c>
      <c r="B504" s="122"/>
      <c r="C504" s="121"/>
      <c r="D504" s="121"/>
      <c r="E504" s="121"/>
      <c r="F504" s="121" t="s">
        <v>220</v>
      </c>
      <c r="G504" s="121"/>
      <c r="H504" s="121"/>
      <c r="I504" s="121"/>
      <c r="J504" s="121"/>
      <c r="K504" s="121"/>
      <c r="L504" s="121"/>
    </row>
    <row r="505" spans="1:12">
      <c r="A505" s="120"/>
      <c r="B505" s="118" t="s">
        <v>219</v>
      </c>
      <c r="C505" s="120"/>
      <c r="D505" s="119">
        <v>35</v>
      </c>
      <c r="E505" s="120"/>
      <c r="F505" s="124" t="s">
        <v>101</v>
      </c>
      <c r="G505" s="120"/>
      <c r="H505" s="120"/>
      <c r="I505" s="120"/>
      <c r="J505" s="120"/>
      <c r="K505" s="120"/>
      <c r="L505" s="120"/>
    </row>
    <row r="506" spans="1:12">
      <c r="A506" s="118" t="s">
        <v>140</v>
      </c>
      <c r="B506" s="118" t="s">
        <v>219</v>
      </c>
      <c r="C506" s="119">
        <v>2738</v>
      </c>
      <c r="D506" s="119">
        <v>10</v>
      </c>
      <c r="E506" s="120"/>
      <c r="F506" s="124" t="s">
        <v>141</v>
      </c>
      <c r="G506" s="118" t="s">
        <v>137</v>
      </c>
      <c r="H506" s="118" t="s">
        <v>137</v>
      </c>
      <c r="I506" s="120"/>
      <c r="J506" s="119">
        <v>2004</v>
      </c>
      <c r="K506" s="119"/>
      <c r="L506" s="118" t="s">
        <v>33</v>
      </c>
    </row>
    <row r="507" spans="1:12">
      <c r="A507" s="118" t="s">
        <v>142</v>
      </c>
      <c r="B507" s="118" t="s">
        <v>219</v>
      </c>
      <c r="C507" s="119">
        <v>2751</v>
      </c>
      <c r="D507" s="119">
        <v>12</v>
      </c>
      <c r="E507" s="120"/>
      <c r="F507" s="124" t="s">
        <v>86</v>
      </c>
      <c r="G507" s="118" t="s">
        <v>137</v>
      </c>
      <c r="H507" s="118" t="s">
        <v>137</v>
      </c>
      <c r="I507" s="120"/>
      <c r="J507" s="119">
        <v>2004</v>
      </c>
      <c r="K507" s="119"/>
      <c r="L507" s="118" t="s">
        <v>33</v>
      </c>
    </row>
    <row r="508" spans="1:12">
      <c r="A508" s="118" t="s">
        <v>202</v>
      </c>
      <c r="B508" s="118" t="s">
        <v>219</v>
      </c>
      <c r="C508" s="119">
        <v>2711</v>
      </c>
      <c r="D508" s="119">
        <v>1</v>
      </c>
      <c r="E508" s="120"/>
      <c r="F508" s="124" t="s">
        <v>203</v>
      </c>
      <c r="G508" s="118" t="s">
        <v>284</v>
      </c>
      <c r="H508" s="118" t="s">
        <v>285</v>
      </c>
      <c r="I508" s="120"/>
      <c r="J508" s="119">
        <v>2004</v>
      </c>
      <c r="K508" s="119"/>
      <c r="L508" s="118" t="s">
        <v>286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1CF9-4910-4BF7-BD2C-62D5FAEF907A}">
  <dimension ref="A1:G132"/>
  <sheetViews>
    <sheetView workbookViewId="0">
      <selection activeCell="A32" activeCellId="13" sqref="A6 A8 A10 A12 A14 A16 A18 A20 A22 A24 A26 A28 A30 A32 A34 A36 A38 A40 A42 A44 A46 A48 A50 A52 A54 A56 A58 A60 A62 A64 A66 A68 A70 A72 A74 A76 A78 A80 A82 A84 A86 A88 A90 A92 A94 A96 A98 A100 A102 A104 A106:A117 A119 A121 A123 A125 A127 A129 A131:A132"/>
      <pivotSelection pane="bottomRight" showHeader="1" axis="axisRow" dimension="1" activeRow="31" previousRow="31" click="1" r:id="rId1">
        <pivotArea dataOnly="0" labelOnly="1" fieldPosition="0">
          <references count="1">
            <reference field="5" count="0"/>
          </references>
        </pivotArea>
      </pivotSelection>
    </sheetView>
  </sheetViews>
  <sheetFormatPr defaultRowHeight="12.75"/>
  <cols>
    <col min="1" max="1" width="71.42578125" bestFit="1" customWidth="1"/>
    <col min="2" max="2" width="14.5703125" bestFit="1" customWidth="1"/>
    <col min="3" max="3" width="9.5703125" bestFit="1" customWidth="1"/>
    <col min="4" max="4" width="10.7109375" bestFit="1" customWidth="1"/>
    <col min="5" max="5" width="11.7109375" bestFit="1" customWidth="1"/>
    <col min="6" max="6" width="9.42578125" bestFit="1" customWidth="1"/>
    <col min="7" max="7" width="10.140625" bestFit="1" customWidth="1"/>
  </cols>
  <sheetData>
    <row r="1" spans="1:7">
      <c r="A1" t="s">
        <v>697</v>
      </c>
    </row>
    <row r="3" spans="1:7">
      <c r="A3" s="130" t="s">
        <v>690</v>
      </c>
      <c r="B3" s="130" t="s">
        <v>692</v>
      </c>
    </row>
    <row r="4" spans="1:7">
      <c r="A4" s="130" t="s">
        <v>688</v>
      </c>
      <c r="B4" t="s">
        <v>219</v>
      </c>
      <c r="C4" t="s">
        <v>572</v>
      </c>
      <c r="D4" t="s">
        <v>451</v>
      </c>
      <c r="E4" t="s">
        <v>97</v>
      </c>
      <c r="F4" t="s">
        <v>296</v>
      </c>
      <c r="G4" t="s">
        <v>689</v>
      </c>
    </row>
    <row r="5" spans="1:7">
      <c r="A5" s="131" t="s">
        <v>630</v>
      </c>
      <c r="B5" s="132"/>
      <c r="C5" s="132"/>
      <c r="D5" s="132"/>
      <c r="E5" s="132"/>
      <c r="F5" s="132"/>
      <c r="G5" s="132"/>
    </row>
    <row r="6" spans="1:7">
      <c r="A6" s="133" t="s">
        <v>681</v>
      </c>
      <c r="B6" s="132"/>
      <c r="C6" s="132">
        <v>3</v>
      </c>
      <c r="D6" s="132"/>
      <c r="E6" s="132"/>
      <c r="F6" s="132"/>
      <c r="G6" s="132">
        <v>3</v>
      </c>
    </row>
    <row r="7" spans="1:7">
      <c r="A7" s="131" t="s">
        <v>364</v>
      </c>
      <c r="B7" s="132"/>
      <c r="C7" s="132"/>
      <c r="D7" s="132"/>
      <c r="E7" s="132"/>
      <c r="F7" s="132"/>
      <c r="G7" s="132"/>
    </row>
    <row r="8" spans="1:7">
      <c r="A8" s="133" t="s">
        <v>365</v>
      </c>
      <c r="B8" s="132"/>
      <c r="C8" s="132"/>
      <c r="D8" s="132"/>
      <c r="E8" s="132"/>
      <c r="F8" s="132">
        <v>1</v>
      </c>
      <c r="G8" s="132">
        <v>1</v>
      </c>
    </row>
    <row r="9" spans="1:7">
      <c r="A9" s="131" t="s">
        <v>368</v>
      </c>
      <c r="B9" s="132"/>
      <c r="C9" s="132"/>
      <c r="D9" s="132"/>
      <c r="E9" s="132"/>
      <c r="F9" s="132"/>
      <c r="G9" s="132"/>
    </row>
    <row r="10" spans="1:7">
      <c r="A10" s="133" t="s">
        <v>214</v>
      </c>
      <c r="B10" s="132"/>
      <c r="C10" s="132"/>
      <c r="D10" s="132"/>
      <c r="E10" s="132"/>
      <c r="F10" s="132">
        <v>2</v>
      </c>
      <c r="G10" s="132">
        <v>2</v>
      </c>
    </row>
    <row r="11" spans="1:7">
      <c r="A11" s="131" t="s">
        <v>221</v>
      </c>
      <c r="B11" s="132"/>
      <c r="C11" s="132"/>
      <c r="D11" s="132"/>
      <c r="E11" s="132"/>
      <c r="F11" s="132"/>
      <c r="G11" s="132"/>
    </row>
    <row r="12" spans="1:7">
      <c r="A12" s="133" t="s">
        <v>222</v>
      </c>
      <c r="B12" s="132">
        <v>4</v>
      </c>
      <c r="C12" s="132"/>
      <c r="D12" s="132">
        <v>2</v>
      </c>
      <c r="E12" s="132"/>
      <c r="F12" s="132">
        <v>1</v>
      </c>
      <c r="G12" s="132">
        <v>7</v>
      </c>
    </row>
    <row r="13" spans="1:7">
      <c r="A13" s="131" t="s">
        <v>403</v>
      </c>
      <c r="B13" s="132"/>
      <c r="C13" s="132"/>
      <c r="D13" s="132"/>
      <c r="E13" s="132"/>
      <c r="F13" s="132"/>
      <c r="G13" s="132"/>
    </row>
    <row r="14" spans="1:7">
      <c r="A14" s="133" t="s">
        <v>404</v>
      </c>
      <c r="B14" s="132"/>
      <c r="C14" s="132"/>
      <c r="D14" s="132">
        <v>4</v>
      </c>
      <c r="E14" s="132"/>
      <c r="F14" s="132">
        <v>2</v>
      </c>
      <c r="G14" s="132">
        <v>6</v>
      </c>
    </row>
    <row r="15" spans="1:7">
      <c r="A15" s="131" t="s">
        <v>298</v>
      </c>
      <c r="B15" s="132"/>
      <c r="C15" s="132"/>
      <c r="D15" s="132"/>
      <c r="E15" s="132"/>
      <c r="F15" s="132"/>
      <c r="G15" s="132"/>
    </row>
    <row r="16" spans="1:7">
      <c r="A16" s="133" t="s">
        <v>215</v>
      </c>
      <c r="B16" s="132"/>
      <c r="C16" s="132">
        <v>2</v>
      </c>
      <c r="D16" s="132"/>
      <c r="E16" s="132"/>
      <c r="F16" s="132">
        <v>2</v>
      </c>
      <c r="G16" s="132">
        <v>4</v>
      </c>
    </row>
    <row r="17" spans="1:7">
      <c r="A17" s="131" t="s">
        <v>506</v>
      </c>
      <c r="B17" s="132"/>
      <c r="C17" s="132"/>
      <c r="D17" s="132"/>
      <c r="E17" s="132"/>
      <c r="F17" s="132"/>
      <c r="G17" s="132"/>
    </row>
    <row r="18" spans="1:7">
      <c r="A18" s="133" t="s">
        <v>507</v>
      </c>
      <c r="B18" s="132"/>
      <c r="C18" s="132"/>
      <c r="D18" s="132">
        <v>2</v>
      </c>
      <c r="E18" s="132"/>
      <c r="F18" s="132"/>
      <c r="G18" s="132">
        <v>2</v>
      </c>
    </row>
    <row r="19" spans="1:7">
      <c r="A19" s="131" t="s">
        <v>407</v>
      </c>
      <c r="B19" s="132"/>
      <c r="C19" s="132"/>
      <c r="D19" s="132"/>
      <c r="E19" s="132"/>
      <c r="F19" s="132"/>
      <c r="G19" s="132"/>
    </row>
    <row r="20" spans="1:7">
      <c r="A20" s="133" t="s">
        <v>408</v>
      </c>
      <c r="B20" s="132"/>
      <c r="C20" s="132"/>
      <c r="D20" s="132"/>
      <c r="E20" s="132"/>
      <c r="F20" s="132">
        <v>1</v>
      </c>
      <c r="G20" s="132">
        <v>1</v>
      </c>
    </row>
    <row r="21" spans="1:7">
      <c r="A21" s="131" t="s">
        <v>175</v>
      </c>
      <c r="B21" s="132"/>
      <c r="C21" s="132"/>
      <c r="D21" s="132"/>
      <c r="E21" s="132"/>
      <c r="F21" s="132"/>
      <c r="G21" s="132"/>
    </row>
    <row r="22" spans="1:7">
      <c r="A22" s="133" t="s">
        <v>176</v>
      </c>
      <c r="B22" s="132"/>
      <c r="C22" s="132"/>
      <c r="D22" s="132"/>
      <c r="E22" s="132">
        <v>2</v>
      </c>
      <c r="F22" s="132">
        <v>1</v>
      </c>
      <c r="G22" s="132">
        <v>3</v>
      </c>
    </row>
    <row r="23" spans="1:7">
      <c r="A23" s="131" t="s">
        <v>353</v>
      </c>
      <c r="B23" s="132"/>
      <c r="C23" s="132"/>
      <c r="D23" s="132"/>
      <c r="E23" s="132"/>
      <c r="F23" s="132"/>
      <c r="G23" s="132"/>
    </row>
    <row r="24" spans="1:7">
      <c r="A24" s="133" t="s">
        <v>354</v>
      </c>
      <c r="B24" s="132"/>
      <c r="C24" s="132">
        <v>2</v>
      </c>
      <c r="D24" s="132">
        <v>1</v>
      </c>
      <c r="E24" s="132"/>
      <c r="F24" s="132">
        <v>2</v>
      </c>
      <c r="G24" s="132">
        <v>5</v>
      </c>
    </row>
    <row r="25" spans="1:7">
      <c r="A25" s="131" t="s">
        <v>243</v>
      </c>
      <c r="B25" s="132"/>
      <c r="C25" s="132"/>
      <c r="D25" s="132"/>
      <c r="E25" s="132"/>
      <c r="F25" s="132"/>
      <c r="G25" s="132"/>
    </row>
    <row r="26" spans="1:7">
      <c r="A26" s="133" t="s">
        <v>244</v>
      </c>
      <c r="B26" s="132">
        <v>2</v>
      </c>
      <c r="C26" s="132">
        <v>2</v>
      </c>
      <c r="D26" s="132"/>
      <c r="E26" s="132"/>
      <c r="F26" s="132">
        <v>2</v>
      </c>
      <c r="G26" s="132">
        <v>6</v>
      </c>
    </row>
    <row r="27" spans="1:7">
      <c r="A27" s="131" t="s">
        <v>169</v>
      </c>
      <c r="B27" s="132"/>
      <c r="C27" s="132"/>
      <c r="D27" s="132"/>
      <c r="E27" s="132"/>
      <c r="F27" s="132"/>
      <c r="G27" s="132"/>
    </row>
    <row r="28" spans="1:7">
      <c r="A28" s="133" t="s">
        <v>170</v>
      </c>
      <c r="B28" s="132"/>
      <c r="C28" s="132"/>
      <c r="D28" s="132">
        <v>1</v>
      </c>
      <c r="E28" s="132">
        <v>1</v>
      </c>
      <c r="F28" s="132">
        <v>1</v>
      </c>
      <c r="G28" s="132">
        <v>3</v>
      </c>
    </row>
    <row r="29" spans="1:7">
      <c r="A29" s="131" t="s">
        <v>210</v>
      </c>
      <c r="B29" s="132"/>
      <c r="C29" s="132"/>
      <c r="D29" s="132"/>
      <c r="E29" s="132"/>
      <c r="F29" s="132"/>
      <c r="G29" s="132"/>
    </row>
    <row r="30" spans="1:7">
      <c r="A30" s="133" t="s">
        <v>211</v>
      </c>
      <c r="B30" s="132">
        <v>1</v>
      </c>
      <c r="C30" s="132">
        <v>4</v>
      </c>
      <c r="D30" s="132"/>
      <c r="E30" s="132">
        <v>1</v>
      </c>
      <c r="F30" s="132">
        <v>3</v>
      </c>
      <c r="G30" s="132">
        <v>9</v>
      </c>
    </row>
    <row r="31" spans="1:7">
      <c r="A31" s="131" t="s">
        <v>463</v>
      </c>
      <c r="B31" s="132"/>
      <c r="C31" s="132"/>
      <c r="D31" s="132"/>
      <c r="E31" s="132"/>
      <c r="F31" s="132"/>
      <c r="G31" s="132"/>
    </row>
    <row r="32" spans="1:7">
      <c r="A32" s="133" t="s">
        <v>464</v>
      </c>
      <c r="B32" s="132"/>
      <c r="C32" s="132"/>
      <c r="D32" s="132">
        <v>1</v>
      </c>
      <c r="E32" s="132"/>
      <c r="F32" s="132"/>
      <c r="G32" s="132">
        <v>1</v>
      </c>
    </row>
    <row r="33" spans="1:7">
      <c r="A33" s="131" t="s">
        <v>205</v>
      </c>
      <c r="B33" s="132"/>
      <c r="C33" s="132"/>
      <c r="D33" s="132"/>
      <c r="E33" s="132"/>
      <c r="F33" s="132"/>
      <c r="G33" s="132"/>
    </row>
    <row r="34" spans="1:7">
      <c r="A34" s="133" t="s">
        <v>206</v>
      </c>
      <c r="B34" s="132">
        <v>1</v>
      </c>
      <c r="C34" s="132">
        <v>1</v>
      </c>
      <c r="D34" s="132">
        <v>1</v>
      </c>
      <c r="E34" s="132">
        <v>1</v>
      </c>
      <c r="F34" s="132">
        <v>2</v>
      </c>
      <c r="G34" s="132">
        <v>6</v>
      </c>
    </row>
    <row r="35" spans="1:7">
      <c r="A35" s="131" t="s">
        <v>110</v>
      </c>
      <c r="B35" s="132"/>
      <c r="C35" s="132"/>
      <c r="D35" s="132"/>
      <c r="E35" s="132"/>
      <c r="F35" s="132"/>
      <c r="G35" s="132"/>
    </row>
    <row r="36" spans="1:7">
      <c r="A36" s="133" t="s">
        <v>111</v>
      </c>
      <c r="B36" s="132">
        <v>1</v>
      </c>
      <c r="C36" s="132"/>
      <c r="D36" s="132">
        <v>4</v>
      </c>
      <c r="E36" s="132">
        <v>3</v>
      </c>
      <c r="F36" s="132">
        <v>1</v>
      </c>
      <c r="G36" s="132">
        <v>9</v>
      </c>
    </row>
    <row r="37" spans="1:7">
      <c r="A37" s="131" t="s">
        <v>534</v>
      </c>
      <c r="B37" s="132"/>
      <c r="C37" s="132"/>
      <c r="D37" s="132"/>
      <c r="E37" s="132"/>
      <c r="F37" s="132"/>
      <c r="G37" s="132"/>
    </row>
    <row r="38" spans="1:7">
      <c r="A38" s="133" t="s">
        <v>535</v>
      </c>
      <c r="B38" s="132"/>
      <c r="C38" s="132"/>
      <c r="D38" s="132">
        <v>2</v>
      </c>
      <c r="E38" s="132"/>
      <c r="F38" s="132"/>
      <c r="G38" s="132">
        <v>2</v>
      </c>
    </row>
    <row r="39" spans="1:7">
      <c r="A39" s="131" t="s">
        <v>521</v>
      </c>
      <c r="B39" s="132"/>
      <c r="C39" s="132"/>
      <c r="D39" s="132"/>
      <c r="E39" s="132"/>
      <c r="F39" s="132"/>
      <c r="G39" s="132"/>
    </row>
    <row r="40" spans="1:7">
      <c r="A40" s="133" t="s">
        <v>522</v>
      </c>
      <c r="B40" s="132"/>
      <c r="C40" s="132"/>
      <c r="D40" s="132">
        <v>2</v>
      </c>
      <c r="E40" s="132"/>
      <c r="F40" s="132"/>
      <c r="G40" s="132">
        <v>2</v>
      </c>
    </row>
    <row r="41" spans="1:7">
      <c r="A41" s="131" t="s">
        <v>597</v>
      </c>
      <c r="B41" s="132"/>
      <c r="C41" s="132"/>
      <c r="D41" s="132"/>
      <c r="E41" s="132"/>
      <c r="F41" s="132"/>
      <c r="G41" s="132"/>
    </row>
    <row r="42" spans="1:7">
      <c r="A42" s="133" t="s">
        <v>598</v>
      </c>
      <c r="B42" s="132"/>
      <c r="C42" s="132">
        <v>2</v>
      </c>
      <c r="D42" s="132"/>
      <c r="E42" s="132"/>
      <c r="F42" s="132"/>
      <c r="G42" s="132">
        <v>2</v>
      </c>
    </row>
    <row r="43" spans="1:7">
      <c r="A43" s="131" t="s">
        <v>584</v>
      </c>
      <c r="B43" s="132"/>
      <c r="C43" s="132"/>
      <c r="D43" s="132"/>
      <c r="E43" s="132"/>
      <c r="F43" s="132"/>
      <c r="G43" s="132"/>
    </row>
    <row r="44" spans="1:7">
      <c r="A44" s="133" t="s">
        <v>585</v>
      </c>
      <c r="B44" s="132"/>
      <c r="C44" s="132">
        <v>2</v>
      </c>
      <c r="D44" s="132"/>
      <c r="E44" s="132"/>
      <c r="F44" s="132"/>
      <c r="G44" s="132">
        <v>2</v>
      </c>
    </row>
    <row r="45" spans="1:7">
      <c r="A45" s="131" t="s">
        <v>588</v>
      </c>
      <c r="B45" s="132"/>
      <c r="C45" s="132"/>
      <c r="D45" s="132"/>
      <c r="E45" s="132"/>
      <c r="F45" s="132"/>
      <c r="G45" s="132"/>
    </row>
    <row r="46" spans="1:7">
      <c r="A46" s="133" t="s">
        <v>589</v>
      </c>
      <c r="B46" s="132"/>
      <c r="C46" s="132">
        <v>1</v>
      </c>
      <c r="D46" s="132"/>
      <c r="E46" s="132"/>
      <c r="F46" s="132"/>
      <c r="G46" s="132">
        <v>1</v>
      </c>
    </row>
    <row r="47" spans="1:7">
      <c r="A47" s="131" t="s">
        <v>374</v>
      </c>
      <c r="B47" s="132"/>
      <c r="C47" s="132"/>
      <c r="D47" s="132"/>
      <c r="E47" s="132"/>
      <c r="F47" s="132"/>
      <c r="G47" s="132"/>
    </row>
    <row r="48" spans="1:7">
      <c r="A48" s="133" t="s">
        <v>375</v>
      </c>
      <c r="B48" s="132"/>
      <c r="C48" s="132"/>
      <c r="D48" s="132"/>
      <c r="E48" s="132"/>
      <c r="F48" s="132">
        <v>1</v>
      </c>
      <c r="G48" s="132">
        <v>1</v>
      </c>
    </row>
    <row r="49" spans="1:7">
      <c r="A49" s="131" t="s">
        <v>183</v>
      </c>
      <c r="B49" s="132"/>
      <c r="C49" s="132"/>
      <c r="D49" s="132"/>
      <c r="E49" s="132"/>
      <c r="F49" s="132"/>
      <c r="G49" s="132"/>
    </row>
    <row r="50" spans="1:7">
      <c r="A50" s="133" t="s">
        <v>184</v>
      </c>
      <c r="B50" s="132">
        <v>6</v>
      </c>
      <c r="C50" s="132">
        <v>6</v>
      </c>
      <c r="D50" s="132">
        <v>12</v>
      </c>
      <c r="E50" s="132">
        <v>6</v>
      </c>
      <c r="F50" s="132">
        <v>9</v>
      </c>
      <c r="G50" s="132">
        <v>39</v>
      </c>
    </row>
    <row r="51" spans="1:7">
      <c r="A51" s="131" t="s">
        <v>472</v>
      </c>
      <c r="B51" s="132"/>
      <c r="C51" s="132"/>
      <c r="D51" s="132"/>
      <c r="E51" s="132"/>
      <c r="F51" s="132"/>
      <c r="G51" s="132"/>
    </row>
    <row r="52" spans="1:7">
      <c r="A52" s="133" t="s">
        <v>473</v>
      </c>
      <c r="B52" s="132"/>
      <c r="C52" s="132"/>
      <c r="D52" s="132">
        <v>1</v>
      </c>
      <c r="E52" s="132"/>
      <c r="F52" s="132"/>
      <c r="G52" s="132">
        <v>1</v>
      </c>
    </row>
    <row r="53" spans="1:7">
      <c r="A53" s="131" t="s">
        <v>180</v>
      </c>
      <c r="B53" s="132"/>
      <c r="C53" s="132"/>
      <c r="D53" s="132"/>
      <c r="E53" s="132"/>
      <c r="F53" s="132"/>
      <c r="G53" s="132"/>
    </row>
    <row r="54" spans="1:7">
      <c r="A54" s="133" t="s">
        <v>181</v>
      </c>
      <c r="B54" s="132"/>
      <c r="C54" s="132">
        <v>8</v>
      </c>
      <c r="D54" s="132">
        <v>5</v>
      </c>
      <c r="E54" s="132">
        <v>7</v>
      </c>
      <c r="F54" s="132">
        <v>5</v>
      </c>
      <c r="G54" s="132">
        <v>25</v>
      </c>
    </row>
    <row r="55" spans="1:7">
      <c r="A55" s="131" t="s">
        <v>226</v>
      </c>
      <c r="B55" s="132"/>
      <c r="C55" s="132"/>
      <c r="D55" s="132"/>
      <c r="E55" s="132"/>
      <c r="F55" s="132"/>
      <c r="G55" s="132"/>
    </row>
    <row r="56" spans="1:7">
      <c r="A56" s="133" t="s">
        <v>227</v>
      </c>
      <c r="B56" s="132">
        <v>5</v>
      </c>
      <c r="C56" s="132"/>
      <c r="D56" s="132">
        <v>9</v>
      </c>
      <c r="E56" s="132"/>
      <c r="F56" s="132">
        <v>8</v>
      </c>
      <c r="G56" s="132">
        <v>22</v>
      </c>
    </row>
    <row r="57" spans="1:7">
      <c r="A57" s="131" t="s">
        <v>495</v>
      </c>
      <c r="B57" s="132"/>
      <c r="C57" s="132"/>
      <c r="D57" s="132"/>
      <c r="E57" s="132"/>
      <c r="F57" s="132"/>
      <c r="G57" s="132"/>
    </row>
    <row r="58" spans="1:7">
      <c r="A58" s="133" t="s">
        <v>496</v>
      </c>
      <c r="B58" s="132"/>
      <c r="C58" s="132"/>
      <c r="D58" s="132">
        <v>1</v>
      </c>
      <c r="E58" s="132"/>
      <c r="F58" s="132"/>
      <c r="G58" s="132">
        <v>1</v>
      </c>
    </row>
    <row r="59" spans="1:7">
      <c r="A59" s="131" t="s">
        <v>305</v>
      </c>
      <c r="B59" s="132"/>
      <c r="C59" s="132"/>
      <c r="D59" s="132"/>
      <c r="E59" s="132"/>
      <c r="F59" s="132"/>
      <c r="G59" s="132"/>
    </row>
    <row r="60" spans="1:7">
      <c r="A60" s="133" t="s">
        <v>306</v>
      </c>
      <c r="B60" s="132"/>
      <c r="C60" s="132">
        <v>2</v>
      </c>
      <c r="D60" s="132"/>
      <c r="E60" s="132"/>
      <c r="F60" s="132">
        <v>4</v>
      </c>
      <c r="G60" s="132">
        <v>6</v>
      </c>
    </row>
    <row r="61" spans="1:7">
      <c r="A61" s="131" t="s">
        <v>370</v>
      </c>
      <c r="B61" s="132"/>
      <c r="C61" s="132"/>
      <c r="D61" s="132"/>
      <c r="E61" s="132"/>
      <c r="F61" s="132"/>
      <c r="G61" s="132"/>
    </row>
    <row r="62" spans="1:7">
      <c r="A62" s="133" t="s">
        <v>371</v>
      </c>
      <c r="B62" s="132"/>
      <c r="C62" s="132"/>
      <c r="D62" s="132">
        <v>1</v>
      </c>
      <c r="E62" s="132"/>
      <c r="F62" s="132">
        <v>2</v>
      </c>
      <c r="G62" s="132">
        <v>3</v>
      </c>
    </row>
    <row r="63" spans="1:7">
      <c r="A63" s="131" t="s">
        <v>453</v>
      </c>
      <c r="B63" s="132"/>
      <c r="C63" s="132"/>
      <c r="D63" s="132"/>
      <c r="E63" s="132"/>
      <c r="F63" s="132"/>
      <c r="G63" s="132"/>
    </row>
    <row r="64" spans="1:7">
      <c r="A64" s="133" t="s">
        <v>454</v>
      </c>
      <c r="B64" s="132"/>
      <c r="C64" s="132">
        <v>1</v>
      </c>
      <c r="D64" s="132">
        <v>1</v>
      </c>
      <c r="E64" s="132"/>
      <c r="F64" s="132"/>
      <c r="G64" s="132">
        <v>2</v>
      </c>
    </row>
    <row r="65" spans="1:7">
      <c r="A65" s="131" t="s">
        <v>320</v>
      </c>
      <c r="B65" s="132"/>
      <c r="C65" s="132"/>
      <c r="D65" s="132"/>
      <c r="E65" s="132"/>
      <c r="F65" s="132"/>
      <c r="G65" s="132"/>
    </row>
    <row r="66" spans="1:7">
      <c r="A66" s="133" t="s">
        <v>321</v>
      </c>
      <c r="B66" s="132"/>
      <c r="C66" s="132">
        <v>1</v>
      </c>
      <c r="D66" s="132">
        <v>4</v>
      </c>
      <c r="E66" s="132"/>
      <c r="F66" s="132">
        <v>2</v>
      </c>
      <c r="G66" s="132">
        <v>7</v>
      </c>
    </row>
    <row r="67" spans="1:7">
      <c r="A67" s="131" t="s">
        <v>193</v>
      </c>
      <c r="B67" s="132"/>
      <c r="C67" s="132"/>
      <c r="D67" s="132"/>
      <c r="E67" s="132"/>
      <c r="F67" s="132"/>
      <c r="G67" s="132"/>
    </row>
    <row r="68" spans="1:7">
      <c r="A68" s="133" t="s">
        <v>194</v>
      </c>
      <c r="B68" s="132"/>
      <c r="C68" s="132"/>
      <c r="D68" s="132">
        <v>2</v>
      </c>
      <c r="E68" s="132">
        <v>1</v>
      </c>
      <c r="F68" s="132"/>
      <c r="G68" s="132">
        <v>3</v>
      </c>
    </row>
    <row r="69" spans="1:7">
      <c r="A69" s="131" t="s">
        <v>414</v>
      </c>
      <c r="B69" s="132"/>
      <c r="C69" s="132"/>
      <c r="D69" s="132"/>
      <c r="E69" s="132"/>
      <c r="F69" s="132"/>
      <c r="G69" s="132"/>
    </row>
    <row r="70" spans="1:7">
      <c r="A70" s="133" t="s">
        <v>415</v>
      </c>
      <c r="B70" s="132"/>
      <c r="C70" s="132"/>
      <c r="D70" s="132"/>
      <c r="E70" s="132"/>
      <c r="F70" s="132">
        <v>1</v>
      </c>
      <c r="G70" s="132">
        <v>1</v>
      </c>
    </row>
    <row r="71" spans="1:7">
      <c r="A71" s="131" t="s">
        <v>308</v>
      </c>
      <c r="B71" s="132"/>
      <c r="C71" s="132"/>
      <c r="D71" s="132"/>
      <c r="E71" s="132"/>
      <c r="F71" s="132"/>
      <c r="G71" s="132"/>
    </row>
    <row r="72" spans="1:7">
      <c r="A72" s="133" t="s">
        <v>309</v>
      </c>
      <c r="B72" s="132"/>
      <c r="C72" s="132">
        <v>2</v>
      </c>
      <c r="D72" s="132">
        <v>2</v>
      </c>
      <c r="E72" s="132"/>
      <c r="F72" s="132">
        <v>2</v>
      </c>
      <c r="G72" s="132">
        <v>6</v>
      </c>
    </row>
    <row r="73" spans="1:7">
      <c r="A73" s="131" t="s">
        <v>249</v>
      </c>
      <c r="B73" s="132"/>
      <c r="C73" s="132"/>
      <c r="D73" s="132"/>
      <c r="E73" s="132"/>
      <c r="F73" s="132"/>
      <c r="G73" s="132"/>
    </row>
    <row r="74" spans="1:7">
      <c r="A74" s="133" t="s">
        <v>250</v>
      </c>
      <c r="B74" s="132">
        <v>2</v>
      </c>
      <c r="C74" s="132"/>
      <c r="D74" s="132">
        <v>53</v>
      </c>
      <c r="E74" s="132"/>
      <c r="F74" s="132"/>
      <c r="G74" s="132">
        <v>55</v>
      </c>
    </row>
    <row r="75" spans="1:7">
      <c r="A75" s="131" t="s">
        <v>102</v>
      </c>
      <c r="B75" s="132"/>
      <c r="C75" s="132"/>
      <c r="D75" s="132"/>
      <c r="E75" s="132"/>
      <c r="F75" s="132"/>
      <c r="G75" s="132"/>
    </row>
    <row r="76" spans="1:7">
      <c r="A76" s="133" t="s">
        <v>103</v>
      </c>
      <c r="B76" s="132">
        <v>18</v>
      </c>
      <c r="C76" s="132">
        <v>24</v>
      </c>
      <c r="D76" s="132">
        <v>17</v>
      </c>
      <c r="E76" s="132">
        <v>15</v>
      </c>
      <c r="F76" s="132">
        <v>34</v>
      </c>
      <c r="G76" s="132">
        <v>108</v>
      </c>
    </row>
    <row r="77" spans="1:7">
      <c r="A77" s="131" t="s">
        <v>127</v>
      </c>
      <c r="B77" s="132"/>
      <c r="C77" s="132"/>
      <c r="D77" s="132"/>
      <c r="E77" s="132"/>
      <c r="F77" s="132"/>
      <c r="G77" s="132"/>
    </row>
    <row r="78" spans="1:7">
      <c r="A78" s="133" t="s">
        <v>656</v>
      </c>
      <c r="B78" s="132"/>
      <c r="C78" s="132"/>
      <c r="D78" s="132"/>
      <c r="E78" s="132">
        <v>1</v>
      </c>
      <c r="F78" s="132"/>
      <c r="G78" s="132">
        <v>1</v>
      </c>
    </row>
    <row r="79" spans="1:7">
      <c r="A79" s="131" t="s">
        <v>121</v>
      </c>
      <c r="B79" s="132"/>
      <c r="C79" s="132"/>
      <c r="D79" s="132"/>
      <c r="E79" s="132"/>
      <c r="F79" s="132"/>
      <c r="G79" s="132"/>
    </row>
    <row r="80" spans="1:7">
      <c r="A80" s="133" t="s">
        <v>122</v>
      </c>
      <c r="B80" s="132"/>
      <c r="C80" s="132">
        <v>2</v>
      </c>
      <c r="D80" s="132"/>
      <c r="E80" s="132">
        <v>1</v>
      </c>
      <c r="F80" s="132"/>
      <c r="G80" s="132">
        <v>3</v>
      </c>
    </row>
    <row r="81" spans="1:7">
      <c r="A81" s="131" t="s">
        <v>482</v>
      </c>
      <c r="B81" s="132"/>
      <c r="C81" s="132"/>
      <c r="D81" s="132"/>
      <c r="E81" s="132"/>
      <c r="F81" s="132"/>
      <c r="G81" s="132"/>
    </row>
    <row r="82" spans="1:7">
      <c r="A82" s="133" t="s">
        <v>483</v>
      </c>
      <c r="B82" s="132"/>
      <c r="C82" s="132"/>
      <c r="D82" s="132">
        <v>2</v>
      </c>
      <c r="E82" s="132"/>
      <c r="F82" s="132"/>
      <c r="G82" s="132">
        <v>2</v>
      </c>
    </row>
    <row r="83" spans="1:7">
      <c r="A83" s="131" t="s">
        <v>236</v>
      </c>
      <c r="B83" s="132"/>
      <c r="C83" s="132"/>
      <c r="D83" s="132"/>
      <c r="E83" s="132"/>
      <c r="F83" s="132"/>
      <c r="G83" s="132"/>
    </row>
    <row r="84" spans="1:7">
      <c r="A84" s="133" t="s">
        <v>237</v>
      </c>
      <c r="B84" s="132">
        <v>1</v>
      </c>
      <c r="C84" s="132">
        <v>1</v>
      </c>
      <c r="D84" s="132">
        <v>2</v>
      </c>
      <c r="E84" s="132"/>
      <c r="F84" s="132"/>
      <c r="G84" s="132">
        <v>4</v>
      </c>
    </row>
    <row r="85" spans="1:7">
      <c r="A85" s="131" t="s">
        <v>324</v>
      </c>
      <c r="B85" s="132"/>
      <c r="C85" s="132"/>
      <c r="D85" s="132"/>
      <c r="E85" s="132"/>
      <c r="F85" s="132"/>
      <c r="G85" s="132"/>
    </row>
    <row r="86" spans="1:7">
      <c r="A86" s="133" t="s">
        <v>325</v>
      </c>
      <c r="B86" s="132"/>
      <c r="C86" s="132"/>
      <c r="D86" s="132">
        <v>1</v>
      </c>
      <c r="E86" s="132"/>
      <c r="F86" s="132">
        <v>1</v>
      </c>
      <c r="G86" s="132">
        <v>2</v>
      </c>
    </row>
    <row r="87" spans="1:7">
      <c r="A87" s="131" t="s">
        <v>253</v>
      </c>
      <c r="B87" s="132"/>
      <c r="C87" s="132"/>
      <c r="D87" s="132"/>
      <c r="E87" s="132"/>
      <c r="F87" s="132"/>
      <c r="G87" s="132"/>
    </row>
    <row r="88" spans="1:7">
      <c r="A88" s="133" t="s">
        <v>254</v>
      </c>
      <c r="B88" s="132">
        <v>9</v>
      </c>
      <c r="C88" s="132"/>
      <c r="D88" s="132"/>
      <c r="E88" s="132"/>
      <c r="F88" s="132"/>
      <c r="G88" s="132">
        <v>9</v>
      </c>
    </row>
    <row r="89" spans="1:7">
      <c r="A89" s="131" t="s">
        <v>530</v>
      </c>
      <c r="B89" s="132"/>
      <c r="C89" s="132"/>
      <c r="D89" s="132"/>
      <c r="E89" s="132"/>
      <c r="F89" s="132"/>
      <c r="G89" s="132"/>
    </row>
    <row r="90" spans="1:7">
      <c r="A90" s="133" t="s">
        <v>531</v>
      </c>
      <c r="B90" s="132"/>
      <c r="C90" s="132"/>
      <c r="D90" s="132">
        <v>7</v>
      </c>
      <c r="E90" s="132"/>
      <c r="F90" s="132"/>
      <c r="G90" s="132">
        <v>7</v>
      </c>
    </row>
    <row r="91" spans="1:7">
      <c r="A91" s="131" t="s">
        <v>551</v>
      </c>
      <c r="B91" s="132"/>
      <c r="C91" s="132"/>
      <c r="D91" s="132"/>
      <c r="E91" s="132"/>
      <c r="F91" s="132"/>
      <c r="G91" s="132"/>
    </row>
    <row r="92" spans="1:7">
      <c r="A92" s="133" t="s">
        <v>666</v>
      </c>
      <c r="B92" s="132"/>
      <c r="C92" s="132"/>
      <c r="D92" s="132">
        <v>1</v>
      </c>
      <c r="E92" s="132"/>
      <c r="F92" s="132"/>
      <c r="G92" s="132">
        <v>1</v>
      </c>
    </row>
    <row r="93" spans="1:7">
      <c r="A93" s="131" t="s">
        <v>197</v>
      </c>
      <c r="B93" s="132"/>
      <c r="C93" s="132"/>
      <c r="D93" s="132"/>
      <c r="E93" s="132"/>
      <c r="F93" s="132"/>
      <c r="G93" s="132"/>
    </row>
    <row r="94" spans="1:7">
      <c r="A94" s="133" t="s">
        <v>198</v>
      </c>
      <c r="B94" s="132">
        <v>2</v>
      </c>
      <c r="C94" s="132">
        <v>1</v>
      </c>
      <c r="D94" s="132">
        <v>5</v>
      </c>
      <c r="E94" s="132">
        <v>1</v>
      </c>
      <c r="F94" s="132">
        <v>3</v>
      </c>
      <c r="G94" s="132">
        <v>12</v>
      </c>
    </row>
    <row r="95" spans="1:7">
      <c r="A95" s="131" t="s">
        <v>143</v>
      </c>
      <c r="B95" s="132"/>
      <c r="C95" s="132"/>
      <c r="D95" s="132"/>
      <c r="E95" s="132"/>
      <c r="F95" s="132"/>
      <c r="G95" s="132"/>
    </row>
    <row r="96" spans="1:7">
      <c r="A96" s="133" t="s">
        <v>34</v>
      </c>
      <c r="B96" s="132">
        <v>6</v>
      </c>
      <c r="C96" s="132">
        <v>10</v>
      </c>
      <c r="D96" s="132">
        <v>9</v>
      </c>
      <c r="E96" s="132">
        <v>17</v>
      </c>
      <c r="F96" s="132">
        <v>21</v>
      </c>
      <c r="G96" s="132">
        <v>63</v>
      </c>
    </row>
    <row r="97" spans="1:7">
      <c r="A97" s="131" t="s">
        <v>135</v>
      </c>
      <c r="B97" s="132"/>
      <c r="C97" s="132"/>
      <c r="D97" s="132"/>
      <c r="E97" s="132"/>
      <c r="F97" s="132"/>
      <c r="G97" s="132"/>
    </row>
    <row r="98" spans="1:7">
      <c r="A98" s="133" t="s">
        <v>136</v>
      </c>
      <c r="B98" s="132">
        <v>35</v>
      </c>
      <c r="C98" s="132">
        <v>20</v>
      </c>
      <c r="D98" s="132">
        <v>90</v>
      </c>
      <c r="E98" s="132">
        <v>51</v>
      </c>
      <c r="F98" s="132">
        <v>93</v>
      </c>
      <c r="G98" s="132">
        <v>289</v>
      </c>
    </row>
    <row r="99" spans="1:7">
      <c r="A99" s="131" t="s">
        <v>138</v>
      </c>
      <c r="B99" s="132"/>
      <c r="C99" s="132"/>
      <c r="D99" s="132"/>
      <c r="E99" s="132"/>
      <c r="F99" s="132"/>
      <c r="G99" s="132"/>
    </row>
    <row r="100" spans="1:7">
      <c r="A100" s="133" t="s">
        <v>139</v>
      </c>
      <c r="B100" s="132">
        <v>20</v>
      </c>
      <c r="C100" s="132">
        <v>25</v>
      </c>
      <c r="D100" s="132">
        <v>60</v>
      </c>
      <c r="E100" s="132">
        <v>34</v>
      </c>
      <c r="F100" s="132">
        <v>104</v>
      </c>
      <c r="G100" s="132">
        <v>243</v>
      </c>
    </row>
    <row r="101" spans="1:7">
      <c r="A101" s="131" t="s">
        <v>542</v>
      </c>
      <c r="B101" s="132"/>
      <c r="C101" s="132"/>
      <c r="D101" s="132"/>
      <c r="E101" s="132"/>
      <c r="F101" s="132"/>
      <c r="G101" s="132"/>
    </row>
    <row r="102" spans="1:7">
      <c r="A102" s="133" t="s">
        <v>543</v>
      </c>
      <c r="B102" s="132"/>
      <c r="C102" s="132"/>
      <c r="D102" s="132">
        <v>1</v>
      </c>
      <c r="E102" s="132"/>
      <c r="F102" s="132"/>
      <c r="G102" s="132">
        <v>1</v>
      </c>
    </row>
    <row r="103" spans="1:7">
      <c r="A103" s="131" t="s">
        <v>208</v>
      </c>
      <c r="B103" s="132"/>
      <c r="C103" s="132"/>
      <c r="D103" s="132"/>
      <c r="E103" s="132"/>
      <c r="F103" s="132"/>
      <c r="G103" s="132"/>
    </row>
    <row r="104" spans="1:7">
      <c r="A104" s="133" t="s">
        <v>209</v>
      </c>
      <c r="B104" s="132"/>
      <c r="C104" s="132"/>
      <c r="D104" s="132">
        <v>1</v>
      </c>
      <c r="E104" s="132">
        <v>1</v>
      </c>
      <c r="F104" s="132">
        <v>6</v>
      </c>
      <c r="G104" s="132">
        <v>8</v>
      </c>
    </row>
    <row r="105" spans="1:7">
      <c r="A105" s="131" t="s">
        <v>213</v>
      </c>
      <c r="B105" s="132"/>
      <c r="C105" s="132"/>
      <c r="D105" s="132"/>
      <c r="E105" s="132"/>
      <c r="F105" s="132"/>
      <c r="G105" s="132"/>
    </row>
    <row r="106" spans="1:7">
      <c r="A106" s="133" t="s">
        <v>216</v>
      </c>
      <c r="B106" s="132"/>
      <c r="C106" s="132"/>
      <c r="D106" s="132"/>
      <c r="E106" s="132">
        <v>1</v>
      </c>
      <c r="F106" s="132"/>
      <c r="G106" s="132">
        <v>1</v>
      </c>
    </row>
    <row r="107" spans="1:7">
      <c r="A107" s="133" t="s">
        <v>561</v>
      </c>
      <c r="B107" s="132"/>
      <c r="C107" s="132"/>
      <c r="D107" s="132">
        <v>1</v>
      </c>
      <c r="E107" s="132"/>
      <c r="F107" s="132"/>
      <c r="G107" s="132">
        <v>1</v>
      </c>
    </row>
    <row r="108" spans="1:7">
      <c r="A108" s="133" t="s">
        <v>215</v>
      </c>
      <c r="B108" s="132"/>
      <c r="C108" s="132"/>
      <c r="D108" s="132"/>
      <c r="E108" s="132">
        <v>1</v>
      </c>
      <c r="F108" s="132"/>
      <c r="G108" s="132">
        <v>1</v>
      </c>
    </row>
    <row r="109" spans="1:7">
      <c r="A109" s="133" t="s">
        <v>214</v>
      </c>
      <c r="B109" s="132"/>
      <c r="C109" s="132"/>
      <c r="D109" s="132"/>
      <c r="E109" s="132">
        <v>1</v>
      </c>
      <c r="F109" s="132"/>
      <c r="G109" s="132">
        <v>1</v>
      </c>
    </row>
    <row r="110" spans="1:7">
      <c r="A110" s="133" t="s">
        <v>48</v>
      </c>
      <c r="B110" s="132"/>
      <c r="C110" s="132"/>
      <c r="D110" s="132"/>
      <c r="E110" s="132">
        <v>1</v>
      </c>
      <c r="F110" s="132"/>
      <c r="G110" s="132">
        <v>1</v>
      </c>
    </row>
    <row r="111" spans="1:7">
      <c r="A111" s="133" t="s">
        <v>637</v>
      </c>
      <c r="B111" s="132"/>
      <c r="C111" s="132">
        <v>1</v>
      </c>
      <c r="D111" s="132"/>
      <c r="E111" s="132"/>
      <c r="F111" s="132"/>
      <c r="G111" s="132">
        <v>1</v>
      </c>
    </row>
    <row r="112" spans="1:7">
      <c r="A112" s="133" t="s">
        <v>562</v>
      </c>
      <c r="B112" s="132"/>
      <c r="C112" s="132"/>
      <c r="D112" s="132">
        <v>1</v>
      </c>
      <c r="E112" s="132"/>
      <c r="F112" s="132"/>
      <c r="G112" s="132">
        <v>1</v>
      </c>
    </row>
    <row r="113" spans="1:7">
      <c r="A113" s="133" t="s">
        <v>559</v>
      </c>
      <c r="B113" s="132"/>
      <c r="C113" s="132"/>
      <c r="D113" s="132">
        <v>29</v>
      </c>
      <c r="E113" s="132"/>
      <c r="F113" s="132"/>
      <c r="G113" s="132">
        <v>29</v>
      </c>
    </row>
    <row r="114" spans="1:7">
      <c r="A114" s="133" t="s">
        <v>560</v>
      </c>
      <c r="B114" s="132"/>
      <c r="C114" s="132"/>
      <c r="D114" s="132">
        <v>2</v>
      </c>
      <c r="E114" s="132"/>
      <c r="F114" s="132"/>
      <c r="G114" s="132">
        <v>2</v>
      </c>
    </row>
    <row r="115" spans="1:7">
      <c r="A115" s="133" t="s">
        <v>558</v>
      </c>
      <c r="B115" s="132"/>
      <c r="C115" s="132">
        <v>3</v>
      </c>
      <c r="D115" s="132">
        <v>23</v>
      </c>
      <c r="E115" s="132"/>
      <c r="F115" s="132"/>
      <c r="G115" s="132">
        <v>26</v>
      </c>
    </row>
    <row r="116" spans="1:7">
      <c r="A116" s="133" t="s">
        <v>289</v>
      </c>
      <c r="B116" s="132">
        <v>2</v>
      </c>
      <c r="C116" s="132">
        <v>1</v>
      </c>
      <c r="D116" s="132">
        <v>8</v>
      </c>
      <c r="E116" s="132"/>
      <c r="F116" s="132">
        <v>2</v>
      </c>
      <c r="G116" s="132">
        <v>13</v>
      </c>
    </row>
    <row r="117" spans="1:7">
      <c r="A117" s="133" t="s">
        <v>217</v>
      </c>
      <c r="B117" s="132"/>
      <c r="C117" s="132"/>
      <c r="D117" s="132"/>
      <c r="E117" s="132">
        <v>1</v>
      </c>
      <c r="F117" s="132"/>
      <c r="G117" s="132">
        <v>1</v>
      </c>
    </row>
    <row r="118" spans="1:7">
      <c r="A118" s="131" t="s">
        <v>292</v>
      </c>
      <c r="B118" s="132"/>
      <c r="C118" s="132"/>
      <c r="D118" s="132"/>
      <c r="E118" s="132"/>
      <c r="F118" s="132"/>
      <c r="G118" s="132"/>
    </row>
    <row r="119" spans="1:7">
      <c r="A119" s="133" t="s">
        <v>293</v>
      </c>
      <c r="B119" s="132">
        <v>2</v>
      </c>
      <c r="C119" s="132"/>
      <c r="D119" s="132"/>
      <c r="E119" s="132"/>
      <c r="F119" s="132"/>
      <c r="G119" s="132">
        <v>2</v>
      </c>
    </row>
    <row r="120" spans="1:7">
      <c r="A120" s="131" t="s">
        <v>639</v>
      </c>
      <c r="B120" s="132"/>
      <c r="C120" s="132"/>
      <c r="D120" s="132"/>
      <c r="E120" s="132"/>
      <c r="F120" s="132"/>
      <c r="G120" s="132"/>
    </row>
    <row r="121" spans="1:7">
      <c r="A121" s="133" t="s">
        <v>640</v>
      </c>
      <c r="B121" s="132"/>
      <c r="C121" s="132">
        <v>8</v>
      </c>
      <c r="D121" s="132"/>
      <c r="E121" s="132"/>
      <c r="F121" s="132"/>
      <c r="G121" s="132">
        <v>8</v>
      </c>
    </row>
    <row r="122" spans="1:7">
      <c r="A122" s="131" t="s">
        <v>677</v>
      </c>
      <c r="B122" s="132"/>
      <c r="C122" s="132"/>
      <c r="D122" s="132"/>
      <c r="E122" s="132"/>
      <c r="F122" s="132"/>
      <c r="G122" s="132"/>
    </row>
    <row r="123" spans="1:7">
      <c r="A123" s="133" t="s">
        <v>99</v>
      </c>
      <c r="B123" s="132"/>
      <c r="C123" s="132">
        <v>1</v>
      </c>
      <c r="D123" s="132">
        <v>1</v>
      </c>
      <c r="E123" s="132">
        <v>1</v>
      </c>
      <c r="F123" s="132">
        <v>1</v>
      </c>
      <c r="G123" s="132">
        <v>4</v>
      </c>
    </row>
    <row r="124" spans="1:7">
      <c r="A124" s="131" t="s">
        <v>679</v>
      </c>
      <c r="B124" s="132"/>
      <c r="C124" s="132"/>
      <c r="D124" s="132"/>
      <c r="E124" s="132"/>
      <c r="F124" s="132"/>
      <c r="G124" s="132"/>
    </row>
    <row r="125" spans="1:7">
      <c r="A125" s="133" t="s">
        <v>98</v>
      </c>
      <c r="B125" s="132">
        <v>1</v>
      </c>
      <c r="C125" s="132">
        <v>1</v>
      </c>
      <c r="D125" s="132"/>
      <c r="E125" s="132">
        <v>1</v>
      </c>
      <c r="F125" s="132">
        <v>1</v>
      </c>
      <c r="G125" s="132">
        <v>4</v>
      </c>
    </row>
    <row r="126" spans="1:7">
      <c r="A126" s="131" t="s">
        <v>674</v>
      </c>
      <c r="B126" s="132"/>
      <c r="C126" s="132"/>
      <c r="D126" s="132"/>
      <c r="E126" s="132"/>
      <c r="F126" s="132"/>
      <c r="G126" s="132"/>
    </row>
    <row r="127" spans="1:7">
      <c r="A127" s="133" t="s">
        <v>98</v>
      </c>
      <c r="B127" s="132"/>
      <c r="C127" s="132"/>
      <c r="D127" s="132">
        <v>1</v>
      </c>
      <c r="E127" s="132"/>
      <c r="F127" s="132"/>
      <c r="G127" s="132">
        <v>1</v>
      </c>
    </row>
    <row r="128" spans="1:7">
      <c r="A128" s="131" t="s">
        <v>678</v>
      </c>
      <c r="B128" s="132"/>
      <c r="C128" s="132"/>
      <c r="D128" s="132"/>
      <c r="E128" s="132"/>
      <c r="F128" s="132"/>
      <c r="G128" s="132"/>
    </row>
    <row r="129" spans="1:7">
      <c r="A129" s="133" t="s">
        <v>100</v>
      </c>
      <c r="B129" s="132">
        <v>35</v>
      </c>
      <c r="C129" s="132">
        <v>20</v>
      </c>
      <c r="D129" s="132">
        <v>90</v>
      </c>
      <c r="E129" s="132">
        <v>42</v>
      </c>
      <c r="F129" s="132">
        <v>93</v>
      </c>
      <c r="G129" s="132">
        <v>280</v>
      </c>
    </row>
    <row r="130" spans="1:7">
      <c r="A130" s="131" t="s">
        <v>25</v>
      </c>
      <c r="B130" s="132"/>
      <c r="C130" s="132"/>
      <c r="D130" s="132"/>
      <c r="E130" s="132"/>
      <c r="F130" s="132"/>
      <c r="G130" s="132"/>
    </row>
    <row r="131" spans="1:7">
      <c r="A131" s="133" t="s">
        <v>24</v>
      </c>
      <c r="B131" s="132"/>
      <c r="C131" s="132"/>
      <c r="D131" s="132"/>
      <c r="E131" s="132">
        <v>1</v>
      </c>
      <c r="F131" s="132"/>
      <c r="G131" s="132">
        <v>1</v>
      </c>
    </row>
    <row r="132" spans="1:7">
      <c r="A132" s="133" t="s">
        <v>25</v>
      </c>
      <c r="B132" s="132"/>
      <c r="C132" s="132"/>
      <c r="D132" s="132"/>
      <c r="E132" s="132">
        <v>25</v>
      </c>
      <c r="F132" s="132"/>
      <c r="G132" s="132">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9"/>
  <sheetViews>
    <sheetView zoomScaleNormal="100" zoomScaleSheetLayoutView="115" workbookViewId="0">
      <pane ySplit="6" topLeftCell="A58" activePane="bottomLeft" state="frozen"/>
      <selection pane="bottomLeft" activeCell="N71" sqref="N71"/>
    </sheetView>
  </sheetViews>
  <sheetFormatPr defaultColWidth="8.85546875" defaultRowHeight="12.75"/>
  <cols>
    <col min="1" max="1" width="16.28515625" style="53" bestFit="1" customWidth="1"/>
    <col min="2" max="2" width="75.7109375" style="53" customWidth="1"/>
    <col min="3" max="3" width="14.42578125" style="53" customWidth="1"/>
    <col min="4" max="4" width="24.5703125" style="53" customWidth="1"/>
    <col min="5" max="5" width="14.42578125" style="54" customWidth="1"/>
    <col min="6" max="6" width="14.42578125" style="62" customWidth="1"/>
    <col min="7" max="7" width="14.42578125" style="63" customWidth="1"/>
    <col min="8" max="8" width="20.28515625" style="64" customWidth="1"/>
    <col min="9" max="9" width="14" style="64" customWidth="1"/>
    <col min="10" max="10" width="8.85546875" style="53"/>
    <col min="11" max="11" width="13.85546875" style="53" customWidth="1"/>
    <col min="12" max="12" width="11.28515625" style="53" customWidth="1"/>
    <col min="13" max="13" width="12" style="53" customWidth="1"/>
    <col min="14" max="14" width="15" style="53" customWidth="1"/>
    <col min="15" max="16384" width="8.85546875" style="53"/>
  </cols>
  <sheetData>
    <row r="1" spans="1:14" ht="38.25" customHeight="1">
      <c r="A1" s="129" t="s">
        <v>20</v>
      </c>
      <c r="B1" s="205" t="s">
        <v>23</v>
      </c>
      <c r="C1" s="233" t="s">
        <v>691</v>
      </c>
      <c r="D1" s="233"/>
      <c r="E1" s="176"/>
      <c r="F1" s="177"/>
      <c r="G1" s="178"/>
      <c r="H1" s="206"/>
      <c r="I1" s="261" t="s">
        <v>730</v>
      </c>
      <c r="J1" s="262"/>
      <c r="K1" s="263"/>
      <c r="L1" s="210"/>
      <c r="M1" s="175"/>
      <c r="N1" s="179"/>
    </row>
    <row r="2" spans="1:14" ht="21.75" customHeight="1">
      <c r="A2" s="199"/>
      <c r="B2" s="225" t="s">
        <v>707</v>
      </c>
      <c r="C2" s="203"/>
      <c r="D2" s="195"/>
      <c r="E2" s="200"/>
      <c r="F2" s="201"/>
      <c r="G2" s="202"/>
      <c r="H2" s="208"/>
      <c r="I2" s="264" t="s">
        <v>731</v>
      </c>
      <c r="J2" s="265"/>
      <c r="K2" s="266"/>
      <c r="L2" s="211"/>
      <c r="M2" s="196"/>
      <c r="N2" s="212"/>
    </row>
    <row r="3" spans="1:14" s="203" customFormat="1" ht="21.75" customHeight="1">
      <c r="A3" s="199"/>
      <c r="B3" s="209" t="s">
        <v>694</v>
      </c>
      <c r="C3" s="174"/>
      <c r="D3" s="195"/>
      <c r="E3" s="200"/>
      <c r="F3" s="201"/>
      <c r="G3" s="202"/>
      <c r="H3" s="208"/>
      <c r="I3" s="267" t="s">
        <v>703</v>
      </c>
      <c r="J3" s="268">
        <v>1</v>
      </c>
      <c r="K3" s="269" t="s">
        <v>732</v>
      </c>
      <c r="L3" s="211"/>
      <c r="M3" s="196"/>
      <c r="N3" s="212"/>
    </row>
    <row r="4" spans="1:14" s="203" customFormat="1" ht="21.75" customHeight="1">
      <c r="A4" s="199"/>
      <c r="B4" s="207"/>
      <c r="C4" s="174"/>
      <c r="D4" s="195"/>
      <c r="E4" s="200"/>
      <c r="F4" s="201"/>
      <c r="G4" s="202"/>
      <c r="H4" s="208"/>
      <c r="I4" s="267" t="s">
        <v>704</v>
      </c>
      <c r="J4" s="268">
        <v>0.5</v>
      </c>
      <c r="K4" s="270"/>
      <c r="L4" s="211"/>
      <c r="M4" s="196"/>
      <c r="N4" s="212"/>
    </row>
    <row r="5" spans="1:14" s="203" customFormat="1" ht="21.75" customHeight="1">
      <c r="A5" s="199"/>
      <c r="B5" s="182"/>
      <c r="C5" s="180"/>
      <c r="D5" s="183"/>
      <c r="E5" s="184"/>
      <c r="F5" s="185"/>
      <c r="G5" s="186"/>
      <c r="H5" s="181"/>
      <c r="I5" s="267" t="s">
        <v>705</v>
      </c>
      <c r="J5" s="268">
        <v>0.25</v>
      </c>
      <c r="K5" s="270"/>
      <c r="L5" s="213"/>
      <c r="M5" s="188"/>
      <c r="N5" s="187"/>
    </row>
    <row r="6" spans="1:14" ht="25.5">
      <c r="A6" s="197" t="s">
        <v>21</v>
      </c>
      <c r="B6" s="197" t="s">
        <v>693</v>
      </c>
      <c r="C6" s="198" t="s">
        <v>219</v>
      </c>
      <c r="D6" s="198" t="s">
        <v>572</v>
      </c>
      <c r="E6" s="198" t="s">
        <v>451</v>
      </c>
      <c r="F6" s="198" t="s">
        <v>97</v>
      </c>
      <c r="G6" s="198" t="s">
        <v>296</v>
      </c>
      <c r="H6" s="190" t="s">
        <v>700</v>
      </c>
      <c r="I6" s="191" t="s">
        <v>702</v>
      </c>
      <c r="J6" s="192" t="s">
        <v>19</v>
      </c>
      <c r="K6" s="193" t="s">
        <v>706</v>
      </c>
      <c r="L6" s="193" t="s">
        <v>698</v>
      </c>
      <c r="M6" s="194" t="s">
        <v>695</v>
      </c>
      <c r="N6" s="193" t="s">
        <v>699</v>
      </c>
    </row>
    <row r="7" spans="1:14" ht="13.5" customHeight="1">
      <c r="A7" s="134" t="s">
        <v>630</v>
      </c>
      <c r="B7" s="138" t="s">
        <v>681</v>
      </c>
      <c r="C7" s="136"/>
      <c r="D7" s="136">
        <v>3</v>
      </c>
      <c r="E7" s="136"/>
      <c r="F7" s="137"/>
      <c r="G7" s="137"/>
      <c r="H7" s="154">
        <f>SUM(C7:G7)</f>
        <v>3</v>
      </c>
      <c r="I7" s="204">
        <v>0</v>
      </c>
      <c r="J7" s="149">
        <v>0</v>
      </c>
      <c r="K7" s="150">
        <v>0</v>
      </c>
      <c r="L7" s="153">
        <f>H7*I7*J7*K7</f>
        <v>0</v>
      </c>
      <c r="M7" s="152">
        <v>0</v>
      </c>
      <c r="N7" s="153">
        <f>(L7*M7)+L7</f>
        <v>0</v>
      </c>
    </row>
    <row r="8" spans="1:14">
      <c r="A8" s="134" t="s">
        <v>364</v>
      </c>
      <c r="B8" s="138" t="s">
        <v>365</v>
      </c>
      <c r="C8" s="136"/>
      <c r="D8" s="136"/>
      <c r="E8" s="136"/>
      <c r="F8" s="137"/>
      <c r="G8" s="137">
        <v>1</v>
      </c>
      <c r="H8" s="154">
        <f t="shared" ref="H8:H70" si="0">SUM(C8:G8)</f>
        <v>1</v>
      </c>
      <c r="I8" s="204">
        <v>0</v>
      </c>
      <c r="J8" s="149">
        <v>0</v>
      </c>
      <c r="K8" s="150">
        <v>0</v>
      </c>
      <c r="L8" s="153">
        <f t="shared" ref="L8:L70" si="1">H8*I8*J8*K8</f>
        <v>0</v>
      </c>
      <c r="M8" s="152">
        <v>0</v>
      </c>
      <c r="N8" s="153">
        <f t="shared" ref="N8:N70" si="2">(L8*M8)+L8</f>
        <v>0</v>
      </c>
    </row>
    <row r="9" spans="1:14">
      <c r="A9" s="134" t="s">
        <v>368</v>
      </c>
      <c r="B9" s="138" t="s">
        <v>214</v>
      </c>
      <c r="C9" s="136"/>
      <c r="D9" s="136"/>
      <c r="E9" s="136"/>
      <c r="F9" s="137"/>
      <c r="G9" s="137">
        <v>2</v>
      </c>
      <c r="H9" s="154">
        <f t="shared" si="0"/>
        <v>2</v>
      </c>
      <c r="I9" s="204">
        <v>0</v>
      </c>
      <c r="J9" s="149">
        <v>0</v>
      </c>
      <c r="K9" s="150">
        <v>0</v>
      </c>
      <c r="L9" s="153">
        <f t="shared" si="1"/>
        <v>0</v>
      </c>
      <c r="M9" s="152">
        <v>0</v>
      </c>
      <c r="N9" s="153">
        <f t="shared" si="2"/>
        <v>0</v>
      </c>
    </row>
    <row r="10" spans="1:14">
      <c r="A10" s="134" t="s">
        <v>221</v>
      </c>
      <c r="B10" s="139" t="s">
        <v>222</v>
      </c>
      <c r="C10" s="136">
        <v>4</v>
      </c>
      <c r="D10" s="136"/>
      <c r="E10" s="136">
        <v>2</v>
      </c>
      <c r="F10" s="137"/>
      <c r="G10" s="137">
        <v>1</v>
      </c>
      <c r="H10" s="154">
        <f t="shared" si="0"/>
        <v>7</v>
      </c>
      <c r="I10" s="204">
        <v>0</v>
      </c>
      <c r="J10" s="149">
        <v>0</v>
      </c>
      <c r="K10" s="150">
        <v>0</v>
      </c>
      <c r="L10" s="153">
        <f t="shared" si="1"/>
        <v>0</v>
      </c>
      <c r="M10" s="152">
        <v>0</v>
      </c>
      <c r="N10" s="153">
        <f t="shared" si="2"/>
        <v>0</v>
      </c>
    </row>
    <row r="11" spans="1:14">
      <c r="A11" s="134" t="s">
        <v>403</v>
      </c>
      <c r="B11" s="139" t="s">
        <v>404</v>
      </c>
      <c r="C11" s="136"/>
      <c r="D11" s="136"/>
      <c r="E11" s="136">
        <v>4</v>
      </c>
      <c r="F11" s="137"/>
      <c r="G11" s="137">
        <v>2</v>
      </c>
      <c r="H11" s="154">
        <f t="shared" si="0"/>
        <v>6</v>
      </c>
      <c r="I11" s="204">
        <v>0</v>
      </c>
      <c r="J11" s="149">
        <v>0</v>
      </c>
      <c r="K11" s="150">
        <v>0</v>
      </c>
      <c r="L11" s="153">
        <f t="shared" si="1"/>
        <v>0</v>
      </c>
      <c r="M11" s="152">
        <v>0</v>
      </c>
      <c r="N11" s="153">
        <f t="shared" si="2"/>
        <v>0</v>
      </c>
    </row>
    <row r="12" spans="1:14">
      <c r="A12" s="134" t="s">
        <v>298</v>
      </c>
      <c r="B12" s="139" t="s">
        <v>215</v>
      </c>
      <c r="C12" s="136"/>
      <c r="D12" s="136">
        <v>2</v>
      </c>
      <c r="E12" s="136"/>
      <c r="F12" s="137"/>
      <c r="G12" s="137">
        <v>2</v>
      </c>
      <c r="H12" s="154">
        <f t="shared" si="0"/>
        <v>4</v>
      </c>
      <c r="I12" s="204">
        <v>0</v>
      </c>
      <c r="J12" s="149">
        <v>0</v>
      </c>
      <c r="K12" s="150">
        <v>0</v>
      </c>
      <c r="L12" s="153">
        <f t="shared" si="1"/>
        <v>0</v>
      </c>
      <c r="M12" s="152">
        <v>0</v>
      </c>
      <c r="N12" s="153">
        <f t="shared" si="2"/>
        <v>0</v>
      </c>
    </row>
    <row r="13" spans="1:14">
      <c r="A13" s="134" t="s">
        <v>506</v>
      </c>
      <c r="B13" s="139" t="s">
        <v>507</v>
      </c>
      <c r="C13" s="136"/>
      <c r="D13" s="136"/>
      <c r="E13" s="136">
        <v>2</v>
      </c>
      <c r="F13" s="137"/>
      <c r="G13" s="137"/>
      <c r="H13" s="154">
        <f t="shared" si="0"/>
        <v>2</v>
      </c>
      <c r="I13" s="204">
        <v>0</v>
      </c>
      <c r="J13" s="149">
        <v>0</v>
      </c>
      <c r="K13" s="150">
        <v>0</v>
      </c>
      <c r="L13" s="153">
        <f t="shared" si="1"/>
        <v>0</v>
      </c>
      <c r="M13" s="152">
        <v>0</v>
      </c>
      <c r="N13" s="153">
        <f t="shared" si="2"/>
        <v>0</v>
      </c>
    </row>
    <row r="14" spans="1:14">
      <c r="A14" s="134" t="s">
        <v>407</v>
      </c>
      <c r="B14" s="138" t="s">
        <v>408</v>
      </c>
      <c r="C14" s="136"/>
      <c r="D14" s="136"/>
      <c r="E14" s="136"/>
      <c r="F14" s="137"/>
      <c r="G14" s="137">
        <v>1</v>
      </c>
      <c r="H14" s="154">
        <f t="shared" si="0"/>
        <v>1</v>
      </c>
      <c r="I14" s="204">
        <v>0</v>
      </c>
      <c r="J14" s="149">
        <v>0</v>
      </c>
      <c r="K14" s="150">
        <v>0</v>
      </c>
      <c r="L14" s="153">
        <f t="shared" si="1"/>
        <v>0</v>
      </c>
      <c r="M14" s="152">
        <v>0</v>
      </c>
      <c r="N14" s="153">
        <f t="shared" si="2"/>
        <v>0</v>
      </c>
    </row>
    <row r="15" spans="1:14">
      <c r="A15" s="134" t="s">
        <v>175</v>
      </c>
      <c r="B15" s="138" t="s">
        <v>176</v>
      </c>
      <c r="C15" s="136"/>
      <c r="D15" s="136"/>
      <c r="E15" s="136"/>
      <c r="F15" s="137">
        <v>2</v>
      </c>
      <c r="G15" s="137">
        <v>1</v>
      </c>
      <c r="H15" s="154">
        <f t="shared" si="0"/>
        <v>3</v>
      </c>
      <c r="I15" s="204">
        <v>0</v>
      </c>
      <c r="J15" s="149">
        <v>0</v>
      </c>
      <c r="K15" s="150">
        <v>0</v>
      </c>
      <c r="L15" s="153">
        <f t="shared" si="1"/>
        <v>0</v>
      </c>
      <c r="M15" s="152">
        <v>0</v>
      </c>
      <c r="N15" s="153">
        <f t="shared" si="2"/>
        <v>0</v>
      </c>
    </row>
    <row r="16" spans="1:14">
      <c r="A16" s="134" t="s">
        <v>353</v>
      </c>
      <c r="B16" s="138" t="s">
        <v>354</v>
      </c>
      <c r="C16" s="136"/>
      <c r="D16" s="136">
        <v>2</v>
      </c>
      <c r="E16" s="136">
        <v>1</v>
      </c>
      <c r="F16" s="137"/>
      <c r="G16" s="137">
        <v>2</v>
      </c>
      <c r="H16" s="154">
        <f t="shared" si="0"/>
        <v>5</v>
      </c>
      <c r="I16" s="204">
        <v>0</v>
      </c>
      <c r="J16" s="149">
        <v>0</v>
      </c>
      <c r="K16" s="150">
        <v>0</v>
      </c>
      <c r="L16" s="153">
        <f t="shared" si="1"/>
        <v>0</v>
      </c>
      <c r="M16" s="152">
        <v>0</v>
      </c>
      <c r="N16" s="153">
        <f t="shared" si="2"/>
        <v>0</v>
      </c>
    </row>
    <row r="17" spans="1:14">
      <c r="A17" s="134" t="s">
        <v>243</v>
      </c>
      <c r="B17" s="138" t="s">
        <v>244</v>
      </c>
      <c r="C17" s="136">
        <v>2</v>
      </c>
      <c r="D17" s="136">
        <v>2</v>
      </c>
      <c r="E17" s="136"/>
      <c r="F17" s="137"/>
      <c r="G17" s="137">
        <v>2</v>
      </c>
      <c r="H17" s="154">
        <f t="shared" si="0"/>
        <v>6</v>
      </c>
      <c r="I17" s="204">
        <v>0</v>
      </c>
      <c r="J17" s="149">
        <v>0</v>
      </c>
      <c r="K17" s="150">
        <v>0</v>
      </c>
      <c r="L17" s="153">
        <f t="shared" si="1"/>
        <v>0</v>
      </c>
      <c r="M17" s="152">
        <v>0</v>
      </c>
      <c r="N17" s="153">
        <f t="shared" si="2"/>
        <v>0</v>
      </c>
    </row>
    <row r="18" spans="1:14">
      <c r="A18" s="134" t="s">
        <v>169</v>
      </c>
      <c r="B18" s="138" t="s">
        <v>170</v>
      </c>
      <c r="C18" s="136"/>
      <c r="D18" s="136"/>
      <c r="E18" s="136">
        <v>1</v>
      </c>
      <c r="F18" s="137">
        <v>1</v>
      </c>
      <c r="G18" s="137">
        <v>1</v>
      </c>
      <c r="H18" s="154">
        <f t="shared" si="0"/>
        <v>3</v>
      </c>
      <c r="I18" s="204">
        <v>0</v>
      </c>
      <c r="J18" s="149">
        <v>0</v>
      </c>
      <c r="K18" s="150">
        <v>0</v>
      </c>
      <c r="L18" s="153">
        <f t="shared" si="1"/>
        <v>0</v>
      </c>
      <c r="M18" s="152">
        <v>0</v>
      </c>
      <c r="N18" s="153">
        <f t="shared" si="2"/>
        <v>0</v>
      </c>
    </row>
    <row r="19" spans="1:14">
      <c r="A19" s="134" t="s">
        <v>210</v>
      </c>
      <c r="B19" s="138" t="s">
        <v>211</v>
      </c>
      <c r="C19" s="136">
        <v>1</v>
      </c>
      <c r="D19" s="136">
        <v>4</v>
      </c>
      <c r="E19" s="136"/>
      <c r="F19" s="137">
        <v>1</v>
      </c>
      <c r="G19" s="137">
        <v>3</v>
      </c>
      <c r="H19" s="154">
        <f t="shared" si="0"/>
        <v>9</v>
      </c>
      <c r="I19" s="204">
        <v>0</v>
      </c>
      <c r="J19" s="149">
        <v>0</v>
      </c>
      <c r="K19" s="150">
        <v>0</v>
      </c>
      <c r="L19" s="153">
        <f t="shared" si="1"/>
        <v>0</v>
      </c>
      <c r="M19" s="152">
        <v>0</v>
      </c>
      <c r="N19" s="153">
        <f t="shared" si="2"/>
        <v>0</v>
      </c>
    </row>
    <row r="20" spans="1:14">
      <c r="A20" s="134" t="s">
        <v>463</v>
      </c>
      <c r="B20" s="138" t="s">
        <v>464</v>
      </c>
      <c r="C20" s="136"/>
      <c r="D20" s="136"/>
      <c r="E20" s="136">
        <v>1</v>
      </c>
      <c r="F20" s="137"/>
      <c r="G20" s="137"/>
      <c r="H20" s="154">
        <f t="shared" si="0"/>
        <v>1</v>
      </c>
      <c r="I20" s="204">
        <v>0</v>
      </c>
      <c r="J20" s="149">
        <v>0</v>
      </c>
      <c r="K20" s="150">
        <v>0</v>
      </c>
      <c r="L20" s="153">
        <f t="shared" si="1"/>
        <v>0</v>
      </c>
      <c r="M20" s="152">
        <v>0</v>
      </c>
      <c r="N20" s="153">
        <f t="shared" si="2"/>
        <v>0</v>
      </c>
    </row>
    <row r="21" spans="1:14">
      <c r="A21" s="134" t="s">
        <v>205</v>
      </c>
      <c r="B21" s="138" t="s">
        <v>206</v>
      </c>
      <c r="C21" s="136">
        <v>1</v>
      </c>
      <c r="D21" s="136">
        <v>1</v>
      </c>
      <c r="E21" s="136">
        <v>1</v>
      </c>
      <c r="F21" s="137">
        <v>1</v>
      </c>
      <c r="G21" s="137">
        <v>2</v>
      </c>
      <c r="H21" s="154">
        <f t="shared" si="0"/>
        <v>6</v>
      </c>
      <c r="I21" s="204">
        <v>0</v>
      </c>
      <c r="J21" s="149">
        <v>0</v>
      </c>
      <c r="K21" s="150">
        <v>0</v>
      </c>
      <c r="L21" s="153">
        <f t="shared" si="1"/>
        <v>0</v>
      </c>
      <c r="M21" s="152">
        <v>0</v>
      </c>
      <c r="N21" s="153">
        <f t="shared" si="2"/>
        <v>0</v>
      </c>
    </row>
    <row r="22" spans="1:14">
      <c r="A22" s="134" t="s">
        <v>110</v>
      </c>
      <c r="B22" s="138" t="s">
        <v>111</v>
      </c>
      <c r="C22" s="136">
        <v>1</v>
      </c>
      <c r="D22" s="136"/>
      <c r="E22" s="136">
        <v>4</v>
      </c>
      <c r="F22" s="137">
        <v>3</v>
      </c>
      <c r="G22" s="137">
        <v>1</v>
      </c>
      <c r="H22" s="154">
        <f t="shared" si="0"/>
        <v>9</v>
      </c>
      <c r="I22" s="204">
        <v>0</v>
      </c>
      <c r="J22" s="149">
        <v>0</v>
      </c>
      <c r="K22" s="150">
        <v>0</v>
      </c>
      <c r="L22" s="153">
        <f t="shared" si="1"/>
        <v>0</v>
      </c>
      <c r="M22" s="152">
        <v>0</v>
      </c>
      <c r="N22" s="153">
        <f t="shared" si="2"/>
        <v>0</v>
      </c>
    </row>
    <row r="23" spans="1:14">
      <c r="A23" s="134" t="s">
        <v>534</v>
      </c>
      <c r="B23" s="138" t="s">
        <v>535</v>
      </c>
      <c r="C23" s="136"/>
      <c r="D23" s="136"/>
      <c r="E23" s="136">
        <v>2</v>
      </c>
      <c r="F23" s="137"/>
      <c r="G23" s="137"/>
      <c r="H23" s="154">
        <f t="shared" si="0"/>
        <v>2</v>
      </c>
      <c r="I23" s="204">
        <v>0</v>
      </c>
      <c r="J23" s="149">
        <v>0</v>
      </c>
      <c r="K23" s="150">
        <v>0</v>
      </c>
      <c r="L23" s="153">
        <f t="shared" si="1"/>
        <v>0</v>
      </c>
      <c r="M23" s="152">
        <v>0</v>
      </c>
      <c r="N23" s="153">
        <f t="shared" si="2"/>
        <v>0</v>
      </c>
    </row>
    <row r="24" spans="1:14">
      <c r="A24" s="134" t="s">
        <v>521</v>
      </c>
      <c r="B24" s="138" t="s">
        <v>522</v>
      </c>
      <c r="C24" s="136"/>
      <c r="D24" s="136"/>
      <c r="E24" s="136">
        <v>2</v>
      </c>
      <c r="F24" s="137"/>
      <c r="G24" s="137"/>
      <c r="H24" s="154">
        <f t="shared" si="0"/>
        <v>2</v>
      </c>
      <c r="I24" s="204">
        <v>0</v>
      </c>
      <c r="J24" s="149">
        <v>0</v>
      </c>
      <c r="K24" s="150">
        <v>0</v>
      </c>
      <c r="L24" s="153">
        <f t="shared" si="1"/>
        <v>0</v>
      </c>
      <c r="M24" s="152">
        <v>0</v>
      </c>
      <c r="N24" s="153">
        <f t="shared" si="2"/>
        <v>0</v>
      </c>
    </row>
    <row r="25" spans="1:14">
      <c r="A25" s="134" t="s">
        <v>597</v>
      </c>
      <c r="B25" s="138" t="s">
        <v>598</v>
      </c>
      <c r="C25" s="136"/>
      <c r="D25" s="136">
        <v>2</v>
      </c>
      <c r="E25" s="136"/>
      <c r="F25" s="137"/>
      <c r="G25" s="137"/>
      <c r="H25" s="154">
        <f t="shared" si="0"/>
        <v>2</v>
      </c>
      <c r="I25" s="204">
        <v>0</v>
      </c>
      <c r="J25" s="149">
        <v>0</v>
      </c>
      <c r="K25" s="150">
        <v>0</v>
      </c>
      <c r="L25" s="153">
        <f t="shared" si="1"/>
        <v>0</v>
      </c>
      <c r="M25" s="152">
        <v>0</v>
      </c>
      <c r="N25" s="153">
        <f t="shared" si="2"/>
        <v>0</v>
      </c>
    </row>
    <row r="26" spans="1:14">
      <c r="A26" s="134" t="s">
        <v>584</v>
      </c>
      <c r="B26" s="138" t="s">
        <v>585</v>
      </c>
      <c r="C26" s="136"/>
      <c r="D26" s="136">
        <v>2</v>
      </c>
      <c r="E26" s="136"/>
      <c r="F26" s="137"/>
      <c r="G26" s="137"/>
      <c r="H26" s="154">
        <f t="shared" si="0"/>
        <v>2</v>
      </c>
      <c r="I26" s="204">
        <v>0</v>
      </c>
      <c r="J26" s="149">
        <v>0</v>
      </c>
      <c r="K26" s="150">
        <v>0</v>
      </c>
      <c r="L26" s="153">
        <f t="shared" si="1"/>
        <v>0</v>
      </c>
      <c r="M26" s="152">
        <v>0</v>
      </c>
      <c r="N26" s="153">
        <f t="shared" si="2"/>
        <v>0</v>
      </c>
    </row>
    <row r="27" spans="1:14">
      <c r="A27" s="134" t="s">
        <v>588</v>
      </c>
      <c r="B27" s="138" t="s">
        <v>589</v>
      </c>
      <c r="C27" s="136"/>
      <c r="D27" s="136">
        <v>1</v>
      </c>
      <c r="E27" s="136"/>
      <c r="F27" s="137"/>
      <c r="G27" s="137"/>
      <c r="H27" s="154">
        <f t="shared" si="0"/>
        <v>1</v>
      </c>
      <c r="I27" s="204">
        <v>0</v>
      </c>
      <c r="J27" s="149">
        <v>0</v>
      </c>
      <c r="K27" s="150">
        <v>0</v>
      </c>
      <c r="L27" s="153">
        <f t="shared" si="1"/>
        <v>0</v>
      </c>
      <c r="M27" s="152">
        <v>0</v>
      </c>
      <c r="N27" s="153">
        <f t="shared" si="2"/>
        <v>0</v>
      </c>
    </row>
    <row r="28" spans="1:14">
      <c r="A28" s="134" t="s">
        <v>374</v>
      </c>
      <c r="B28" s="138" t="s">
        <v>375</v>
      </c>
      <c r="C28" s="136"/>
      <c r="D28" s="136"/>
      <c r="E28" s="136"/>
      <c r="F28" s="137"/>
      <c r="G28" s="137">
        <v>1</v>
      </c>
      <c r="H28" s="154">
        <f t="shared" si="0"/>
        <v>1</v>
      </c>
      <c r="I28" s="204">
        <v>0</v>
      </c>
      <c r="J28" s="149">
        <v>0</v>
      </c>
      <c r="K28" s="150">
        <v>0</v>
      </c>
      <c r="L28" s="153">
        <f t="shared" si="1"/>
        <v>0</v>
      </c>
      <c r="M28" s="152">
        <v>0</v>
      </c>
      <c r="N28" s="153">
        <f t="shared" si="2"/>
        <v>0</v>
      </c>
    </row>
    <row r="29" spans="1:14">
      <c r="A29" s="134" t="s">
        <v>183</v>
      </c>
      <c r="B29" s="138" t="s">
        <v>184</v>
      </c>
      <c r="C29" s="136">
        <v>6</v>
      </c>
      <c r="D29" s="136">
        <v>6</v>
      </c>
      <c r="E29" s="136">
        <v>12</v>
      </c>
      <c r="F29" s="137">
        <v>6</v>
      </c>
      <c r="G29" s="137">
        <v>9</v>
      </c>
      <c r="H29" s="154">
        <f t="shared" si="0"/>
        <v>39</v>
      </c>
      <c r="I29" s="204">
        <v>0</v>
      </c>
      <c r="J29" s="149">
        <v>0</v>
      </c>
      <c r="K29" s="150">
        <v>0</v>
      </c>
      <c r="L29" s="153">
        <f t="shared" si="1"/>
        <v>0</v>
      </c>
      <c r="M29" s="152">
        <v>0</v>
      </c>
      <c r="N29" s="153">
        <f t="shared" si="2"/>
        <v>0</v>
      </c>
    </row>
    <row r="30" spans="1:14">
      <c r="A30" s="134" t="s">
        <v>472</v>
      </c>
      <c r="B30" s="138" t="s">
        <v>473</v>
      </c>
      <c r="C30" s="136"/>
      <c r="D30" s="136"/>
      <c r="E30" s="136">
        <v>1</v>
      </c>
      <c r="F30" s="137"/>
      <c r="G30" s="137"/>
      <c r="H30" s="154">
        <f t="shared" si="0"/>
        <v>1</v>
      </c>
      <c r="I30" s="204">
        <v>0</v>
      </c>
      <c r="J30" s="149">
        <v>0</v>
      </c>
      <c r="K30" s="150">
        <v>0</v>
      </c>
      <c r="L30" s="153">
        <f t="shared" si="1"/>
        <v>0</v>
      </c>
      <c r="M30" s="152">
        <v>0</v>
      </c>
      <c r="N30" s="153">
        <f t="shared" si="2"/>
        <v>0</v>
      </c>
    </row>
    <row r="31" spans="1:14">
      <c r="A31" s="134" t="s">
        <v>180</v>
      </c>
      <c r="B31" s="138" t="s">
        <v>181</v>
      </c>
      <c r="C31" s="136"/>
      <c r="D31" s="136">
        <v>8</v>
      </c>
      <c r="E31" s="136">
        <v>5</v>
      </c>
      <c r="F31" s="137">
        <v>7</v>
      </c>
      <c r="G31" s="137">
        <v>5</v>
      </c>
      <c r="H31" s="154">
        <f t="shared" si="0"/>
        <v>25</v>
      </c>
      <c r="I31" s="204">
        <v>0</v>
      </c>
      <c r="J31" s="149">
        <v>0</v>
      </c>
      <c r="K31" s="150">
        <v>0</v>
      </c>
      <c r="L31" s="153">
        <f t="shared" si="1"/>
        <v>0</v>
      </c>
      <c r="M31" s="152">
        <v>0</v>
      </c>
      <c r="N31" s="153">
        <f t="shared" si="2"/>
        <v>0</v>
      </c>
    </row>
    <row r="32" spans="1:14">
      <c r="A32" s="134" t="s">
        <v>226</v>
      </c>
      <c r="B32" s="138" t="s">
        <v>227</v>
      </c>
      <c r="C32" s="136">
        <v>5</v>
      </c>
      <c r="D32" s="136"/>
      <c r="E32" s="136">
        <v>9</v>
      </c>
      <c r="F32" s="137"/>
      <c r="G32" s="137">
        <v>8</v>
      </c>
      <c r="H32" s="154">
        <f t="shared" si="0"/>
        <v>22</v>
      </c>
      <c r="I32" s="204">
        <v>0</v>
      </c>
      <c r="J32" s="149">
        <v>0</v>
      </c>
      <c r="K32" s="150">
        <v>0</v>
      </c>
      <c r="L32" s="153">
        <f t="shared" si="1"/>
        <v>0</v>
      </c>
      <c r="M32" s="152">
        <v>0</v>
      </c>
      <c r="N32" s="153">
        <f t="shared" si="2"/>
        <v>0</v>
      </c>
    </row>
    <row r="33" spans="1:14">
      <c r="A33" s="134" t="s">
        <v>495</v>
      </c>
      <c r="B33" s="138" t="s">
        <v>496</v>
      </c>
      <c r="C33" s="136"/>
      <c r="D33" s="136"/>
      <c r="E33" s="136">
        <v>1</v>
      </c>
      <c r="F33" s="137"/>
      <c r="G33" s="137"/>
      <c r="H33" s="154">
        <f t="shared" si="0"/>
        <v>1</v>
      </c>
      <c r="I33" s="204">
        <v>0</v>
      </c>
      <c r="J33" s="149">
        <v>0</v>
      </c>
      <c r="K33" s="150">
        <v>0</v>
      </c>
      <c r="L33" s="153">
        <f t="shared" si="1"/>
        <v>0</v>
      </c>
      <c r="M33" s="152">
        <v>0</v>
      </c>
      <c r="N33" s="153">
        <f t="shared" si="2"/>
        <v>0</v>
      </c>
    </row>
    <row r="34" spans="1:14">
      <c r="A34" s="134" t="s">
        <v>305</v>
      </c>
      <c r="B34" s="138" t="s">
        <v>306</v>
      </c>
      <c r="C34" s="136"/>
      <c r="D34" s="136">
        <v>2</v>
      </c>
      <c r="E34" s="136"/>
      <c r="F34" s="137"/>
      <c r="G34" s="137">
        <v>4</v>
      </c>
      <c r="H34" s="154">
        <f t="shared" si="0"/>
        <v>6</v>
      </c>
      <c r="I34" s="204">
        <v>0</v>
      </c>
      <c r="J34" s="149">
        <v>0</v>
      </c>
      <c r="K34" s="150">
        <v>0</v>
      </c>
      <c r="L34" s="153">
        <f t="shared" si="1"/>
        <v>0</v>
      </c>
      <c r="M34" s="152">
        <v>0</v>
      </c>
      <c r="N34" s="153">
        <f t="shared" si="2"/>
        <v>0</v>
      </c>
    </row>
    <row r="35" spans="1:14">
      <c r="A35" s="134" t="s">
        <v>370</v>
      </c>
      <c r="B35" s="138" t="s">
        <v>371</v>
      </c>
      <c r="C35" s="136"/>
      <c r="D35" s="136"/>
      <c r="E35" s="136">
        <v>1</v>
      </c>
      <c r="F35" s="137"/>
      <c r="G35" s="137">
        <v>2</v>
      </c>
      <c r="H35" s="154">
        <f t="shared" si="0"/>
        <v>3</v>
      </c>
      <c r="I35" s="204">
        <v>0</v>
      </c>
      <c r="J35" s="149">
        <v>0</v>
      </c>
      <c r="K35" s="150">
        <v>0</v>
      </c>
      <c r="L35" s="153">
        <f t="shared" si="1"/>
        <v>0</v>
      </c>
      <c r="M35" s="152">
        <v>0</v>
      </c>
      <c r="N35" s="153">
        <f t="shared" si="2"/>
        <v>0</v>
      </c>
    </row>
    <row r="36" spans="1:14">
      <c r="A36" s="134" t="s">
        <v>453</v>
      </c>
      <c r="B36" s="138" t="s">
        <v>454</v>
      </c>
      <c r="C36" s="136"/>
      <c r="D36" s="136">
        <v>1</v>
      </c>
      <c r="E36" s="136">
        <v>1</v>
      </c>
      <c r="F36" s="137"/>
      <c r="G36" s="137"/>
      <c r="H36" s="154">
        <f t="shared" si="0"/>
        <v>2</v>
      </c>
      <c r="I36" s="204">
        <v>0</v>
      </c>
      <c r="J36" s="149">
        <v>0</v>
      </c>
      <c r="K36" s="150">
        <v>0</v>
      </c>
      <c r="L36" s="153">
        <f t="shared" si="1"/>
        <v>0</v>
      </c>
      <c r="M36" s="152">
        <v>0</v>
      </c>
      <c r="N36" s="153">
        <f t="shared" si="2"/>
        <v>0</v>
      </c>
    </row>
    <row r="37" spans="1:14">
      <c r="A37" s="134" t="s">
        <v>320</v>
      </c>
      <c r="B37" s="138" t="s">
        <v>321</v>
      </c>
      <c r="C37" s="136"/>
      <c r="D37" s="136">
        <v>1</v>
      </c>
      <c r="E37" s="136">
        <v>4</v>
      </c>
      <c r="F37" s="137"/>
      <c r="G37" s="137">
        <v>2</v>
      </c>
      <c r="H37" s="154">
        <f t="shared" si="0"/>
        <v>7</v>
      </c>
      <c r="I37" s="204">
        <v>0</v>
      </c>
      <c r="J37" s="149">
        <v>0</v>
      </c>
      <c r="K37" s="150">
        <v>0</v>
      </c>
      <c r="L37" s="153">
        <f t="shared" si="1"/>
        <v>0</v>
      </c>
      <c r="M37" s="152">
        <v>0</v>
      </c>
      <c r="N37" s="153">
        <f t="shared" si="2"/>
        <v>0</v>
      </c>
    </row>
    <row r="38" spans="1:14">
      <c r="A38" s="134" t="s">
        <v>193</v>
      </c>
      <c r="B38" s="138" t="s">
        <v>194</v>
      </c>
      <c r="C38" s="136"/>
      <c r="D38" s="136"/>
      <c r="E38" s="136">
        <v>2</v>
      </c>
      <c r="F38" s="137">
        <v>1</v>
      </c>
      <c r="G38" s="137"/>
      <c r="H38" s="154">
        <f t="shared" si="0"/>
        <v>3</v>
      </c>
      <c r="I38" s="204">
        <v>0</v>
      </c>
      <c r="J38" s="149">
        <v>0</v>
      </c>
      <c r="K38" s="150">
        <v>0</v>
      </c>
      <c r="L38" s="153">
        <f t="shared" si="1"/>
        <v>0</v>
      </c>
      <c r="M38" s="152">
        <v>0</v>
      </c>
      <c r="N38" s="153">
        <f t="shared" si="2"/>
        <v>0</v>
      </c>
    </row>
    <row r="39" spans="1:14">
      <c r="A39" s="134" t="s">
        <v>414</v>
      </c>
      <c r="B39" s="138" t="s">
        <v>415</v>
      </c>
      <c r="C39" s="136"/>
      <c r="D39" s="136"/>
      <c r="E39" s="136"/>
      <c r="F39" s="137"/>
      <c r="G39" s="137">
        <v>1</v>
      </c>
      <c r="H39" s="154">
        <f t="shared" si="0"/>
        <v>1</v>
      </c>
      <c r="I39" s="204">
        <v>0</v>
      </c>
      <c r="J39" s="149">
        <v>0</v>
      </c>
      <c r="K39" s="150">
        <v>0</v>
      </c>
      <c r="L39" s="153">
        <f t="shared" si="1"/>
        <v>0</v>
      </c>
      <c r="M39" s="152">
        <v>0</v>
      </c>
      <c r="N39" s="153">
        <f t="shared" si="2"/>
        <v>0</v>
      </c>
    </row>
    <row r="40" spans="1:14">
      <c r="A40" s="134" t="s">
        <v>308</v>
      </c>
      <c r="B40" s="138" t="s">
        <v>309</v>
      </c>
      <c r="C40" s="136"/>
      <c r="D40" s="136">
        <v>2</v>
      </c>
      <c r="E40" s="136">
        <v>2</v>
      </c>
      <c r="F40" s="137"/>
      <c r="G40" s="137">
        <v>2</v>
      </c>
      <c r="H40" s="154">
        <f t="shared" si="0"/>
        <v>6</v>
      </c>
      <c r="I40" s="204">
        <v>0</v>
      </c>
      <c r="J40" s="149">
        <v>0</v>
      </c>
      <c r="K40" s="150">
        <v>0</v>
      </c>
      <c r="L40" s="153">
        <f t="shared" si="1"/>
        <v>0</v>
      </c>
      <c r="M40" s="152">
        <v>0</v>
      </c>
      <c r="N40" s="153">
        <f t="shared" si="2"/>
        <v>0</v>
      </c>
    </row>
    <row r="41" spans="1:14">
      <c r="A41" s="134" t="s">
        <v>249</v>
      </c>
      <c r="B41" s="138" t="s">
        <v>250</v>
      </c>
      <c r="C41" s="136">
        <v>2</v>
      </c>
      <c r="D41" s="136"/>
      <c r="E41" s="136">
        <v>53</v>
      </c>
      <c r="F41" s="137"/>
      <c r="G41" s="137"/>
      <c r="H41" s="154">
        <f t="shared" si="0"/>
        <v>55</v>
      </c>
      <c r="I41" s="204">
        <v>0</v>
      </c>
      <c r="J41" s="149">
        <v>0</v>
      </c>
      <c r="K41" s="150">
        <v>0</v>
      </c>
      <c r="L41" s="153">
        <f t="shared" si="1"/>
        <v>0</v>
      </c>
      <c r="M41" s="152">
        <v>0</v>
      </c>
      <c r="N41" s="153">
        <f t="shared" si="2"/>
        <v>0</v>
      </c>
    </row>
    <row r="42" spans="1:14">
      <c r="A42" s="134" t="s">
        <v>102</v>
      </c>
      <c r="B42" s="138" t="s">
        <v>103</v>
      </c>
      <c r="C42" s="136">
        <v>18</v>
      </c>
      <c r="D42" s="136">
        <v>24</v>
      </c>
      <c r="E42" s="136">
        <v>17</v>
      </c>
      <c r="F42" s="137">
        <v>15</v>
      </c>
      <c r="G42" s="137">
        <v>34</v>
      </c>
      <c r="H42" s="154">
        <f t="shared" si="0"/>
        <v>108</v>
      </c>
      <c r="I42" s="204">
        <v>0</v>
      </c>
      <c r="J42" s="149">
        <v>0</v>
      </c>
      <c r="K42" s="150">
        <v>0</v>
      </c>
      <c r="L42" s="153">
        <f t="shared" si="1"/>
        <v>0</v>
      </c>
      <c r="M42" s="152">
        <v>0</v>
      </c>
      <c r="N42" s="153">
        <f t="shared" si="2"/>
        <v>0</v>
      </c>
    </row>
    <row r="43" spans="1:14">
      <c r="A43" s="134" t="s">
        <v>127</v>
      </c>
      <c r="B43" s="138" t="s">
        <v>656</v>
      </c>
      <c r="C43" s="136"/>
      <c r="D43" s="136"/>
      <c r="E43" s="136"/>
      <c r="F43" s="137">
        <v>1</v>
      </c>
      <c r="G43" s="137"/>
      <c r="H43" s="154">
        <f t="shared" si="0"/>
        <v>1</v>
      </c>
      <c r="I43" s="204">
        <v>0</v>
      </c>
      <c r="J43" s="149">
        <v>0</v>
      </c>
      <c r="K43" s="150">
        <v>0</v>
      </c>
      <c r="L43" s="153">
        <f t="shared" si="1"/>
        <v>0</v>
      </c>
      <c r="M43" s="152">
        <v>0</v>
      </c>
      <c r="N43" s="153">
        <f t="shared" si="2"/>
        <v>0</v>
      </c>
    </row>
    <row r="44" spans="1:14">
      <c r="A44" s="134" t="s">
        <v>121</v>
      </c>
      <c r="B44" s="138" t="s">
        <v>122</v>
      </c>
      <c r="C44" s="136"/>
      <c r="D44" s="136">
        <v>2</v>
      </c>
      <c r="E44" s="136"/>
      <c r="F44" s="137">
        <v>1</v>
      </c>
      <c r="G44" s="137"/>
      <c r="H44" s="154">
        <f t="shared" si="0"/>
        <v>3</v>
      </c>
      <c r="I44" s="204">
        <v>0</v>
      </c>
      <c r="J44" s="149">
        <v>0</v>
      </c>
      <c r="K44" s="150">
        <v>0</v>
      </c>
      <c r="L44" s="153">
        <f t="shared" si="1"/>
        <v>0</v>
      </c>
      <c r="M44" s="152">
        <v>0</v>
      </c>
      <c r="N44" s="153">
        <f t="shared" si="2"/>
        <v>0</v>
      </c>
    </row>
    <row r="45" spans="1:14">
      <c r="A45" s="134" t="s">
        <v>482</v>
      </c>
      <c r="B45" s="138" t="s">
        <v>483</v>
      </c>
      <c r="C45" s="136"/>
      <c r="D45" s="136"/>
      <c r="E45" s="136">
        <v>2</v>
      </c>
      <c r="F45" s="137"/>
      <c r="G45" s="137"/>
      <c r="H45" s="154">
        <f t="shared" si="0"/>
        <v>2</v>
      </c>
      <c r="I45" s="204">
        <v>0</v>
      </c>
      <c r="J45" s="149">
        <v>0</v>
      </c>
      <c r="K45" s="150">
        <v>0</v>
      </c>
      <c r="L45" s="153">
        <f t="shared" si="1"/>
        <v>0</v>
      </c>
      <c r="M45" s="152">
        <v>0</v>
      </c>
      <c r="N45" s="153">
        <f t="shared" si="2"/>
        <v>0</v>
      </c>
    </row>
    <row r="46" spans="1:14">
      <c r="A46" s="134" t="s">
        <v>236</v>
      </c>
      <c r="B46" s="138" t="s">
        <v>237</v>
      </c>
      <c r="C46" s="136">
        <v>1</v>
      </c>
      <c r="D46" s="136">
        <v>1</v>
      </c>
      <c r="E46" s="136">
        <v>2</v>
      </c>
      <c r="F46" s="137"/>
      <c r="G46" s="137"/>
      <c r="H46" s="154">
        <f t="shared" si="0"/>
        <v>4</v>
      </c>
      <c r="I46" s="204">
        <v>0</v>
      </c>
      <c r="J46" s="149">
        <v>0</v>
      </c>
      <c r="K46" s="150">
        <v>0</v>
      </c>
      <c r="L46" s="153">
        <f t="shared" si="1"/>
        <v>0</v>
      </c>
      <c r="M46" s="152">
        <v>0</v>
      </c>
      <c r="N46" s="153">
        <f t="shared" si="2"/>
        <v>0</v>
      </c>
    </row>
    <row r="47" spans="1:14">
      <c r="A47" s="134" t="s">
        <v>324</v>
      </c>
      <c r="B47" s="138" t="s">
        <v>325</v>
      </c>
      <c r="C47" s="136"/>
      <c r="D47" s="136"/>
      <c r="E47" s="136">
        <v>1</v>
      </c>
      <c r="F47" s="137"/>
      <c r="G47" s="137">
        <v>1</v>
      </c>
      <c r="H47" s="154">
        <f t="shared" si="0"/>
        <v>2</v>
      </c>
      <c r="I47" s="204">
        <v>0</v>
      </c>
      <c r="J47" s="149">
        <v>0</v>
      </c>
      <c r="K47" s="150">
        <v>0</v>
      </c>
      <c r="L47" s="153">
        <f t="shared" si="1"/>
        <v>0</v>
      </c>
      <c r="M47" s="152">
        <v>0</v>
      </c>
      <c r="N47" s="153">
        <f t="shared" si="2"/>
        <v>0</v>
      </c>
    </row>
    <row r="48" spans="1:14">
      <c r="A48" s="134" t="s">
        <v>253</v>
      </c>
      <c r="B48" s="138" t="s">
        <v>254</v>
      </c>
      <c r="C48" s="136">
        <v>9</v>
      </c>
      <c r="D48" s="136"/>
      <c r="E48" s="136"/>
      <c r="F48" s="137"/>
      <c r="G48" s="137"/>
      <c r="H48" s="154">
        <f t="shared" si="0"/>
        <v>9</v>
      </c>
      <c r="I48" s="204">
        <v>0</v>
      </c>
      <c r="J48" s="149">
        <v>0</v>
      </c>
      <c r="K48" s="150">
        <v>0</v>
      </c>
      <c r="L48" s="153">
        <f t="shared" si="1"/>
        <v>0</v>
      </c>
      <c r="M48" s="152">
        <v>0</v>
      </c>
      <c r="N48" s="153">
        <f t="shared" si="2"/>
        <v>0</v>
      </c>
    </row>
    <row r="49" spans="1:14">
      <c r="A49" s="134" t="s">
        <v>530</v>
      </c>
      <c r="B49" s="138" t="s">
        <v>531</v>
      </c>
      <c r="C49" s="136"/>
      <c r="D49" s="136"/>
      <c r="E49" s="136">
        <v>7</v>
      </c>
      <c r="F49" s="137"/>
      <c r="G49" s="137"/>
      <c r="H49" s="154">
        <f t="shared" si="0"/>
        <v>7</v>
      </c>
      <c r="I49" s="204">
        <v>0</v>
      </c>
      <c r="J49" s="149">
        <v>0</v>
      </c>
      <c r="K49" s="150">
        <v>0</v>
      </c>
      <c r="L49" s="153">
        <f t="shared" si="1"/>
        <v>0</v>
      </c>
      <c r="M49" s="152">
        <v>0</v>
      </c>
      <c r="N49" s="153">
        <f t="shared" si="2"/>
        <v>0</v>
      </c>
    </row>
    <row r="50" spans="1:14">
      <c r="A50" s="134" t="s">
        <v>551</v>
      </c>
      <c r="B50" s="138" t="s">
        <v>666</v>
      </c>
      <c r="C50" s="136"/>
      <c r="D50" s="136"/>
      <c r="E50" s="136">
        <v>1</v>
      </c>
      <c r="F50" s="137"/>
      <c r="G50" s="137"/>
      <c r="H50" s="154">
        <f t="shared" si="0"/>
        <v>1</v>
      </c>
      <c r="I50" s="204">
        <v>0</v>
      </c>
      <c r="J50" s="149">
        <v>0</v>
      </c>
      <c r="K50" s="150">
        <v>0</v>
      </c>
      <c r="L50" s="153">
        <f t="shared" si="1"/>
        <v>0</v>
      </c>
      <c r="M50" s="152">
        <v>0</v>
      </c>
      <c r="N50" s="153">
        <f t="shared" si="2"/>
        <v>0</v>
      </c>
    </row>
    <row r="51" spans="1:14">
      <c r="A51" s="134" t="s">
        <v>197</v>
      </c>
      <c r="B51" s="138" t="s">
        <v>198</v>
      </c>
      <c r="C51" s="136">
        <v>2</v>
      </c>
      <c r="D51" s="136">
        <v>1</v>
      </c>
      <c r="E51" s="136">
        <v>5</v>
      </c>
      <c r="F51" s="137">
        <v>1</v>
      </c>
      <c r="G51" s="137">
        <v>3</v>
      </c>
      <c r="H51" s="154">
        <f t="shared" si="0"/>
        <v>12</v>
      </c>
      <c r="I51" s="204">
        <v>0</v>
      </c>
      <c r="J51" s="149">
        <v>0</v>
      </c>
      <c r="K51" s="150">
        <v>0</v>
      </c>
      <c r="L51" s="153">
        <f t="shared" si="1"/>
        <v>0</v>
      </c>
      <c r="M51" s="152">
        <v>0</v>
      </c>
      <c r="N51" s="153">
        <f t="shared" si="2"/>
        <v>0</v>
      </c>
    </row>
    <row r="52" spans="1:14">
      <c r="A52" s="134" t="s">
        <v>143</v>
      </c>
      <c r="B52" s="138" t="s">
        <v>34</v>
      </c>
      <c r="C52" s="136">
        <v>6</v>
      </c>
      <c r="D52" s="136">
        <v>10</v>
      </c>
      <c r="E52" s="136">
        <v>9</v>
      </c>
      <c r="F52" s="137">
        <v>17</v>
      </c>
      <c r="G52" s="137">
        <v>21</v>
      </c>
      <c r="H52" s="154">
        <f t="shared" si="0"/>
        <v>63</v>
      </c>
      <c r="I52" s="204">
        <v>0</v>
      </c>
      <c r="J52" s="149">
        <v>0</v>
      </c>
      <c r="K52" s="150">
        <v>0</v>
      </c>
      <c r="L52" s="153">
        <f t="shared" si="1"/>
        <v>0</v>
      </c>
      <c r="M52" s="152">
        <v>0</v>
      </c>
      <c r="N52" s="153">
        <f t="shared" si="2"/>
        <v>0</v>
      </c>
    </row>
    <row r="53" spans="1:14">
      <c r="A53" s="134" t="s">
        <v>135</v>
      </c>
      <c r="B53" s="138" t="s">
        <v>136</v>
      </c>
      <c r="C53" s="136">
        <v>35</v>
      </c>
      <c r="D53" s="136">
        <v>20</v>
      </c>
      <c r="E53" s="136">
        <v>90</v>
      </c>
      <c r="F53" s="137">
        <v>51</v>
      </c>
      <c r="G53" s="137">
        <v>93</v>
      </c>
      <c r="H53" s="154">
        <f t="shared" si="0"/>
        <v>289</v>
      </c>
      <c r="I53" s="204">
        <v>0</v>
      </c>
      <c r="J53" s="149">
        <v>0</v>
      </c>
      <c r="K53" s="150">
        <v>0</v>
      </c>
      <c r="L53" s="153">
        <f t="shared" si="1"/>
        <v>0</v>
      </c>
      <c r="M53" s="152">
        <v>0</v>
      </c>
      <c r="N53" s="153">
        <f t="shared" si="2"/>
        <v>0</v>
      </c>
    </row>
    <row r="54" spans="1:14">
      <c r="A54" s="134" t="s">
        <v>138</v>
      </c>
      <c r="B54" s="138" t="s">
        <v>139</v>
      </c>
      <c r="C54" s="136">
        <v>20</v>
      </c>
      <c r="D54" s="136">
        <v>25</v>
      </c>
      <c r="E54" s="136">
        <v>60</v>
      </c>
      <c r="F54" s="137">
        <v>34</v>
      </c>
      <c r="G54" s="137">
        <v>104</v>
      </c>
      <c r="H54" s="154">
        <f t="shared" si="0"/>
        <v>243</v>
      </c>
      <c r="I54" s="204">
        <v>0</v>
      </c>
      <c r="J54" s="149">
        <v>0</v>
      </c>
      <c r="K54" s="150">
        <v>0</v>
      </c>
      <c r="L54" s="153">
        <f t="shared" si="1"/>
        <v>0</v>
      </c>
      <c r="M54" s="152">
        <v>0</v>
      </c>
      <c r="N54" s="153">
        <f t="shared" si="2"/>
        <v>0</v>
      </c>
    </row>
    <row r="55" spans="1:14">
      <c r="A55" s="134" t="s">
        <v>542</v>
      </c>
      <c r="B55" s="138" t="s">
        <v>543</v>
      </c>
      <c r="C55" s="136"/>
      <c r="D55" s="136"/>
      <c r="E55" s="136">
        <v>1</v>
      </c>
      <c r="F55" s="137"/>
      <c r="G55" s="137"/>
      <c r="H55" s="154">
        <f t="shared" si="0"/>
        <v>1</v>
      </c>
      <c r="I55" s="204">
        <v>0</v>
      </c>
      <c r="J55" s="149">
        <v>0</v>
      </c>
      <c r="K55" s="150">
        <v>0</v>
      </c>
      <c r="L55" s="153">
        <f t="shared" si="1"/>
        <v>0</v>
      </c>
      <c r="M55" s="152">
        <v>0</v>
      </c>
      <c r="N55" s="153">
        <f t="shared" si="2"/>
        <v>0</v>
      </c>
    </row>
    <row r="56" spans="1:14">
      <c r="A56" s="134" t="s">
        <v>208</v>
      </c>
      <c r="B56" s="138" t="s">
        <v>209</v>
      </c>
      <c r="C56" s="136"/>
      <c r="D56" s="136"/>
      <c r="E56" s="136">
        <v>1</v>
      </c>
      <c r="F56" s="137">
        <v>1</v>
      </c>
      <c r="G56" s="137">
        <v>6</v>
      </c>
      <c r="H56" s="154">
        <f t="shared" si="0"/>
        <v>8</v>
      </c>
      <c r="I56" s="204">
        <v>0</v>
      </c>
      <c r="J56" s="149">
        <v>0</v>
      </c>
      <c r="K56" s="150">
        <v>0</v>
      </c>
      <c r="L56" s="153">
        <f t="shared" si="1"/>
        <v>0</v>
      </c>
      <c r="M56" s="152">
        <v>0</v>
      </c>
      <c r="N56" s="153">
        <f t="shared" si="2"/>
        <v>0</v>
      </c>
    </row>
    <row r="57" spans="1:14">
      <c r="A57" s="134" t="s">
        <v>213</v>
      </c>
      <c r="B57" s="138" t="s">
        <v>216</v>
      </c>
      <c r="C57" s="134"/>
      <c r="D57" s="134"/>
      <c r="E57" s="134"/>
      <c r="F57" s="135">
        <v>1</v>
      </c>
      <c r="G57" s="135"/>
      <c r="H57" s="154">
        <f t="shared" si="0"/>
        <v>1</v>
      </c>
      <c r="I57" s="204">
        <v>0</v>
      </c>
      <c r="J57" s="149">
        <v>0</v>
      </c>
      <c r="K57" s="150">
        <v>0</v>
      </c>
      <c r="L57" s="153">
        <f t="shared" si="1"/>
        <v>0</v>
      </c>
      <c r="M57" s="152">
        <v>0</v>
      </c>
      <c r="N57" s="153">
        <f t="shared" si="2"/>
        <v>0</v>
      </c>
    </row>
    <row r="58" spans="1:14">
      <c r="A58" s="134"/>
      <c r="B58" s="138" t="s">
        <v>561</v>
      </c>
      <c r="C58" s="134"/>
      <c r="D58" s="134"/>
      <c r="E58" s="134">
        <v>1</v>
      </c>
      <c r="F58" s="135"/>
      <c r="G58" s="135"/>
      <c r="H58" s="154">
        <f t="shared" si="0"/>
        <v>1</v>
      </c>
      <c r="I58" s="204">
        <v>0</v>
      </c>
      <c r="J58" s="149">
        <v>0</v>
      </c>
      <c r="K58" s="150">
        <v>0</v>
      </c>
      <c r="L58" s="153">
        <f t="shared" si="1"/>
        <v>0</v>
      </c>
      <c r="M58" s="152">
        <v>0</v>
      </c>
      <c r="N58" s="153">
        <f t="shared" si="2"/>
        <v>0</v>
      </c>
    </row>
    <row r="59" spans="1:14">
      <c r="A59" s="134"/>
      <c r="B59" s="138" t="s">
        <v>215</v>
      </c>
      <c r="C59" s="134"/>
      <c r="D59" s="134"/>
      <c r="E59" s="134"/>
      <c r="F59" s="135">
        <v>1</v>
      </c>
      <c r="G59" s="135"/>
      <c r="H59" s="154">
        <f t="shared" si="0"/>
        <v>1</v>
      </c>
      <c r="I59" s="204">
        <v>0</v>
      </c>
      <c r="J59" s="149">
        <v>0</v>
      </c>
      <c r="K59" s="150">
        <v>0</v>
      </c>
      <c r="L59" s="153">
        <f t="shared" si="1"/>
        <v>0</v>
      </c>
      <c r="M59" s="152">
        <v>0</v>
      </c>
      <c r="N59" s="153">
        <f t="shared" si="2"/>
        <v>0</v>
      </c>
    </row>
    <row r="60" spans="1:14">
      <c r="A60" s="134"/>
      <c r="B60" s="138" t="s">
        <v>214</v>
      </c>
      <c r="C60" s="134"/>
      <c r="D60" s="134"/>
      <c r="E60" s="134"/>
      <c r="F60" s="135">
        <v>1</v>
      </c>
      <c r="G60" s="135"/>
      <c r="H60" s="154">
        <f t="shared" si="0"/>
        <v>1</v>
      </c>
      <c r="I60" s="204">
        <v>0</v>
      </c>
      <c r="J60" s="149">
        <v>0</v>
      </c>
      <c r="K60" s="150">
        <v>0</v>
      </c>
      <c r="L60" s="153">
        <f t="shared" si="1"/>
        <v>0</v>
      </c>
      <c r="M60" s="152">
        <v>0</v>
      </c>
      <c r="N60" s="153">
        <f t="shared" si="2"/>
        <v>0</v>
      </c>
    </row>
    <row r="61" spans="1:14">
      <c r="A61" s="134"/>
      <c r="B61" s="138" t="s">
        <v>48</v>
      </c>
      <c r="C61" s="134"/>
      <c r="D61" s="134"/>
      <c r="E61" s="134"/>
      <c r="F61" s="135">
        <v>1</v>
      </c>
      <c r="G61" s="135"/>
      <c r="H61" s="154">
        <f t="shared" si="0"/>
        <v>1</v>
      </c>
      <c r="I61" s="204">
        <v>0</v>
      </c>
      <c r="J61" s="149">
        <v>0</v>
      </c>
      <c r="K61" s="150">
        <v>0</v>
      </c>
      <c r="L61" s="153">
        <f t="shared" si="1"/>
        <v>0</v>
      </c>
      <c r="M61" s="152">
        <v>0</v>
      </c>
      <c r="N61" s="153">
        <f t="shared" si="2"/>
        <v>0</v>
      </c>
    </row>
    <row r="62" spans="1:14">
      <c r="A62" s="134"/>
      <c r="B62" s="138" t="s">
        <v>637</v>
      </c>
      <c r="C62" s="134"/>
      <c r="D62" s="134">
        <v>1</v>
      </c>
      <c r="E62" s="134"/>
      <c r="F62" s="135"/>
      <c r="G62" s="135"/>
      <c r="H62" s="154">
        <f t="shared" si="0"/>
        <v>1</v>
      </c>
      <c r="I62" s="204">
        <v>0</v>
      </c>
      <c r="J62" s="149">
        <v>0</v>
      </c>
      <c r="K62" s="150">
        <v>0</v>
      </c>
      <c r="L62" s="153">
        <f t="shared" si="1"/>
        <v>0</v>
      </c>
      <c r="M62" s="152">
        <v>0</v>
      </c>
      <c r="N62" s="153">
        <f t="shared" si="2"/>
        <v>0</v>
      </c>
    </row>
    <row r="63" spans="1:14">
      <c r="A63" s="134"/>
      <c r="B63" s="138" t="s">
        <v>562</v>
      </c>
      <c r="C63" s="134"/>
      <c r="D63" s="134"/>
      <c r="E63" s="134">
        <v>1</v>
      </c>
      <c r="F63" s="135"/>
      <c r="G63" s="135"/>
      <c r="H63" s="154">
        <f t="shared" si="0"/>
        <v>1</v>
      </c>
      <c r="I63" s="204">
        <v>0</v>
      </c>
      <c r="J63" s="149">
        <v>0</v>
      </c>
      <c r="K63" s="150">
        <v>0</v>
      </c>
      <c r="L63" s="153">
        <f t="shared" si="1"/>
        <v>0</v>
      </c>
      <c r="M63" s="152">
        <v>0</v>
      </c>
      <c r="N63" s="153">
        <f t="shared" si="2"/>
        <v>0</v>
      </c>
    </row>
    <row r="64" spans="1:14">
      <c r="A64" s="134"/>
      <c r="B64" s="138" t="s">
        <v>559</v>
      </c>
      <c r="C64" s="134"/>
      <c r="D64" s="134"/>
      <c r="E64" s="134">
        <v>29</v>
      </c>
      <c r="F64" s="135"/>
      <c r="G64" s="135"/>
      <c r="H64" s="154">
        <f t="shared" si="0"/>
        <v>29</v>
      </c>
      <c r="I64" s="204">
        <v>0</v>
      </c>
      <c r="J64" s="149">
        <v>0</v>
      </c>
      <c r="K64" s="150">
        <v>0</v>
      </c>
      <c r="L64" s="153">
        <f t="shared" si="1"/>
        <v>0</v>
      </c>
      <c r="M64" s="152">
        <v>0</v>
      </c>
      <c r="N64" s="153">
        <f t="shared" si="2"/>
        <v>0</v>
      </c>
    </row>
    <row r="65" spans="1:14">
      <c r="A65" s="134"/>
      <c r="B65" s="138" t="s">
        <v>560</v>
      </c>
      <c r="C65" s="134"/>
      <c r="D65" s="134"/>
      <c r="E65" s="134">
        <v>2</v>
      </c>
      <c r="F65" s="135"/>
      <c r="G65" s="135"/>
      <c r="H65" s="154">
        <f t="shared" si="0"/>
        <v>2</v>
      </c>
      <c r="I65" s="204">
        <v>0</v>
      </c>
      <c r="J65" s="149">
        <v>0</v>
      </c>
      <c r="K65" s="150">
        <v>0</v>
      </c>
      <c r="L65" s="153">
        <f t="shared" si="1"/>
        <v>0</v>
      </c>
      <c r="M65" s="152">
        <v>0</v>
      </c>
      <c r="N65" s="153">
        <f t="shared" si="2"/>
        <v>0</v>
      </c>
    </row>
    <row r="66" spans="1:14">
      <c r="A66" s="134"/>
      <c r="B66" s="138" t="s">
        <v>558</v>
      </c>
      <c r="C66" s="134"/>
      <c r="D66" s="134">
        <v>3</v>
      </c>
      <c r="E66" s="134">
        <v>23</v>
      </c>
      <c r="F66" s="135"/>
      <c r="G66" s="135"/>
      <c r="H66" s="154">
        <f t="shared" si="0"/>
        <v>26</v>
      </c>
      <c r="I66" s="204">
        <v>0</v>
      </c>
      <c r="J66" s="149">
        <v>0</v>
      </c>
      <c r="K66" s="150">
        <v>0</v>
      </c>
      <c r="L66" s="153">
        <f t="shared" si="1"/>
        <v>0</v>
      </c>
      <c r="M66" s="152">
        <v>0</v>
      </c>
      <c r="N66" s="153">
        <f t="shared" si="2"/>
        <v>0</v>
      </c>
    </row>
    <row r="67" spans="1:14">
      <c r="A67" s="134"/>
      <c r="B67" s="138" t="s">
        <v>289</v>
      </c>
      <c r="C67" s="134">
        <v>2</v>
      </c>
      <c r="D67" s="134">
        <v>1</v>
      </c>
      <c r="E67" s="134">
        <v>8</v>
      </c>
      <c r="F67" s="135"/>
      <c r="G67" s="135">
        <v>2</v>
      </c>
      <c r="H67" s="154">
        <f t="shared" si="0"/>
        <v>13</v>
      </c>
      <c r="I67" s="204">
        <v>0</v>
      </c>
      <c r="J67" s="149">
        <v>0</v>
      </c>
      <c r="K67" s="150">
        <v>0</v>
      </c>
      <c r="L67" s="153">
        <f t="shared" si="1"/>
        <v>0</v>
      </c>
      <c r="M67" s="152">
        <v>0</v>
      </c>
      <c r="N67" s="153">
        <f t="shared" si="2"/>
        <v>0</v>
      </c>
    </row>
    <row r="68" spans="1:14">
      <c r="A68" s="134"/>
      <c r="B68" s="138" t="s">
        <v>217</v>
      </c>
      <c r="C68" s="134"/>
      <c r="D68" s="134"/>
      <c r="E68" s="134"/>
      <c r="F68" s="135">
        <v>1</v>
      </c>
      <c r="G68" s="135"/>
      <c r="H68" s="154">
        <f t="shared" si="0"/>
        <v>1</v>
      </c>
      <c r="I68" s="204">
        <v>0</v>
      </c>
      <c r="J68" s="149">
        <v>0</v>
      </c>
      <c r="K68" s="150">
        <v>0</v>
      </c>
      <c r="L68" s="153">
        <f t="shared" si="1"/>
        <v>0</v>
      </c>
      <c r="M68" s="152">
        <v>0</v>
      </c>
      <c r="N68" s="153">
        <f t="shared" si="2"/>
        <v>0</v>
      </c>
    </row>
    <row r="69" spans="1:14">
      <c r="A69" s="134" t="s">
        <v>292</v>
      </c>
      <c r="B69" s="138" t="s">
        <v>293</v>
      </c>
      <c r="C69" s="134">
        <v>2</v>
      </c>
      <c r="D69" s="134"/>
      <c r="E69" s="134"/>
      <c r="F69" s="135"/>
      <c r="G69" s="135"/>
      <c r="H69" s="154">
        <f t="shared" si="0"/>
        <v>2</v>
      </c>
      <c r="I69" s="204">
        <v>0</v>
      </c>
      <c r="J69" s="149">
        <v>0</v>
      </c>
      <c r="K69" s="150">
        <v>0</v>
      </c>
      <c r="L69" s="153">
        <f t="shared" si="1"/>
        <v>0</v>
      </c>
      <c r="M69" s="152">
        <v>0</v>
      </c>
      <c r="N69" s="153">
        <f t="shared" si="2"/>
        <v>0</v>
      </c>
    </row>
    <row r="70" spans="1:14">
      <c r="A70" s="134" t="s">
        <v>639</v>
      </c>
      <c r="B70" s="138" t="s">
        <v>640</v>
      </c>
      <c r="C70" s="134"/>
      <c r="D70" s="134">
        <v>8</v>
      </c>
      <c r="E70" s="134"/>
      <c r="F70" s="135"/>
      <c r="G70" s="135"/>
      <c r="H70" s="154">
        <f t="shared" si="0"/>
        <v>8</v>
      </c>
      <c r="I70" s="204">
        <v>0</v>
      </c>
      <c r="J70" s="149">
        <v>0</v>
      </c>
      <c r="K70" s="150">
        <v>0</v>
      </c>
      <c r="L70" s="153">
        <f t="shared" si="1"/>
        <v>0</v>
      </c>
      <c r="M70" s="152">
        <v>0</v>
      </c>
      <c r="N70" s="153">
        <f t="shared" si="2"/>
        <v>0</v>
      </c>
    </row>
    <row r="71" spans="1:14" ht="13.5" thickBot="1">
      <c r="A71" s="144"/>
      <c r="B71" s="162"/>
      <c r="C71" s="163"/>
      <c r="D71" s="232"/>
      <c r="E71" s="232"/>
      <c r="F71" s="232"/>
      <c r="G71" s="232"/>
      <c r="H71" s="164"/>
      <c r="I71" s="164"/>
      <c r="J71" s="164"/>
      <c r="K71" s="164"/>
      <c r="L71" s="164" t="s">
        <v>698</v>
      </c>
      <c r="M71" s="164"/>
      <c r="N71" s="226">
        <f>SUM(N7:N70)</f>
        <v>0</v>
      </c>
    </row>
    <row r="72" spans="1:14" ht="18.75" thickBot="1">
      <c r="B72" s="82"/>
      <c r="C72" s="83" t="s">
        <v>72</v>
      </c>
      <c r="D72" s="84"/>
      <c r="E72" s="82"/>
      <c r="F72" s="85"/>
      <c r="G72" s="86"/>
      <c r="H72" s="87"/>
      <c r="I72" s="87"/>
    </row>
    <row r="73" spans="1:14" ht="26.25" thickBot="1">
      <c r="A73" s="128"/>
      <c r="B73" s="217"/>
      <c r="C73" s="218"/>
      <c r="D73" s="231"/>
      <c r="E73" s="231"/>
      <c r="F73" s="231"/>
      <c r="G73" s="231"/>
      <c r="H73" s="231"/>
      <c r="I73" s="223" t="s">
        <v>702</v>
      </c>
      <c r="J73" s="219" t="s">
        <v>19</v>
      </c>
      <c r="K73" s="221" t="s">
        <v>706</v>
      </c>
      <c r="L73" s="220" t="s">
        <v>698</v>
      </c>
      <c r="M73" s="221"/>
      <c r="N73" s="222" t="s">
        <v>699</v>
      </c>
    </row>
    <row r="74" spans="1:14" ht="13.5" thickBot="1">
      <c r="A74" s="143"/>
      <c r="B74" s="140"/>
      <c r="C74" s="140" t="s">
        <v>219</v>
      </c>
      <c r="D74" s="140" t="s">
        <v>572</v>
      </c>
      <c r="E74" s="142" t="s">
        <v>451</v>
      </c>
      <c r="F74" s="142" t="s">
        <v>97</v>
      </c>
      <c r="G74" s="142" t="s">
        <v>296</v>
      </c>
      <c r="H74" s="215"/>
      <c r="I74" s="189"/>
      <c r="J74" s="216"/>
      <c r="K74" s="216"/>
      <c r="L74" s="216"/>
      <c r="M74" s="216"/>
      <c r="N74" s="216"/>
    </row>
    <row r="75" spans="1:14">
      <c r="A75" s="147" t="s">
        <v>677</v>
      </c>
      <c r="B75" s="147" t="s">
        <v>709</v>
      </c>
      <c r="C75" s="78">
        <v>1</v>
      </c>
      <c r="D75" s="148">
        <v>1</v>
      </c>
      <c r="E75" s="78">
        <v>1</v>
      </c>
      <c r="F75" s="146">
        <v>1</v>
      </c>
      <c r="G75" s="78">
        <v>1</v>
      </c>
      <c r="H75" s="135">
        <f t="shared" ref="H75:H77" si="3">SUM(C75:G75)</f>
        <v>5</v>
      </c>
      <c r="I75" s="214">
        <v>1</v>
      </c>
      <c r="J75" s="149">
        <v>0</v>
      </c>
      <c r="K75" s="150">
        <v>0</v>
      </c>
      <c r="L75" s="153">
        <f t="shared" ref="L75:L77" si="4">H75*I75*J75*K75</f>
        <v>0</v>
      </c>
      <c r="M75" s="151"/>
      <c r="N75" s="224">
        <f t="shared" ref="N75:N77" si="5">(L75*M75)+L75</f>
        <v>0</v>
      </c>
    </row>
    <row r="76" spans="1:14">
      <c r="A76" s="147" t="s">
        <v>679</v>
      </c>
      <c r="B76" s="147" t="s">
        <v>98</v>
      </c>
      <c r="C76" s="78">
        <v>1</v>
      </c>
      <c r="D76" s="148">
        <v>1</v>
      </c>
      <c r="E76" s="78">
        <v>1</v>
      </c>
      <c r="F76" s="146">
        <v>1</v>
      </c>
      <c r="G76" s="78">
        <v>1</v>
      </c>
      <c r="H76" s="135">
        <f t="shared" si="3"/>
        <v>5</v>
      </c>
      <c r="I76" s="214">
        <v>1</v>
      </c>
      <c r="J76" s="149">
        <v>0</v>
      </c>
      <c r="K76" s="150">
        <v>0</v>
      </c>
      <c r="L76" s="153">
        <f t="shared" si="4"/>
        <v>0</v>
      </c>
      <c r="M76" s="151"/>
      <c r="N76" s="224">
        <f t="shared" si="5"/>
        <v>0</v>
      </c>
    </row>
    <row r="77" spans="1:14">
      <c r="A77" s="147" t="s">
        <v>678</v>
      </c>
      <c r="B77" s="155" t="s">
        <v>100</v>
      </c>
      <c r="C77" s="156">
        <v>35</v>
      </c>
      <c r="D77" s="157">
        <v>20</v>
      </c>
      <c r="E77" s="156">
        <v>90</v>
      </c>
      <c r="F77" s="158">
        <v>42</v>
      </c>
      <c r="G77" s="156">
        <v>93</v>
      </c>
      <c r="H77" s="159">
        <f t="shared" si="3"/>
        <v>280</v>
      </c>
      <c r="I77" s="204"/>
      <c r="J77" s="160">
        <v>0</v>
      </c>
      <c r="K77" s="161">
        <v>0</v>
      </c>
      <c r="L77" s="153">
        <f t="shared" si="4"/>
        <v>0</v>
      </c>
      <c r="M77" s="151"/>
      <c r="N77" s="227">
        <f t="shared" si="5"/>
        <v>0</v>
      </c>
    </row>
    <row r="78" spans="1:14" ht="13.5" thickBot="1">
      <c r="A78" s="144"/>
      <c r="B78" s="162"/>
      <c r="C78" s="163"/>
      <c r="D78" s="232"/>
      <c r="E78" s="232"/>
      <c r="F78" s="232"/>
      <c r="G78" s="232"/>
      <c r="H78" s="164"/>
      <c r="I78" s="164"/>
      <c r="J78" s="164"/>
      <c r="K78" s="164"/>
      <c r="L78" s="164"/>
      <c r="M78" s="164"/>
      <c r="N78" s="165"/>
    </row>
    <row r="79" spans="1:14" ht="13.5" thickBot="1">
      <c r="E79" s="55"/>
    </row>
    <row r="80" spans="1:14" ht="26.25" thickBot="1">
      <c r="A80" s="128"/>
      <c r="B80" s="217"/>
      <c r="C80" s="218"/>
      <c r="D80" s="231" t="s">
        <v>696</v>
      </c>
      <c r="E80" s="231"/>
      <c r="F80" s="231"/>
      <c r="G80" s="231"/>
      <c r="H80" s="231"/>
      <c r="I80" s="223" t="s">
        <v>702</v>
      </c>
      <c r="J80" s="219" t="s">
        <v>19</v>
      </c>
      <c r="K80" s="221" t="s">
        <v>706</v>
      </c>
      <c r="L80" s="220" t="s">
        <v>698</v>
      </c>
      <c r="M80" s="221" t="s">
        <v>695</v>
      </c>
      <c r="N80" s="222" t="s">
        <v>699</v>
      </c>
    </row>
    <row r="81" spans="1:14" ht="13.5" thickBot="1">
      <c r="A81" s="143"/>
      <c r="B81" s="140"/>
      <c r="C81" s="140" t="s">
        <v>219</v>
      </c>
      <c r="D81" s="140" t="s">
        <v>572</v>
      </c>
      <c r="E81" s="141" t="s">
        <v>451</v>
      </c>
      <c r="F81" s="141" t="s">
        <v>97</v>
      </c>
      <c r="G81" s="141" t="s">
        <v>296</v>
      </c>
      <c r="H81" s="215"/>
      <c r="I81" s="189"/>
      <c r="J81" s="216"/>
      <c r="K81" s="216"/>
      <c r="L81" s="216"/>
      <c r="M81" s="216"/>
      <c r="N81" s="216"/>
    </row>
    <row r="82" spans="1:14">
      <c r="A82" s="78" t="s">
        <v>25</v>
      </c>
      <c r="B82" s="78" t="s">
        <v>24</v>
      </c>
      <c r="C82" s="78"/>
      <c r="D82" s="145"/>
      <c r="E82" s="78"/>
      <c r="F82" s="146">
        <v>1</v>
      </c>
      <c r="G82" s="78"/>
      <c r="H82" s="135">
        <f t="shared" ref="H82:H83" si="6">SUM(C82:G82)</f>
        <v>1</v>
      </c>
      <c r="I82" s="204">
        <v>0</v>
      </c>
      <c r="J82" s="149">
        <v>0</v>
      </c>
      <c r="K82" s="150">
        <v>0</v>
      </c>
      <c r="L82" s="153">
        <f t="shared" ref="L82:L83" si="7">H82*I82*J82*K82</f>
        <v>0</v>
      </c>
      <c r="M82" s="152">
        <v>0</v>
      </c>
      <c r="N82" s="153">
        <f t="shared" ref="N82:N83" si="8">(L82*M82)+L82</f>
        <v>0</v>
      </c>
    </row>
    <row r="83" spans="1:14">
      <c r="A83" s="78"/>
      <c r="B83" s="78" t="s">
        <v>25</v>
      </c>
      <c r="C83" s="78"/>
      <c r="D83" s="145"/>
      <c r="E83" s="78"/>
      <c r="F83" s="146">
        <v>25</v>
      </c>
      <c r="G83" s="78"/>
      <c r="H83" s="135">
        <f t="shared" si="6"/>
        <v>25</v>
      </c>
      <c r="I83" s="204">
        <v>0</v>
      </c>
      <c r="J83" s="149">
        <v>0</v>
      </c>
      <c r="K83" s="150">
        <v>0</v>
      </c>
      <c r="L83" s="153">
        <f t="shared" si="7"/>
        <v>0</v>
      </c>
      <c r="M83" s="152">
        <v>0</v>
      </c>
      <c r="N83" s="153">
        <f t="shared" si="8"/>
        <v>0</v>
      </c>
    </row>
    <row r="84" spans="1:14" ht="13.5" thickBot="1">
      <c r="A84" s="144"/>
      <c r="B84" s="162"/>
      <c r="C84" s="163"/>
      <c r="D84" s="232"/>
      <c r="E84" s="232"/>
      <c r="F84" s="232"/>
      <c r="G84" s="232"/>
      <c r="H84" s="164"/>
      <c r="I84" s="164"/>
      <c r="J84" s="164"/>
      <c r="K84" s="164"/>
      <c r="L84" s="164"/>
      <c r="M84" s="164"/>
      <c r="N84" s="228">
        <f>SUM(N82:N83)</f>
        <v>0</v>
      </c>
    </row>
    <row r="85" spans="1:14">
      <c r="E85" s="55"/>
    </row>
    <row r="86" spans="1:14">
      <c r="A86" s="166"/>
      <c r="B86" s="167"/>
      <c r="C86" s="167"/>
      <c r="D86" s="167"/>
      <c r="E86" s="168"/>
      <c r="F86" s="169"/>
      <c r="G86" s="170"/>
      <c r="H86" s="171"/>
      <c r="I86" s="171"/>
      <c r="J86" s="167"/>
      <c r="K86" s="167"/>
      <c r="L86" s="167"/>
      <c r="M86" s="167"/>
      <c r="N86" s="172"/>
    </row>
    <row r="88" spans="1:14" ht="14.25">
      <c r="A88" s="74" t="s">
        <v>27</v>
      </c>
    </row>
    <row r="89" spans="1:14" ht="14.25">
      <c r="A89" s="75" t="s">
        <v>28</v>
      </c>
    </row>
  </sheetData>
  <mergeCells count="8">
    <mergeCell ref="I1:K1"/>
    <mergeCell ref="I2:K2"/>
    <mergeCell ref="D84:G84"/>
    <mergeCell ref="C1:D1"/>
    <mergeCell ref="D80:H80"/>
    <mergeCell ref="D71:G71"/>
    <mergeCell ref="D73:H73"/>
    <mergeCell ref="D78:G78"/>
  </mergeCells>
  <pageMargins left="0.70866141732283472" right="0.70866141732283472" top="0.74803149606299213" bottom="0.74803149606299213" header="0.31496062992125984" footer="0.31496062992125984"/>
  <pageSetup paperSize="9" scale="60" fitToHeight="0" orientation="portrait" r:id="rId1"/>
  <headerFooter>
    <oddFooter>&amp;L&amp;F&amp;RPagina &amp;P van &amp;N</oddFooter>
  </headerFooter>
  <rowBreaks count="1" manualBreakCount="1">
    <brk id="7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58"/>
  <sheetViews>
    <sheetView zoomScaleNormal="100" workbookViewId="0">
      <selection activeCell="D23" sqref="D23"/>
    </sheetView>
  </sheetViews>
  <sheetFormatPr defaultColWidth="9.140625" defaultRowHeight="12.75"/>
  <cols>
    <col min="1" max="2" width="2.7109375" style="1" customWidth="1"/>
    <col min="3" max="3" width="70.7109375" style="1" customWidth="1"/>
    <col min="4" max="4" width="17.85546875" style="1" customWidth="1"/>
    <col min="5" max="6" width="15.7109375" style="1" customWidth="1"/>
    <col min="7" max="7" width="2.7109375" style="1" customWidth="1"/>
    <col min="8" max="8" width="9.140625" style="1"/>
    <col min="9" max="9" width="20.5703125" style="1" customWidth="1"/>
    <col min="10" max="16384" width="9.140625" style="1"/>
  </cols>
  <sheetData>
    <row r="1" spans="2:12" ht="18">
      <c r="B1" s="234" t="s">
        <v>56</v>
      </c>
      <c r="C1" s="234"/>
      <c r="D1" s="234"/>
      <c r="E1" s="234"/>
      <c r="F1" s="234"/>
      <c r="G1" s="234"/>
    </row>
    <row r="2" spans="2:12">
      <c r="B2" s="4"/>
      <c r="C2" s="69" t="s">
        <v>22</v>
      </c>
      <c r="D2" s="69"/>
      <c r="E2" s="6"/>
    </row>
    <row r="3" spans="2:12">
      <c r="B3" s="4"/>
      <c r="C3" s="69"/>
      <c r="D3" s="69"/>
      <c r="E3" s="6"/>
    </row>
    <row r="4" spans="2:12">
      <c r="B4" s="235" t="s">
        <v>7</v>
      </c>
      <c r="C4" s="235"/>
      <c r="D4" s="235"/>
      <c r="E4" s="235"/>
      <c r="F4" s="235"/>
      <c r="G4" s="235"/>
      <c r="H4" s="8"/>
      <c r="I4" s="6"/>
      <c r="J4" s="6"/>
      <c r="K4" s="6"/>
      <c r="L4" s="6"/>
    </row>
    <row r="5" spans="2:12" ht="57" customHeight="1">
      <c r="B5" s="236" t="s">
        <v>18</v>
      </c>
      <c r="C5" s="236"/>
      <c r="D5" s="236"/>
      <c r="E5" s="236"/>
      <c r="F5" s="236"/>
      <c r="G5" s="236"/>
    </row>
    <row r="6" spans="2:12">
      <c r="B6" s="237" t="s">
        <v>701</v>
      </c>
      <c r="C6" s="237"/>
      <c r="D6" s="237"/>
      <c r="E6" s="237"/>
      <c r="F6" s="237"/>
      <c r="G6" s="237"/>
    </row>
    <row r="7" spans="2:12">
      <c r="B7" s="5"/>
      <c r="C7" s="7"/>
      <c r="D7" s="7"/>
    </row>
    <row r="8" spans="2:12">
      <c r="B8" s="238" t="s">
        <v>717</v>
      </c>
      <c r="C8" s="238"/>
      <c r="D8" s="238"/>
      <c r="E8" s="238"/>
      <c r="F8" s="238"/>
      <c r="G8" s="238"/>
    </row>
    <row r="9" spans="2:12" ht="13.15" customHeight="1">
      <c r="B9" s="241" t="s">
        <v>0</v>
      </c>
      <c r="C9" s="242"/>
      <c r="D9" s="246" t="s">
        <v>55</v>
      </c>
      <c r="E9" s="89" t="s">
        <v>13</v>
      </c>
      <c r="F9" s="246" t="s">
        <v>85</v>
      </c>
      <c r="G9" s="247"/>
    </row>
    <row r="10" spans="2:12">
      <c r="B10" s="243"/>
      <c r="C10" s="244"/>
      <c r="D10" s="248"/>
      <c r="E10" s="16" t="s">
        <v>12</v>
      </c>
      <c r="F10" s="248"/>
      <c r="G10" s="249"/>
    </row>
    <row r="11" spans="2:12">
      <c r="B11" s="10"/>
      <c r="C11" s="9"/>
      <c r="D11" s="9"/>
      <c r="E11" s="26"/>
      <c r="F11" s="26"/>
      <c r="G11" s="12"/>
    </row>
    <row r="12" spans="2:12">
      <c r="B12" s="11"/>
      <c r="C12" s="113" t="s">
        <v>718</v>
      </c>
      <c r="D12" s="3"/>
      <c r="E12" s="90"/>
      <c r="F12" s="20"/>
      <c r="G12" s="12"/>
    </row>
    <row r="13" spans="2:12">
      <c r="B13" s="11"/>
      <c r="C13" s="3" t="s">
        <v>57</v>
      </c>
      <c r="D13" s="114">
        <v>50</v>
      </c>
      <c r="E13" s="66">
        <v>0</v>
      </c>
      <c r="F13" s="20">
        <f>D13*E13</f>
        <v>0</v>
      </c>
      <c r="G13" s="12"/>
    </row>
    <row r="14" spans="2:12">
      <c r="B14" s="11"/>
      <c r="C14" s="3" t="s">
        <v>58</v>
      </c>
      <c r="D14" s="114">
        <v>50</v>
      </c>
      <c r="E14" s="66">
        <v>0</v>
      </c>
      <c r="F14" s="20">
        <f t="shared" ref="F14:F16" si="0">D14*E14</f>
        <v>0</v>
      </c>
      <c r="G14" s="12"/>
    </row>
    <row r="15" spans="2:12">
      <c r="B15" s="11"/>
      <c r="C15" s="3" t="s">
        <v>59</v>
      </c>
      <c r="D15" s="114">
        <v>10</v>
      </c>
      <c r="E15" s="66">
        <v>0</v>
      </c>
      <c r="F15" s="20">
        <f t="shared" si="0"/>
        <v>0</v>
      </c>
      <c r="G15" s="12"/>
    </row>
    <row r="16" spans="2:12">
      <c r="B16" s="11"/>
      <c r="C16" s="3" t="s">
        <v>60</v>
      </c>
      <c r="D16" s="114">
        <v>5</v>
      </c>
      <c r="E16" s="105">
        <v>0</v>
      </c>
      <c r="F16" s="20">
        <f t="shared" si="0"/>
        <v>0</v>
      </c>
      <c r="G16" s="12"/>
    </row>
    <row r="17" spans="2:7">
      <c r="B17" s="11"/>
      <c r="C17" s="3"/>
      <c r="D17" s="114"/>
      <c r="E17" s="112"/>
      <c r="F17" s="20"/>
      <c r="G17" s="12"/>
    </row>
    <row r="18" spans="2:7">
      <c r="B18" s="11"/>
      <c r="C18" s="113" t="s">
        <v>65</v>
      </c>
      <c r="D18" s="114"/>
      <c r="E18" s="112"/>
      <c r="F18" s="20"/>
      <c r="G18" s="12"/>
    </row>
    <row r="19" spans="2:7">
      <c r="B19" s="11"/>
      <c r="C19" s="3" t="s">
        <v>61</v>
      </c>
      <c r="D19" s="114">
        <v>30</v>
      </c>
      <c r="E19" s="66">
        <v>0</v>
      </c>
      <c r="F19" s="20">
        <f>D19*E19</f>
        <v>0</v>
      </c>
      <c r="G19" s="12"/>
    </row>
    <row r="20" spans="2:7">
      <c r="B20" s="11"/>
      <c r="C20" s="3" t="s">
        <v>62</v>
      </c>
      <c r="D20" s="114">
        <v>50</v>
      </c>
      <c r="E20" s="66">
        <v>0</v>
      </c>
      <c r="F20" s="20">
        <f t="shared" ref="F20:F23" si="1">D20*E20</f>
        <v>0</v>
      </c>
      <c r="G20" s="12"/>
    </row>
    <row r="21" spans="2:7">
      <c r="B21" s="11"/>
      <c r="C21" s="3" t="s">
        <v>719</v>
      </c>
      <c r="D21" s="114">
        <v>10</v>
      </c>
      <c r="E21" s="66">
        <v>0</v>
      </c>
      <c r="F21" s="20">
        <f t="shared" si="1"/>
        <v>0</v>
      </c>
      <c r="G21" s="12"/>
    </row>
    <row r="22" spans="2:7">
      <c r="B22" s="11"/>
      <c r="C22" s="3" t="s">
        <v>63</v>
      </c>
      <c r="D22" s="114">
        <v>10</v>
      </c>
      <c r="E22" s="66">
        <v>0</v>
      </c>
      <c r="F22" s="20">
        <f t="shared" si="1"/>
        <v>0</v>
      </c>
      <c r="G22" s="12"/>
    </row>
    <row r="23" spans="2:7">
      <c r="B23" s="11"/>
      <c r="C23" s="3" t="s">
        <v>64</v>
      </c>
      <c r="D23" s="114">
        <v>1</v>
      </c>
      <c r="E23" s="66">
        <v>0</v>
      </c>
      <c r="F23" s="20">
        <f t="shared" si="1"/>
        <v>0</v>
      </c>
      <c r="G23" s="12"/>
    </row>
    <row r="24" spans="2:7" ht="13.5" thickBot="1">
      <c r="B24" s="11"/>
      <c r="C24" s="3"/>
      <c r="D24" s="3"/>
      <c r="E24" s="112"/>
      <c r="F24" s="20"/>
      <c r="G24" s="12"/>
    </row>
    <row r="25" spans="2:7" ht="13.5" thickBot="1">
      <c r="B25" s="13"/>
      <c r="C25" s="22"/>
      <c r="D25" s="22"/>
      <c r="E25" s="14" t="s">
        <v>698</v>
      </c>
      <c r="F25" s="230">
        <f>SUM(F12:G23)</f>
        <v>0</v>
      </c>
      <c r="G25" s="15"/>
    </row>
    <row r="26" spans="2:7">
      <c r="C26" s="17"/>
      <c r="D26" s="17"/>
    </row>
    <row r="27" spans="2:7">
      <c r="B27" s="245" t="s">
        <v>5</v>
      </c>
      <c r="C27" s="245"/>
      <c r="D27" s="245"/>
      <c r="E27" s="245"/>
      <c r="F27" s="245"/>
      <c r="G27" s="245"/>
    </row>
    <row r="28" spans="2:7">
      <c r="C28" s="17"/>
      <c r="D28" s="17"/>
    </row>
    <row r="29" spans="2:7">
      <c r="B29" s="241" t="s">
        <v>1</v>
      </c>
      <c r="C29" s="242"/>
      <c r="D29" s="76"/>
      <c r="E29" s="240" t="s">
        <v>14</v>
      </c>
      <c r="F29" s="240"/>
      <c r="G29" s="21"/>
    </row>
    <row r="30" spans="2:7" ht="25.5">
      <c r="B30" s="243"/>
      <c r="C30" s="244"/>
      <c r="D30" s="77"/>
      <c r="E30" s="16" t="s">
        <v>15</v>
      </c>
      <c r="F30" s="16" t="s">
        <v>16</v>
      </c>
      <c r="G30" s="23"/>
    </row>
    <row r="31" spans="2:7">
      <c r="B31" s="10"/>
      <c r="C31" s="9"/>
      <c r="D31" s="9"/>
      <c r="E31" s="26"/>
      <c r="F31" s="26"/>
      <c r="G31" s="12"/>
    </row>
    <row r="32" spans="2:7">
      <c r="B32" s="11"/>
      <c r="C32" s="3" t="s">
        <v>2</v>
      </c>
      <c r="D32" s="3"/>
      <c r="E32" s="67"/>
      <c r="F32" s="67"/>
      <c r="G32" s="12"/>
    </row>
    <row r="33" spans="2:7">
      <c r="B33" s="11"/>
      <c r="C33" s="3" t="s">
        <v>3</v>
      </c>
      <c r="D33" s="3"/>
      <c r="E33" s="68"/>
      <c r="F33" s="68"/>
      <c r="G33" s="12"/>
    </row>
    <row r="34" spans="2:7">
      <c r="B34" s="11"/>
      <c r="C34" s="3" t="s">
        <v>4</v>
      </c>
      <c r="D34" s="3"/>
      <c r="E34" s="68"/>
      <c r="F34" s="68"/>
      <c r="G34" s="12"/>
    </row>
    <row r="35" spans="2:7">
      <c r="B35" s="11"/>
      <c r="C35" s="3" t="s">
        <v>17</v>
      </c>
      <c r="D35" s="3"/>
      <c r="E35" s="68"/>
      <c r="F35" s="68"/>
      <c r="G35" s="12"/>
    </row>
    <row r="36" spans="2:7">
      <c r="B36" s="13"/>
      <c r="C36" s="24"/>
      <c r="D36" s="24"/>
      <c r="E36" s="25"/>
      <c r="F36" s="14"/>
      <c r="G36" s="15"/>
    </row>
    <row r="37" spans="2:7" ht="33.75" customHeight="1">
      <c r="B37" s="239"/>
      <c r="C37" s="239"/>
      <c r="D37" s="239"/>
      <c r="E37" s="239"/>
      <c r="F37" s="239"/>
      <c r="G37" s="239"/>
    </row>
    <row r="38" spans="2:7">
      <c r="C38" s="19"/>
      <c r="D38" s="19"/>
      <c r="E38" s="19"/>
    </row>
    <row r="39" spans="2:7">
      <c r="C39" s="17"/>
      <c r="D39" s="17"/>
    </row>
    <row r="40" spans="2:7">
      <c r="C40" s="19"/>
      <c r="D40" s="19"/>
      <c r="E40" s="18"/>
    </row>
    <row r="41" spans="2:7">
      <c r="C41" s="2"/>
      <c r="D41" s="2"/>
    </row>
    <row r="42" spans="2:7">
      <c r="C42" s="7"/>
      <c r="D42" s="7"/>
      <c r="E42" s="7"/>
    </row>
    <row r="43" spans="2:7">
      <c r="C43" s="7"/>
      <c r="D43" s="7"/>
      <c r="E43" s="7"/>
    </row>
    <row r="44" spans="2:7">
      <c r="C44" s="7"/>
      <c r="D44" s="7"/>
      <c r="E44" s="7"/>
    </row>
    <row r="45" spans="2:7">
      <c r="C45" s="7"/>
      <c r="D45" s="7"/>
      <c r="E45" s="7"/>
    </row>
    <row r="46" spans="2:7">
      <c r="E46" s="7"/>
    </row>
    <row r="47" spans="2:7">
      <c r="E47" s="7"/>
    </row>
    <row r="48" spans="2:7">
      <c r="E48" s="7"/>
    </row>
    <row r="49" spans="5:5">
      <c r="E49" s="7"/>
    </row>
    <row r="50" spans="5:5">
      <c r="E50" s="7"/>
    </row>
    <row r="51" spans="5:5">
      <c r="E51" s="7"/>
    </row>
    <row r="52" spans="5:5">
      <c r="E52" s="7"/>
    </row>
    <row r="53" spans="5:5">
      <c r="E53" s="7"/>
    </row>
    <row r="54" spans="5:5">
      <c r="E54" s="7"/>
    </row>
    <row r="55" spans="5:5">
      <c r="E55" s="7"/>
    </row>
    <row r="56" spans="5:5">
      <c r="E56" s="7"/>
    </row>
    <row r="57" spans="5:5">
      <c r="E57" s="7"/>
    </row>
    <row r="58" spans="5:5">
      <c r="E58" s="7"/>
    </row>
  </sheetData>
  <mergeCells count="12">
    <mergeCell ref="B37:G37"/>
    <mergeCell ref="E29:F29"/>
    <mergeCell ref="B9:C10"/>
    <mergeCell ref="B29:C30"/>
    <mergeCell ref="B27:G27"/>
    <mergeCell ref="F9:G10"/>
    <mergeCell ref="D9:D10"/>
    <mergeCell ref="B1:G1"/>
    <mergeCell ref="B4:G4"/>
    <mergeCell ref="B5:G5"/>
    <mergeCell ref="B6:G6"/>
    <mergeCell ref="B8:G8"/>
  </mergeCells>
  <pageMargins left="0.23622047244094491" right="0.23622047244094491" top="0.74803149606299213" bottom="0.74803149606299213" header="0.31496062992125984" footer="0.31496062992125984"/>
  <pageSetup paperSize="9" scale="94" orientation="portrait" r:id="rId1"/>
  <headerFooter scaleWithDoc="0" alignWithMargins="0">
    <oddFooter>&amp;L&amp;"LucidaSansEF,Regular"&amp;8&amp;F&amp;R&amp;"LucidaSansEF,Regular"&amp;8&amp;P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L50"/>
  <sheetViews>
    <sheetView zoomScaleNormal="100" zoomScaleSheetLayoutView="110" workbookViewId="0">
      <selection sqref="A1:B1"/>
    </sheetView>
  </sheetViews>
  <sheetFormatPr defaultColWidth="9.140625" defaultRowHeight="12.75"/>
  <cols>
    <col min="1" max="1" width="4.85546875" style="29" customWidth="1"/>
    <col min="2" max="2" width="61.140625" style="29" customWidth="1"/>
    <col min="3" max="3" width="18.28515625" style="29" customWidth="1"/>
    <col min="4" max="4" width="37.28515625" style="29" customWidth="1"/>
    <col min="5" max="9" width="15.7109375" style="29" customWidth="1"/>
    <col min="10" max="16384" width="9.140625" style="29"/>
  </cols>
  <sheetData>
    <row r="1" spans="1:12" ht="18">
      <c r="A1" s="234" t="s">
        <v>708</v>
      </c>
      <c r="B1" s="234"/>
      <c r="C1" s="27"/>
      <c r="D1" s="28"/>
      <c r="E1" s="28"/>
      <c r="F1" s="28"/>
      <c r="G1" s="28"/>
      <c r="H1" s="28"/>
      <c r="I1" s="28"/>
    </row>
    <row r="2" spans="1:12">
      <c r="A2" s="256"/>
      <c r="B2" s="256"/>
      <c r="C2" s="256"/>
      <c r="D2" s="256"/>
      <c r="E2" s="256"/>
      <c r="F2" s="256"/>
      <c r="G2" s="31"/>
      <c r="H2" s="31"/>
      <c r="I2" s="31"/>
    </row>
    <row r="3" spans="1:12">
      <c r="B3" s="71" t="s">
        <v>738</v>
      </c>
      <c r="C3" s="33"/>
      <c r="D3" s="33"/>
      <c r="E3" s="33"/>
      <c r="F3" s="33"/>
      <c r="G3" s="34"/>
      <c r="H3" s="34"/>
      <c r="I3" s="34"/>
      <c r="J3" s="35"/>
      <c r="K3" s="35"/>
      <c r="L3" s="35"/>
    </row>
    <row r="4" spans="1:12">
      <c r="B4" s="72" t="s">
        <v>22</v>
      </c>
      <c r="C4" s="33"/>
      <c r="D4" s="33"/>
      <c r="E4" s="33"/>
      <c r="F4" s="33"/>
      <c r="G4" s="34"/>
      <c r="H4" s="34"/>
      <c r="I4" s="34"/>
      <c r="J4" s="35"/>
      <c r="K4" s="35"/>
      <c r="L4" s="35"/>
    </row>
    <row r="5" spans="1:12">
      <c r="B5" s="30"/>
      <c r="C5" s="30"/>
      <c r="D5" s="31"/>
      <c r="E5" s="32"/>
      <c r="F5" s="31"/>
      <c r="G5" s="31"/>
      <c r="H5" s="31"/>
      <c r="I5" s="31"/>
    </row>
    <row r="6" spans="1:12" ht="13.5" thickBot="1">
      <c r="B6" s="33"/>
      <c r="C6" s="33"/>
      <c r="D6" s="33"/>
      <c r="E6" s="33"/>
      <c r="F6" s="33"/>
      <c r="G6" s="34"/>
      <c r="H6" s="34"/>
      <c r="I6" s="34"/>
      <c r="J6" s="35"/>
      <c r="K6" s="35"/>
      <c r="L6" s="35"/>
    </row>
    <row r="7" spans="1:12">
      <c r="A7" s="252" t="s">
        <v>6</v>
      </c>
      <c r="B7" s="253"/>
      <c r="C7" s="56"/>
      <c r="D7" s="252" t="s">
        <v>8</v>
      </c>
      <c r="E7" s="257">
        <v>2020</v>
      </c>
      <c r="F7" s="258"/>
      <c r="G7" s="34"/>
      <c r="H7" s="34"/>
      <c r="I7" s="34"/>
      <c r="J7" s="35"/>
      <c r="K7" s="35"/>
      <c r="L7" s="35"/>
    </row>
    <row r="8" spans="1:12" s="38" customFormat="1" ht="13.5" thickBot="1">
      <c r="A8" s="250"/>
      <c r="B8" s="254"/>
      <c r="C8" s="57"/>
      <c r="D8" s="250"/>
      <c r="E8" s="259"/>
      <c r="F8" s="260"/>
      <c r="G8" s="36"/>
      <c r="H8" s="36"/>
      <c r="I8" s="36"/>
      <c r="J8" s="37"/>
      <c r="K8" s="37"/>
      <c r="L8" s="37"/>
    </row>
    <row r="9" spans="1:12" ht="13.5" thickBot="1">
      <c r="A9" s="251"/>
      <c r="B9" s="255"/>
      <c r="C9" s="58"/>
      <c r="D9" s="251"/>
      <c r="E9" s="73" t="s">
        <v>9</v>
      </c>
      <c r="F9" s="88" t="s">
        <v>10</v>
      </c>
      <c r="G9" s="39"/>
      <c r="H9" s="39"/>
      <c r="I9" s="39"/>
      <c r="J9" s="35"/>
      <c r="K9" s="35"/>
      <c r="L9" s="35"/>
    </row>
    <row r="10" spans="1:12">
      <c r="A10" s="79"/>
      <c r="B10" s="40"/>
      <c r="C10" s="40"/>
      <c r="D10" s="40"/>
      <c r="E10" s="59"/>
      <c r="F10" s="60"/>
      <c r="G10" s="39"/>
      <c r="H10" s="39"/>
      <c r="I10" s="39"/>
      <c r="J10" s="35"/>
      <c r="K10" s="35"/>
      <c r="L10" s="35"/>
    </row>
    <row r="11" spans="1:12">
      <c r="A11" s="79"/>
      <c r="B11" s="81" t="s">
        <v>710</v>
      </c>
      <c r="C11" s="40"/>
      <c r="D11" s="40"/>
      <c r="E11" s="79"/>
      <c r="F11" s="80"/>
      <c r="G11" s="39"/>
      <c r="H11" s="39"/>
      <c r="I11" s="39"/>
      <c r="J11" s="35"/>
      <c r="K11" s="35"/>
      <c r="L11" s="35"/>
    </row>
    <row r="12" spans="1:12">
      <c r="A12" s="79"/>
      <c r="B12" s="81"/>
      <c r="C12" s="43"/>
      <c r="D12" s="40"/>
      <c r="E12" s="79"/>
      <c r="F12" s="80"/>
      <c r="G12" s="39"/>
      <c r="H12" s="39"/>
      <c r="I12" s="39"/>
      <c r="J12" s="35"/>
      <c r="K12" s="35"/>
      <c r="L12" s="35"/>
    </row>
    <row r="13" spans="1:12">
      <c r="A13" s="91">
        <v>1</v>
      </c>
      <c r="B13" s="42" t="s">
        <v>711</v>
      </c>
      <c r="C13" s="43">
        <v>1</v>
      </c>
      <c r="D13" s="70"/>
      <c r="E13" s="173">
        <f>Prijzenblad!N71</f>
        <v>0</v>
      </c>
      <c r="F13" s="61">
        <f t="shared" ref="F13:F21" si="0">E13*1.21</f>
        <v>0</v>
      </c>
      <c r="G13" s="39"/>
      <c r="H13" s="39"/>
      <c r="I13" s="39"/>
      <c r="J13" s="35"/>
      <c r="K13" s="35"/>
      <c r="L13" s="35"/>
    </row>
    <row r="14" spans="1:12">
      <c r="A14" s="91">
        <v>2</v>
      </c>
      <c r="B14" s="42" t="s">
        <v>712</v>
      </c>
      <c r="C14" s="43">
        <v>2</v>
      </c>
      <c r="D14" s="70"/>
      <c r="E14" s="173">
        <f>Prijzenblad!N75</f>
        <v>0</v>
      </c>
      <c r="F14" s="61">
        <f t="shared" si="0"/>
        <v>0</v>
      </c>
      <c r="G14" s="39"/>
      <c r="H14" s="39"/>
      <c r="I14" s="39"/>
      <c r="J14" s="35"/>
      <c r="K14" s="35"/>
      <c r="L14" s="35"/>
    </row>
    <row r="15" spans="1:12">
      <c r="A15" s="91">
        <v>3</v>
      </c>
      <c r="B15" s="42" t="s">
        <v>98</v>
      </c>
      <c r="C15" s="43">
        <v>3</v>
      </c>
      <c r="D15" s="70"/>
      <c r="E15" s="173">
        <f>Prijzenblad!N76</f>
        <v>0</v>
      </c>
      <c r="F15" s="61">
        <f t="shared" si="0"/>
        <v>0</v>
      </c>
      <c r="G15" s="39"/>
      <c r="H15" s="39"/>
      <c r="I15" s="39"/>
      <c r="J15" s="35"/>
      <c r="K15" s="35"/>
      <c r="L15" s="35"/>
    </row>
    <row r="16" spans="1:12" s="41" customFormat="1">
      <c r="A16" s="91">
        <v>4</v>
      </c>
      <c r="B16" s="42" t="s">
        <v>100</v>
      </c>
      <c r="C16" s="43" t="s">
        <v>70</v>
      </c>
      <c r="D16" s="70"/>
      <c r="E16" s="173">
        <f>Prijzenblad!N77</f>
        <v>0</v>
      </c>
      <c r="F16" s="61">
        <f t="shared" si="0"/>
        <v>0</v>
      </c>
    </row>
    <row r="17" spans="1:12" s="41" customFormat="1">
      <c r="A17" s="91">
        <v>5</v>
      </c>
      <c r="B17" s="42" t="s">
        <v>713</v>
      </c>
      <c r="C17" s="43" t="s">
        <v>71</v>
      </c>
      <c r="D17" s="70"/>
      <c r="E17" s="173">
        <f>Prijzenblad!N84</f>
        <v>0</v>
      </c>
      <c r="F17" s="61">
        <f t="shared" si="0"/>
        <v>0</v>
      </c>
    </row>
    <row r="18" spans="1:12" s="41" customFormat="1">
      <c r="A18" s="91">
        <v>6</v>
      </c>
      <c r="B18" s="91" t="s">
        <v>720</v>
      </c>
      <c r="C18" s="43" t="s">
        <v>50</v>
      </c>
      <c r="D18" s="70"/>
      <c r="E18" s="65">
        <f>Prijzenblad!N85</f>
        <v>0</v>
      </c>
      <c r="F18" s="61">
        <f>E18*1.21</f>
        <v>0</v>
      </c>
    </row>
    <row r="19" spans="1:12" s="41" customFormat="1" ht="15" customHeight="1">
      <c r="A19" s="91"/>
      <c r="B19" s="42"/>
      <c r="C19" s="43"/>
      <c r="D19" s="43"/>
      <c r="E19" s="273"/>
      <c r="F19" s="271"/>
    </row>
    <row r="20" spans="1:12" s="41" customFormat="1" ht="15" customHeight="1">
      <c r="A20" s="91"/>
      <c r="B20" s="229" t="s">
        <v>716</v>
      </c>
      <c r="C20" s="43"/>
      <c r="D20" s="43"/>
      <c r="E20" s="273"/>
      <c r="F20" s="271"/>
    </row>
    <row r="21" spans="1:12" s="41" customFormat="1">
      <c r="A21" s="91" t="s">
        <v>721</v>
      </c>
      <c r="B21" s="42" t="s">
        <v>734</v>
      </c>
      <c r="C21" s="43" t="s">
        <v>721</v>
      </c>
      <c r="D21" s="70"/>
      <c r="E21" s="65">
        <v>0</v>
      </c>
      <c r="F21" s="61">
        <f t="shared" si="0"/>
        <v>0</v>
      </c>
      <c r="J21" s="44"/>
      <c r="K21" s="44"/>
      <c r="L21" s="44"/>
    </row>
    <row r="22" spans="1:12" s="41" customFormat="1">
      <c r="A22" s="91" t="s">
        <v>722</v>
      </c>
      <c r="B22" s="42" t="s">
        <v>714</v>
      </c>
      <c r="C22" s="43" t="s">
        <v>722</v>
      </c>
      <c r="D22" s="70"/>
      <c r="E22" s="65">
        <v>0</v>
      </c>
      <c r="F22" s="61">
        <f t="shared" ref="F22:F26" si="1">E22*1.21</f>
        <v>0</v>
      </c>
      <c r="G22" s="45"/>
      <c r="H22" s="45"/>
      <c r="I22" s="45"/>
      <c r="J22" s="44"/>
      <c r="K22" s="44"/>
      <c r="L22" s="44"/>
    </row>
    <row r="23" spans="1:12" s="41" customFormat="1">
      <c r="A23" s="91" t="s">
        <v>723</v>
      </c>
      <c r="B23" s="42" t="s">
        <v>715</v>
      </c>
      <c r="C23" s="43" t="s">
        <v>723</v>
      </c>
      <c r="D23" s="70"/>
      <c r="E23" s="65">
        <v>0</v>
      </c>
      <c r="F23" s="61">
        <f t="shared" si="1"/>
        <v>0</v>
      </c>
      <c r="G23" s="45"/>
      <c r="H23" s="45"/>
      <c r="I23" s="45"/>
      <c r="J23" s="44"/>
      <c r="K23" s="44"/>
      <c r="L23" s="44"/>
    </row>
    <row r="24" spans="1:12" s="41" customFormat="1">
      <c r="A24" s="91" t="s">
        <v>724</v>
      </c>
      <c r="B24" s="42" t="s">
        <v>735</v>
      </c>
      <c r="C24" s="43" t="s">
        <v>724</v>
      </c>
      <c r="D24" s="70"/>
      <c r="E24" s="65">
        <v>0</v>
      </c>
      <c r="F24" s="61">
        <f t="shared" si="1"/>
        <v>0</v>
      </c>
      <c r="G24" s="45"/>
      <c r="H24" s="45"/>
      <c r="I24" s="45"/>
      <c r="J24" s="44"/>
      <c r="K24" s="44"/>
      <c r="L24" s="44"/>
    </row>
    <row r="25" spans="1:12" s="41" customFormat="1">
      <c r="A25" s="91" t="s">
        <v>725</v>
      </c>
      <c r="B25" s="42" t="s">
        <v>736</v>
      </c>
      <c r="C25" s="43" t="s">
        <v>725</v>
      </c>
      <c r="D25" s="70"/>
      <c r="E25" s="65">
        <v>0</v>
      </c>
      <c r="F25" s="61">
        <f t="shared" si="1"/>
        <v>0</v>
      </c>
      <c r="G25" s="45"/>
      <c r="H25" s="45"/>
      <c r="I25" s="45"/>
      <c r="J25" s="44"/>
      <c r="K25" s="44"/>
      <c r="L25" s="44"/>
    </row>
    <row r="26" spans="1:12" s="41" customFormat="1">
      <c r="A26" s="91" t="s">
        <v>726</v>
      </c>
      <c r="B26" s="42" t="s">
        <v>733</v>
      </c>
      <c r="C26" s="43" t="s">
        <v>727</v>
      </c>
      <c r="D26" s="70"/>
      <c r="E26" s="65">
        <v>0</v>
      </c>
      <c r="F26" s="61">
        <f t="shared" si="1"/>
        <v>0</v>
      </c>
      <c r="G26" s="45"/>
      <c r="H26" s="45"/>
      <c r="I26" s="45"/>
      <c r="J26" s="44"/>
      <c r="K26" s="44"/>
      <c r="L26" s="44"/>
    </row>
    <row r="27" spans="1:12" s="41" customFormat="1" ht="15" customHeight="1">
      <c r="A27" s="91"/>
      <c r="B27" s="42"/>
      <c r="C27" s="43"/>
      <c r="E27" s="91"/>
      <c r="F27" s="272"/>
      <c r="G27" s="45"/>
      <c r="H27" s="45"/>
      <c r="I27" s="45"/>
      <c r="J27" s="44"/>
      <c r="K27" s="44"/>
      <c r="L27" s="44"/>
    </row>
    <row r="28" spans="1:12" s="41" customFormat="1" ht="15" customHeight="1">
      <c r="A28" s="91" t="s">
        <v>727</v>
      </c>
      <c r="B28" s="42" t="s">
        <v>737</v>
      </c>
      <c r="C28" s="43" t="s">
        <v>728</v>
      </c>
      <c r="D28" s="70"/>
      <c r="E28" s="173">
        <f>Uurtarieven!F25</f>
        <v>0</v>
      </c>
      <c r="F28" s="61">
        <f t="shared" ref="F28" si="2">E28*1.21</f>
        <v>0</v>
      </c>
      <c r="G28" s="45"/>
      <c r="H28" s="45"/>
      <c r="I28" s="45"/>
      <c r="J28" s="44"/>
      <c r="K28" s="44"/>
      <c r="L28" s="44"/>
    </row>
    <row r="29" spans="1:12" s="41" customFormat="1" ht="15" customHeight="1">
      <c r="A29" s="91"/>
      <c r="B29" s="42"/>
      <c r="C29" s="43"/>
      <c r="E29" s="91"/>
      <c r="F29" s="272"/>
      <c r="G29" s="45"/>
      <c r="H29" s="45"/>
      <c r="I29" s="45"/>
      <c r="J29" s="44"/>
      <c r="K29" s="44"/>
      <c r="L29" s="44"/>
    </row>
    <row r="30" spans="1:12" s="41" customFormat="1" ht="15" customHeight="1">
      <c r="A30" s="91"/>
      <c r="B30" s="42"/>
      <c r="C30" s="43"/>
      <c r="E30" s="91"/>
      <c r="F30" s="272"/>
      <c r="G30" s="45"/>
      <c r="H30" s="45"/>
      <c r="I30" s="45"/>
      <c r="J30" s="44"/>
      <c r="K30" s="44"/>
      <c r="L30" s="44"/>
    </row>
    <row r="31" spans="1:12" s="41" customFormat="1" ht="15" customHeight="1">
      <c r="A31" s="91"/>
      <c r="B31" s="42"/>
      <c r="C31" s="43"/>
      <c r="D31" s="42"/>
      <c r="E31" s="99"/>
      <c r="F31" s="92"/>
      <c r="G31" s="45"/>
      <c r="H31" s="45"/>
      <c r="I31" s="45"/>
      <c r="J31" s="44"/>
      <c r="K31" s="44"/>
      <c r="L31" s="44"/>
    </row>
    <row r="32" spans="1:12">
      <c r="A32" s="93"/>
      <c r="B32" s="38" t="s">
        <v>11</v>
      </c>
      <c r="D32" s="52"/>
      <c r="E32" s="274">
        <f>SUM(E13:E31)</f>
        <v>0</v>
      </c>
      <c r="F32" s="94">
        <f>SUM(F13:F31)</f>
        <v>0</v>
      </c>
    </row>
    <row r="33" spans="1:12" s="41" customFormat="1" ht="15" customHeight="1">
      <c r="A33" s="91"/>
      <c r="B33" s="42"/>
      <c r="C33" s="43"/>
      <c r="D33" s="42"/>
      <c r="E33" s="99"/>
      <c r="F33" s="92"/>
      <c r="G33" s="45"/>
      <c r="H33" s="45"/>
      <c r="I33" s="45"/>
      <c r="J33" s="44"/>
      <c r="K33" s="44"/>
      <c r="L33" s="44"/>
    </row>
    <row r="34" spans="1:12" s="41" customFormat="1" ht="15" customHeight="1">
      <c r="A34" s="91"/>
      <c r="B34" s="42" t="s">
        <v>66</v>
      </c>
      <c r="C34" s="43"/>
      <c r="D34" s="42"/>
      <c r="E34" s="99"/>
      <c r="F34" s="92"/>
      <c r="G34" s="45"/>
      <c r="H34" s="45"/>
      <c r="I34" s="45"/>
      <c r="J34" s="44"/>
      <c r="K34" s="44"/>
      <c r="L34" s="44"/>
    </row>
    <row r="35" spans="1:12" s="41" customFormat="1" ht="15" customHeight="1">
      <c r="A35" s="91"/>
      <c r="B35" s="72" t="s">
        <v>82</v>
      </c>
      <c r="C35" s="43" t="s">
        <v>67</v>
      </c>
      <c r="D35" s="70"/>
      <c r="E35" s="65">
        <v>0</v>
      </c>
      <c r="F35" s="61">
        <f t="shared" ref="F35:F44" si="3">E35*1.21</f>
        <v>0</v>
      </c>
      <c r="G35" s="45"/>
      <c r="H35" s="45"/>
      <c r="I35" s="45"/>
      <c r="J35" s="44"/>
      <c r="K35" s="44"/>
      <c r="L35" s="44"/>
    </row>
    <row r="36" spans="1:12" s="41" customFormat="1" ht="15" customHeight="1">
      <c r="A36" s="91"/>
      <c r="B36" s="72" t="s">
        <v>83</v>
      </c>
      <c r="C36" s="43" t="s">
        <v>68</v>
      </c>
      <c r="D36" s="70"/>
      <c r="E36" s="65">
        <v>0</v>
      </c>
      <c r="F36" s="61">
        <f t="shared" si="3"/>
        <v>0</v>
      </c>
      <c r="G36" s="45"/>
      <c r="H36" s="45"/>
      <c r="I36" s="45"/>
      <c r="J36" s="44"/>
      <c r="K36" s="44"/>
      <c r="L36" s="44"/>
    </row>
    <row r="37" spans="1:12" s="41" customFormat="1" ht="15" customHeight="1">
      <c r="A37" s="91"/>
      <c r="B37" s="72" t="s">
        <v>73</v>
      </c>
      <c r="C37" s="43" t="s">
        <v>69</v>
      </c>
      <c r="D37" s="70"/>
      <c r="E37" s="65">
        <v>0</v>
      </c>
      <c r="F37" s="61">
        <f t="shared" si="3"/>
        <v>0</v>
      </c>
      <c r="G37" s="45"/>
      <c r="H37" s="45"/>
      <c r="I37" s="45"/>
      <c r="J37" s="44"/>
      <c r="K37" s="44"/>
      <c r="L37" s="44"/>
    </row>
    <row r="38" spans="1:12" s="41" customFormat="1" ht="15" customHeight="1">
      <c r="A38" s="91"/>
      <c r="B38" s="72" t="s">
        <v>74</v>
      </c>
      <c r="C38" s="43" t="s">
        <v>70</v>
      </c>
      <c r="D38" s="70"/>
      <c r="E38" s="65">
        <v>0</v>
      </c>
      <c r="F38" s="61">
        <f t="shared" si="3"/>
        <v>0</v>
      </c>
      <c r="G38" s="45"/>
      <c r="H38" s="45"/>
      <c r="I38" s="45"/>
      <c r="J38" s="44"/>
      <c r="K38" s="44"/>
      <c r="L38" s="44"/>
    </row>
    <row r="39" spans="1:12" s="41" customFormat="1" ht="15" customHeight="1">
      <c r="A39" s="91"/>
      <c r="B39" s="72" t="s">
        <v>75</v>
      </c>
      <c r="C39" s="43" t="s">
        <v>71</v>
      </c>
      <c r="D39" s="70"/>
      <c r="E39" s="65">
        <v>0</v>
      </c>
      <c r="F39" s="61">
        <f t="shared" si="3"/>
        <v>0</v>
      </c>
      <c r="G39" s="45"/>
      <c r="H39" s="45"/>
      <c r="I39" s="45"/>
      <c r="J39" s="44"/>
      <c r="K39" s="44"/>
      <c r="L39" s="44"/>
    </row>
    <row r="40" spans="1:12" s="41" customFormat="1" ht="15" customHeight="1">
      <c r="A40" s="91"/>
      <c r="B40" s="72" t="s">
        <v>76</v>
      </c>
      <c r="C40" s="43" t="s">
        <v>50</v>
      </c>
      <c r="D40" s="70"/>
      <c r="E40" s="65">
        <v>0</v>
      </c>
      <c r="F40" s="61">
        <f t="shared" si="3"/>
        <v>0</v>
      </c>
      <c r="G40" s="45"/>
      <c r="H40" s="45"/>
      <c r="I40" s="45"/>
      <c r="J40" s="44"/>
      <c r="K40" s="44"/>
      <c r="L40" s="44"/>
    </row>
    <row r="41" spans="1:12" s="41" customFormat="1" ht="15" customHeight="1">
      <c r="A41" s="91"/>
      <c r="B41" s="72" t="s">
        <v>77</v>
      </c>
      <c r="C41" s="43" t="s">
        <v>51</v>
      </c>
      <c r="D41" s="70"/>
      <c r="E41" s="65">
        <v>0</v>
      </c>
      <c r="F41" s="61">
        <f t="shared" si="3"/>
        <v>0</v>
      </c>
      <c r="G41" s="45"/>
      <c r="H41" s="45"/>
      <c r="I41" s="45"/>
      <c r="J41" s="44"/>
      <c r="K41" s="44"/>
      <c r="L41" s="44"/>
    </row>
    <row r="42" spans="1:12" s="41" customFormat="1" ht="15" customHeight="1">
      <c r="A42" s="91"/>
      <c r="B42" s="72" t="s">
        <v>78</v>
      </c>
      <c r="C42" s="43" t="s">
        <v>52</v>
      </c>
      <c r="D42" s="70"/>
      <c r="E42" s="65">
        <v>0</v>
      </c>
      <c r="F42" s="61">
        <f t="shared" si="3"/>
        <v>0</v>
      </c>
      <c r="G42" s="45"/>
      <c r="H42" s="45"/>
      <c r="I42" s="45"/>
      <c r="J42" s="44"/>
      <c r="K42" s="44"/>
      <c r="L42" s="44"/>
    </row>
    <row r="43" spans="1:12" s="41" customFormat="1" ht="15" customHeight="1">
      <c r="A43" s="91"/>
      <c r="B43" s="72" t="s">
        <v>79</v>
      </c>
      <c r="C43" s="43" t="s">
        <v>53</v>
      </c>
      <c r="D43" s="70"/>
      <c r="E43" s="65">
        <v>0</v>
      </c>
      <c r="F43" s="61">
        <f t="shared" si="3"/>
        <v>0</v>
      </c>
      <c r="G43" s="45"/>
      <c r="H43" s="45"/>
      <c r="I43" s="45"/>
      <c r="J43" s="44"/>
      <c r="K43" s="44"/>
      <c r="L43" s="44"/>
    </row>
    <row r="44" spans="1:12" s="41" customFormat="1" ht="15" customHeight="1">
      <c r="A44" s="91"/>
      <c r="B44" s="72" t="s">
        <v>80</v>
      </c>
      <c r="C44" s="43" t="s">
        <v>54</v>
      </c>
      <c r="D44" s="70"/>
      <c r="E44" s="65">
        <v>0</v>
      </c>
      <c r="F44" s="61">
        <f t="shared" si="3"/>
        <v>0</v>
      </c>
      <c r="G44" s="45"/>
      <c r="H44" s="45"/>
      <c r="I44" s="45"/>
      <c r="J44" s="44"/>
      <c r="K44" s="44"/>
      <c r="L44" s="44"/>
    </row>
    <row r="45" spans="1:12" s="41" customFormat="1" ht="15" customHeight="1">
      <c r="A45" s="91"/>
      <c r="B45" s="101"/>
      <c r="C45" s="102"/>
      <c r="D45" s="103"/>
      <c r="E45" s="104"/>
      <c r="F45" s="61"/>
      <c r="G45" s="45"/>
      <c r="H45" s="45"/>
      <c r="I45" s="45"/>
      <c r="J45" s="44"/>
      <c r="K45" s="44"/>
      <c r="L45" s="44"/>
    </row>
    <row r="46" spans="1:12">
      <c r="A46" s="93"/>
      <c r="B46" s="38" t="s">
        <v>84</v>
      </c>
      <c r="D46" s="52"/>
      <c r="E46" s="274">
        <f>SUM(E35:E45)</f>
        <v>0</v>
      </c>
      <c r="F46" s="94">
        <f>SUM(F35:F45)</f>
        <v>0</v>
      </c>
    </row>
    <row r="47" spans="1:12" ht="13.5" thickBot="1">
      <c r="A47" s="95"/>
      <c r="B47" s="96"/>
      <c r="C47" s="96"/>
      <c r="D47" s="97"/>
      <c r="E47" s="100"/>
      <c r="F47" s="98"/>
    </row>
    <row r="48" spans="1:12" ht="13.5" thickBot="1">
      <c r="A48" s="46"/>
      <c r="B48" s="47"/>
      <c r="C48" s="47"/>
      <c r="D48" s="42"/>
      <c r="E48" s="48"/>
      <c r="F48" s="49"/>
    </row>
    <row r="49" spans="1:6" s="41" customFormat="1" ht="19.149999999999999" customHeight="1" thickBot="1">
      <c r="A49" s="106"/>
      <c r="B49" s="107" t="s">
        <v>11</v>
      </c>
      <c r="C49" s="108"/>
      <c r="D49" s="111" t="s">
        <v>81</v>
      </c>
      <c r="E49" s="110">
        <f>E32+E46</f>
        <v>0</v>
      </c>
      <c r="F49" s="109">
        <f>F32+F46</f>
        <v>0</v>
      </c>
    </row>
    <row r="50" spans="1:6">
      <c r="A50" s="50"/>
      <c r="B50" s="51"/>
      <c r="C50" s="51"/>
      <c r="D50" s="51"/>
      <c r="E50" s="51"/>
      <c r="F50" s="51"/>
    </row>
  </sheetData>
  <mergeCells count="5">
    <mergeCell ref="A1:B1"/>
    <mergeCell ref="D7:D9"/>
    <mergeCell ref="A7:B9"/>
    <mergeCell ref="A2:F2"/>
    <mergeCell ref="E7:F8"/>
  </mergeCells>
  <pageMargins left="0.23622047244094491" right="0.23622047244094491" top="0.74803149606299213" bottom="0.74803149606299213" header="0.31496062992125984" footer="0.31496062992125984"/>
  <pageSetup paperSize="9" scale="71" orientation="landscape" r:id="rId1"/>
  <headerFooter scaleWithDoc="0" alignWithMargins="0">
    <oddFooter>&amp;L&amp;"LucidaSansEF,Standaard"&amp;8&amp;F&amp;R&amp;8&amp;N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E397A3-31FF-4967-9499-019E15F23B27}">
  <ds:schemaRefs>
    <ds:schemaRef ds:uri="http://schemas.microsoft.com/sharepoint/v3/contenttype/forms"/>
  </ds:schemaRefs>
</ds:datastoreItem>
</file>

<file path=customXml/itemProps2.xml><?xml version="1.0" encoding="utf-8"?>
<ds:datastoreItem xmlns:ds="http://schemas.openxmlformats.org/officeDocument/2006/customXml" ds:itemID="{F704A920-A44B-4E24-8EC0-FCFD4DEEF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D07C75-B5C4-44A8-A9C5-85962401FA9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inventarisatie</vt:lpstr>
      <vt:lpstr>installaties per locatie</vt:lpstr>
      <vt:lpstr>Prijzenblad</vt:lpstr>
      <vt:lpstr>Uurtarieven</vt:lpstr>
      <vt:lpstr>totalisatie</vt:lpstr>
      <vt:lpstr>Prijzenblad!Afdrukbereik</vt:lpstr>
      <vt:lpstr>totalisatie!Afdrukbereik</vt:lpstr>
      <vt:lpstr>Uurtarieven!Afdrukbereik</vt:lpstr>
      <vt:lpstr>Prijzenblad!Afdruktitels</vt:lpstr>
    </vt:vector>
  </TitlesOfParts>
  <Company>Gemeente Rotterdam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Commercieel</dc:title>
  <dc:creator>mhofmeijer@inkada.nl</dc:creator>
  <cp:lastModifiedBy>Willem</cp:lastModifiedBy>
  <cp:lastPrinted>2015-10-19T12:24:09Z</cp:lastPrinted>
  <dcterms:created xsi:type="dcterms:W3CDTF">2012-12-07T13:05:51Z</dcterms:created>
  <dcterms:modified xsi:type="dcterms:W3CDTF">2020-08-20T15:51:28Z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