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torage.erasmusmc.nl\m\MyDocs\835006\My Documents\Desktop\"/>
    </mc:Choice>
  </mc:AlternateContent>
  <bookViews>
    <workbookView xWindow="-120" yWindow="-120" windowWidth="29040" windowHeight="15840"/>
  </bookViews>
  <sheets>
    <sheet name="Sheet1 TKD" sheetId="6" r:id="rId1"/>
    <sheet name="Sheet2 Onderbouwing" sheetId="8" r:id="rId2"/>
  </sheets>
  <definedNames>
    <definedName name="_xlnm.Print_Area" localSheetId="0">'Sheet1 TKD'!$A$1:$K$126</definedName>
    <definedName name="_xlnm.Print_Area" localSheetId="1">'Sheet2 Onderbouwing'!$A$3:$G$18</definedName>
    <definedName name="hoog">#REF!</definedName>
    <definedName name="laag">#REF!</definedName>
    <definedName name="standby">#REF!</definedName>
    <definedName name="uit">#REF!</definedName>
    <definedName name="vermogen_hoog">#REF!</definedName>
    <definedName name="vermogen_laag">#REF!</definedName>
    <definedName name="vermogen_standby">#REF!</definedName>
    <definedName name="vermogen_uit">#REF!</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9" i="6" l="1"/>
  <c r="J18" i="6"/>
  <c r="J34" i="6" l="1"/>
  <c r="J102" i="6"/>
  <c r="J101" i="6"/>
  <c r="J33" i="6"/>
  <c r="J29" i="6" l="1"/>
  <c r="J57" i="6" l="1"/>
  <c r="J113" i="6" l="1"/>
  <c r="J112" i="6"/>
  <c r="J111" i="6"/>
  <c r="J110" i="6"/>
  <c r="J109" i="6"/>
  <c r="J108" i="6"/>
  <c r="J107" i="6"/>
  <c r="J106" i="6"/>
  <c r="F42" i="6"/>
  <c r="F41" i="6"/>
  <c r="J35" i="6"/>
  <c r="F47" i="6" l="1"/>
  <c r="J47" i="6" s="1"/>
  <c r="F46" i="6"/>
  <c r="J46" i="6" s="1"/>
  <c r="J23" i="6"/>
  <c r="F45" i="6"/>
  <c r="J100" i="6"/>
  <c r="J99" i="6"/>
  <c r="J103" i="6"/>
  <c r="J98" i="6"/>
  <c r="J97" i="6"/>
  <c r="J96" i="6"/>
  <c r="J95" i="6"/>
  <c r="J94" i="6"/>
  <c r="J93" i="6"/>
  <c r="J92" i="6"/>
  <c r="J91" i="6"/>
  <c r="J90" i="6"/>
  <c r="J89" i="6"/>
  <c r="J88" i="6"/>
  <c r="J87" i="6"/>
  <c r="J86" i="6"/>
  <c r="J85" i="6"/>
  <c r="J84" i="6"/>
  <c r="J83" i="6"/>
  <c r="J82" i="6"/>
  <c r="J81" i="6"/>
  <c r="J80" i="6"/>
  <c r="J79" i="6"/>
  <c r="J75" i="6"/>
  <c r="J76" i="6"/>
  <c r="J74" i="6"/>
  <c r="J73" i="6"/>
  <c r="J72" i="6"/>
  <c r="J71" i="6"/>
  <c r="J70" i="6"/>
  <c r="J69" i="6"/>
  <c r="J68" i="6"/>
  <c r="J67" i="6"/>
  <c r="J64" i="6"/>
  <c r="J63" i="6"/>
  <c r="J62" i="6"/>
  <c r="J61" i="6"/>
  <c r="J60" i="6"/>
  <c r="J59" i="6"/>
  <c r="J58" i="6"/>
  <c r="J56" i="6"/>
  <c r="J55" i="6"/>
  <c r="J54" i="6"/>
  <c r="J51" i="6"/>
  <c r="J50" i="6"/>
  <c r="J49" i="6"/>
  <c r="J48" i="6"/>
  <c r="J45" i="6"/>
  <c r="J44" i="6"/>
  <c r="J43" i="6"/>
  <c r="J42" i="6"/>
  <c r="J41" i="6"/>
  <c r="J32" i="6"/>
  <c r="J31" i="6"/>
  <c r="J30" i="6"/>
  <c r="J38" i="6"/>
  <c r="J37" i="6"/>
  <c r="J36" i="6"/>
  <c r="J28" i="6"/>
  <c r="J27" i="6"/>
  <c r="J26" i="6"/>
  <c r="J25" i="6"/>
  <c r="J24" i="6"/>
  <c r="J22" i="6"/>
  <c r="J21" i="6"/>
  <c r="J20" i="6"/>
  <c r="J17" i="6"/>
  <c r="J16" i="6"/>
  <c r="J15" i="6"/>
  <c r="J14" i="6"/>
  <c r="J13" i="6"/>
  <c r="J12" i="6"/>
  <c r="J11" i="6" l="1"/>
  <c r="J114" i="6" s="1"/>
</calcChain>
</file>

<file path=xl/sharedStrings.xml><?xml version="1.0" encoding="utf-8"?>
<sst xmlns="http://schemas.openxmlformats.org/spreadsheetml/2006/main" count="407" uniqueCount="124">
  <si>
    <t>Route-inzameling</t>
  </si>
  <si>
    <t>Verwerking</t>
  </si>
  <si>
    <t>Toelichting</t>
  </si>
  <si>
    <t>Elektr(on)isch afval</t>
  </si>
  <si>
    <t>EPS</t>
  </si>
  <si>
    <t>Hout</t>
  </si>
  <si>
    <t>Papier/Karton</t>
  </si>
  <si>
    <t>Transport</t>
  </si>
  <si>
    <t>Glas</t>
  </si>
  <si>
    <t>Swill</t>
  </si>
  <si>
    <t>Vertrouwelijk papier</t>
  </si>
  <si>
    <t>Voorrijkosten</t>
  </si>
  <si>
    <t>Restfractie Pharmafilter</t>
  </si>
  <si>
    <t>Beddingafval</t>
  </si>
  <si>
    <t>SZA-vaten - 30 liter</t>
  </si>
  <si>
    <t>SZA-vaten - 50 liter</t>
  </si>
  <si>
    <t>SZA-vaten - 50 liter - rood</t>
  </si>
  <si>
    <t>SZA-vaten - 60 liter</t>
  </si>
  <si>
    <t>Kosten</t>
  </si>
  <si>
    <t>Eenheid</t>
  </si>
  <si>
    <t>Firmanaam:</t>
  </si>
  <si>
    <t>Rechtsgeldige ondertekening:</t>
  </si>
  <si>
    <t>TOTALE KOSTEN VAN DIENSTVERLENING</t>
  </si>
  <si>
    <t>Volume</t>
  </si>
  <si>
    <t>EUR per ton</t>
  </si>
  <si>
    <t>EUR per stuk</t>
  </si>
  <si>
    <t>Aantal per jaar</t>
  </si>
  <si>
    <t xml:space="preserve">Totale kosten van dienstverlening (TKD) voor totale Opdracht: </t>
  </si>
  <si>
    <r>
      <t xml:space="preserve">INSTRUCTIE:
</t>
    </r>
    <r>
      <rPr>
        <sz val="10"/>
        <color theme="1"/>
        <rFont val="Arial"/>
        <family val="2"/>
      </rPr>
      <t xml:space="preserve">- Enkel en alleen de gele velden dienen ingevuld te worden;
- Inschrijver geeft prijzen af met de eenheid zoals aangeduid;
- Prijzen zijn exclusief BTW (21%);
- Prijzen in 2 decimalen achter de komma;
</t>
    </r>
  </si>
  <si>
    <t>EUR per lediging</t>
  </si>
  <si>
    <t>Inzamelmiddelen (huur &amp; levering)</t>
  </si>
  <si>
    <t>EUR per stuk per maand</t>
  </si>
  <si>
    <t>30m3 vacuumcontainer</t>
  </si>
  <si>
    <t>770 liter rolcontainers</t>
  </si>
  <si>
    <t>240 liter rolcontainers</t>
  </si>
  <si>
    <t>30 m3 magazijncontainers</t>
  </si>
  <si>
    <t>1100 liter rolcontainers</t>
  </si>
  <si>
    <t>Grof restafval</t>
  </si>
  <si>
    <t>Overig - intern gebruik</t>
  </si>
  <si>
    <t>500 liter accubak</t>
  </si>
  <si>
    <t>Specifiek Ziekenhuis Afval</t>
  </si>
  <si>
    <t>500 liter rolcontainers</t>
  </si>
  <si>
    <t>Maanden huur</t>
  </si>
  <si>
    <t>Aantal inzamelmiddelen</t>
  </si>
  <si>
    <t>Containertype</t>
  </si>
  <si>
    <t>770 liter rolcontainers, met trekstang</t>
  </si>
  <si>
    <t>1100 liter rolcontainers, met trekstang</t>
  </si>
  <si>
    <t>Bedrijfsrestafval</t>
  </si>
  <si>
    <t>120 liter rolcontainers</t>
  </si>
  <si>
    <t>Aantal ledigingen per jaar</t>
  </si>
  <si>
    <t>Niet-specifiek ziekenhuisafval</t>
  </si>
  <si>
    <t>Ton per jaar</t>
  </si>
  <si>
    <t>Jaren</t>
  </si>
  <si>
    <t>-</t>
  </si>
  <si>
    <t>Kg's per jaar</t>
  </si>
  <si>
    <t>EUR per kg</t>
  </si>
  <si>
    <t>Afgewerkte olie Cat III</t>
  </si>
  <si>
    <t>130208*</t>
  </si>
  <si>
    <t>Anorganische logen in oplossing Cat II</t>
  </si>
  <si>
    <t>060205*</t>
  </si>
  <si>
    <t>Anorganische vaste zouten Cat V</t>
  </si>
  <si>
    <t>160303*</t>
  </si>
  <si>
    <t>Anorganische zuren in oplossing Cat I</t>
  </si>
  <si>
    <t>060106*</t>
  </si>
  <si>
    <t>Batterijen Cat V</t>
  </si>
  <si>
    <t>200133*</t>
  </si>
  <si>
    <t>Cyanidehoudende logen Cat II</t>
  </si>
  <si>
    <t>060311*</t>
  </si>
  <si>
    <t>Dichte loodaccu's</t>
  </si>
  <si>
    <t>160601*</t>
  </si>
  <si>
    <t>Halogeenrijke organische vloeistoffen Cat IV</t>
  </si>
  <si>
    <t>140602*</t>
  </si>
  <si>
    <t>Kwikhoudend afval</t>
  </si>
  <si>
    <t>200121*</t>
  </si>
  <si>
    <t>Laag calorische vloeistoffen Cat III</t>
  </si>
  <si>
    <t>161001*</t>
  </si>
  <si>
    <t>Laboratorium chemicalien cat I-VI</t>
  </si>
  <si>
    <t>160506*</t>
  </si>
  <si>
    <t>Lege emballage Cat III</t>
  </si>
  <si>
    <t>150110*</t>
  </si>
  <si>
    <t>Medicijnen en cosmetica Cat III</t>
  </si>
  <si>
    <t>200132</t>
  </si>
  <si>
    <t>Oplosmiddelen hoog calorisch Cat III</t>
  </si>
  <si>
    <t>140603*</t>
  </si>
  <si>
    <t>Organische materialen/plastics Cat III</t>
  </si>
  <si>
    <t>150202*</t>
  </si>
  <si>
    <t>Organische zuren Cat III</t>
  </si>
  <si>
    <t>Reinigers (klasse 8)</t>
  </si>
  <si>
    <t>200129*</t>
  </si>
  <si>
    <t>SON  lampen los</t>
  </si>
  <si>
    <t>Verf (kleinverpakking) Cat III</t>
  </si>
  <si>
    <t>080111*</t>
  </si>
  <si>
    <t>Vervuild glas Cat V</t>
  </si>
  <si>
    <t>Vervuilde artikelen (gifig/bijtend/brandbaar)</t>
  </si>
  <si>
    <t>Vervuilde artikelen Cat III</t>
  </si>
  <si>
    <t>Fractie</t>
  </si>
  <si>
    <t>Euralcode</t>
  </si>
  <si>
    <r>
      <t xml:space="preserve">PRIJSTEMPLATE FORMULIER 
Openbare Procedure 
</t>
    </r>
    <r>
      <rPr>
        <sz val="11"/>
        <color theme="1"/>
        <rFont val="Arial"/>
        <family val="2"/>
      </rPr>
      <t>Europese Aanbesteding 
"Afvalverwerking &amp; recyclingdiensten"</t>
    </r>
  </si>
  <si>
    <t>Draadcontainers</t>
  </si>
  <si>
    <t>50% blauw, 50% groen</t>
  </si>
  <si>
    <t>Verpakking P620</t>
  </si>
  <si>
    <t>Inzameling perscontainer gemengd papier/karton &amp; vertrouwelijk Erasmus MC Logistiek Centrum</t>
  </si>
  <si>
    <t>Inzameling perscontainer papier/karton, bij gesloten circuit vertrouwelijk papier</t>
  </si>
  <si>
    <t>Omschrijving</t>
  </si>
  <si>
    <t>EUR ….</t>
  </si>
  <si>
    <t>Andere voorziene en noodzakelijke kosten voor Erasmus MC</t>
  </si>
  <si>
    <t>Ebweg, 2x/wk</t>
  </si>
  <si>
    <t>Fairoaksbaan, 1x/wk</t>
  </si>
  <si>
    <t>Maandelijks</t>
  </si>
  <si>
    <t>2x/wk</t>
  </si>
  <si>
    <t>Briandplaats, 1x/mnd</t>
  </si>
  <si>
    <t>Gesloten circuit inzameling Erasmus MC Logistiek Centrum, 2x/wk</t>
  </si>
  <si>
    <t>Folies</t>
  </si>
  <si>
    <t>Stuks per 5 jaar</t>
  </si>
  <si>
    <t>SZA-vathouder met voetpedaal en twee wielen</t>
  </si>
  <si>
    <t>Deksels voor SZA-vaten 30 liter, t.b.v. autoclaveren dierproevenafval</t>
  </si>
  <si>
    <t>Kunststof jerrycan 10 liter</t>
  </si>
  <si>
    <t>Kunststof dekselvat 60 liter</t>
  </si>
  <si>
    <t>Zakhouder</t>
  </si>
  <si>
    <t>Foliezakken 400 liter</t>
  </si>
  <si>
    <t>Verwerking gevaarlijke afvalstoffen</t>
  </si>
  <si>
    <r>
      <t xml:space="preserve">VOORWAARDEN:
</t>
    </r>
    <r>
      <rPr>
        <sz val="10"/>
        <color theme="1"/>
        <rFont val="Arial"/>
        <family val="2"/>
      </rPr>
      <t xml:space="preserve">- De afgegeven prijzen zijn finale en definitieve prijzen;
- De hoeveelheden per jaar zijn indicatief en er kunnen geen rechten aan worden ontleend; 
- De prijselementen voor de totale integrale kosten van dienstverlening kunt u hieronder invullen onder </t>
    </r>
    <r>
      <rPr>
        <b/>
        <sz val="10"/>
        <color theme="1"/>
        <rFont val="Arial"/>
        <family val="2"/>
      </rPr>
      <t>TKD</t>
    </r>
    <r>
      <rPr>
        <sz val="10"/>
        <color theme="1"/>
        <rFont val="Arial"/>
        <family val="2"/>
      </rPr>
      <t xml:space="preserve">. Alle gele velden moeten ingevuld worden;
- Op Sheet 2 kunt u onderbouwing geven van opgegeven tarieven;
- TKD als (sub-)gunningcriterium ziet enkel op de vereiste dienstverlening;
- Indien alle gele velden zijn ingevuld, wordt de totale TKD automatisch (met behulp van formules in Excel) berekend;
- Kosten verbonden aan in gunningscriterium 'Duurzame bijdrage' aangeboden opties dienen te zijn opgenomen in het voor dat gunningscriterium opgestelde document;
- Het Erasmus MC houdt zich het recht voor om, gegeven het beperkte budget, over de optionele prijzen te onderhandelen. </t>
    </r>
    <r>
      <rPr>
        <b/>
        <sz val="10"/>
        <rFont val="Arial"/>
        <family val="2"/>
      </rPr>
      <t xml:space="preserve">
- Inschrijver kan vanaf rij 104 zelf aanvullende kosten opvoeren. In dat geval dient Inschrijver de totale TKD zelf door te rekenen (tot vijf contractjaren). Het Erasmus MC zal deze berekening verifieren. Indien deze niet correct is op de Inschrijfdatum zal uw Inschrijving als niet-geldig worden verklaard. Niet opgevoerde kosten kunnen niet in rekening worden gebracht. U dient deze kosten te onderbouwen, gebruik hiervoor Sheet 2 Onderbouwing.
- LET OP: andere velden aanpassen/wijzigen is niet toegestaan. Wijziging/aanpassing daarvan leidt tot niet-geldig verklaren van uw Inschrijving.</t>
    </r>
  </si>
  <si>
    <r>
      <t xml:space="preserve">INSTRUCTIE: 
</t>
    </r>
    <r>
      <rPr>
        <sz val="10"/>
        <rFont val="Arial"/>
        <family val="2"/>
      </rPr>
      <t>- Inschrijver dient dit blad te gebruiken voor onderbouwing van zijn opgegeven tarieven;
- Onderbouwing is ten minste verplicht voor aanvullende kosten, opgevoerd vanaf rij 104 op Sheet 1 TKD;
- Het format is vrij te kiezen;
- Erasmus MC houdt zich het recht voor om nadere inlichtingen in te winnen over de onderbouwing(en) en/of niet onderbouwde tarieven.</t>
    </r>
  </si>
  <si>
    <t>30 m3 perscontainers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</si>
</sst>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quot;€&quot;\ * #,##0.00_ ;_ &quot;€&quot;\ * \-#,##0.00_ ;_ &quot;€&quot;\ * &quot;-&quot;??_ ;_ @_ "/>
    <numFmt numFmtId="165" formatCode="&quot;€ &quot;#,##0.00_-"/>
    <numFmt numFmtId="166" formatCode="_-[$€-2]\ * #,##0.00_-;_-[$€-2]\ * #,##0.00\-;_-[$€-2]\ * &quot;-&quot;??_-;_-@_-"/>
    <numFmt numFmtId="167" formatCode="#,##0.00\ [$€-1]_-"/>
  </numFmts>
  <fonts count="12" x14ac:knownFonts="1">
    <font>
      <sz val="11"/>
      <color theme="1"/>
      <name val="Calibri"/>
      <family val="2"/>
      <scheme val="minor"/>
    </font>
    <font>
      <sz val="10"/>
      <color theme="1"/>
      <name val="Arial"/>
      <family val="2"/>
    </font>
    <font>
      <b/>
      <sz val="10"/>
      <color theme="1"/>
      <name val="Arial"/>
      <family val="2"/>
    </font>
    <font>
      <b/>
      <sz val="10"/>
      <name val="Arial"/>
      <family val="2"/>
    </font>
    <font>
      <sz val="10"/>
      <color indexed="8"/>
      <name val="Arial"/>
      <family val="2"/>
    </font>
    <font>
      <sz val="10"/>
      <name val="Arial"/>
      <family val="2"/>
    </font>
    <font>
      <b/>
      <u/>
      <sz val="14"/>
      <name val="Arial"/>
      <family val="2"/>
    </font>
    <font>
      <b/>
      <i/>
      <u/>
      <sz val="10"/>
      <name val="Arial"/>
      <family val="2"/>
    </font>
    <font>
      <b/>
      <sz val="11"/>
      <name val="Arial"/>
      <family val="2"/>
    </font>
    <font>
      <sz val="14"/>
      <name val="Arial"/>
      <family val="2"/>
    </font>
    <font>
      <b/>
      <sz val="14"/>
      <name val="Arial"/>
      <family val="2"/>
    </font>
    <font>
      <sz val="11"/>
      <color theme="1"/>
      <name val="Arial"/>
      <family val="2"/>
    </font>
  </fonts>
  <fills count="9">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rgb="FFFFFF99"/>
        <bgColor indexed="64"/>
      </patternFill>
    </fill>
    <fill>
      <patternFill patternType="solid">
        <fgColor rgb="FFFFFF99"/>
        <bgColor indexed="9"/>
      </patternFill>
    </fill>
    <fill>
      <patternFill patternType="solid">
        <fgColor theme="3" tint="0.79998168889431442"/>
        <bgColor indexed="27"/>
      </patternFill>
    </fill>
    <fill>
      <patternFill patternType="solid">
        <fgColor theme="9" tint="0.59999389629810485"/>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8">
    <xf numFmtId="0" fontId="0" fillId="0" borderId="0"/>
    <xf numFmtId="0" fontId="1" fillId="0" borderId="0"/>
    <xf numFmtId="0" fontId="4" fillId="0" borderId="0"/>
    <xf numFmtId="164" fontId="1" fillId="0" borderId="0" applyFont="0" applyFill="0" applyBorder="0" applyAlignment="0" applyProtection="0"/>
    <xf numFmtId="9" fontId="1" fillId="0" borderId="0" applyFont="0" applyFill="0" applyBorder="0" applyAlignment="0" applyProtection="0"/>
    <xf numFmtId="0" fontId="5" fillId="0" borderId="0"/>
    <xf numFmtId="164" fontId="5" fillId="0" borderId="0" applyFill="0" applyBorder="0" applyAlignment="0" applyProtection="0"/>
    <xf numFmtId="164" fontId="5" fillId="0" borderId="0" applyFill="0" applyBorder="0" applyAlignment="0" applyProtection="0"/>
  </cellStyleXfs>
  <cellXfs count="110">
    <xf numFmtId="0" fontId="0" fillId="0" borderId="0" xfId="0"/>
    <xf numFmtId="0" fontId="5" fillId="0" borderId="7" xfId="2" applyFont="1" applyFill="1" applyBorder="1" applyAlignment="1">
      <alignment horizontal="left" vertical="top" wrapText="1"/>
    </xf>
    <xf numFmtId="0" fontId="4" fillId="0" borderId="7" xfId="2" applyFont="1" applyFill="1" applyBorder="1" applyAlignment="1">
      <alignment horizontal="left" vertical="top" wrapText="1"/>
    </xf>
    <xf numFmtId="0" fontId="5" fillId="0" borderId="7" xfId="1" applyFont="1" applyFill="1" applyBorder="1" applyAlignment="1">
      <alignment horizontal="left" vertical="top" wrapText="1"/>
    </xf>
    <xf numFmtId="0" fontId="5" fillId="0" borderId="0" xfId="5" applyFont="1" applyFill="1" applyAlignment="1">
      <alignment vertical="center"/>
    </xf>
    <xf numFmtId="0" fontId="5" fillId="0" borderId="0" xfId="5" applyFont="1" applyFill="1" applyBorder="1" applyAlignment="1">
      <alignment horizontal="left" vertical="center"/>
    </xf>
    <xf numFmtId="0" fontId="5" fillId="0" borderId="0" xfId="5" applyFont="1" applyFill="1" applyBorder="1" applyAlignment="1">
      <alignment vertical="center"/>
    </xf>
    <xf numFmtId="0" fontId="5" fillId="0" borderId="0" xfId="5" applyFont="1" applyFill="1" applyBorder="1" applyAlignment="1">
      <alignment horizontal="center" vertical="center"/>
    </xf>
    <xf numFmtId="0" fontId="3" fillId="0" borderId="0" xfId="5" applyFont="1" applyFill="1" applyBorder="1" applyAlignment="1">
      <alignment horizontal="center" vertical="center"/>
    </xf>
    <xf numFmtId="0" fontId="3" fillId="0" borderId="0" xfId="5" applyFont="1" applyFill="1" applyBorder="1" applyAlignment="1">
      <alignment horizontal="left" vertical="center"/>
    </xf>
    <xf numFmtId="165" fontId="5" fillId="0" borderId="0" xfId="5" applyNumberFormat="1" applyFont="1" applyFill="1" applyBorder="1" applyAlignment="1">
      <alignment horizontal="center" vertical="center"/>
    </xf>
    <xf numFmtId="0" fontId="6" fillId="4" borderId="1" xfId="5" applyFont="1" applyFill="1" applyBorder="1" applyAlignment="1">
      <alignment horizontal="left" vertical="center"/>
    </xf>
    <xf numFmtId="0" fontId="7" fillId="4" borderId="5" xfId="5" applyFont="1" applyFill="1" applyBorder="1" applyAlignment="1">
      <alignment vertical="center"/>
    </xf>
    <xf numFmtId="0" fontId="5" fillId="4" borderId="3" xfId="5" applyFont="1" applyFill="1" applyBorder="1" applyAlignment="1">
      <alignment horizontal="left" vertical="center"/>
    </xf>
    <xf numFmtId="166" fontId="5" fillId="5" borderId="7" xfId="6" applyNumberFormat="1" applyFont="1" applyFill="1" applyBorder="1" applyAlignment="1" applyProtection="1">
      <alignment horizontal="center" vertical="center"/>
      <protection locked="0"/>
    </xf>
    <xf numFmtId="0" fontId="5" fillId="0" borderId="0" xfId="5" applyFont="1" applyFill="1" applyAlignment="1">
      <alignment horizontal="left" vertical="center"/>
    </xf>
    <xf numFmtId="164" fontId="3" fillId="5" borderId="1" xfId="7" applyFont="1" applyFill="1" applyBorder="1" applyAlignment="1" applyProtection="1">
      <alignment vertical="top"/>
      <protection locked="0" hidden="1"/>
    </xf>
    <xf numFmtId="164" fontId="3" fillId="5" borderId="10" xfId="7" applyFont="1" applyFill="1" applyBorder="1" applyAlignment="1" applyProtection="1">
      <alignment vertical="top"/>
      <protection locked="0" hidden="1"/>
    </xf>
    <xf numFmtId="164" fontId="3" fillId="5" borderId="11" xfId="7" applyFont="1" applyFill="1" applyBorder="1" applyAlignment="1" applyProtection="1">
      <alignment vertical="top"/>
      <protection locked="0" hidden="1"/>
    </xf>
    <xf numFmtId="0" fontId="5" fillId="0" borderId="0" xfId="5" applyFont="1" applyFill="1" applyAlignment="1">
      <alignment horizontal="center" vertical="center"/>
    </xf>
    <xf numFmtId="0" fontId="5" fillId="0" borderId="0" xfId="5" applyFont="1" applyAlignment="1">
      <alignment horizontal="left" vertical="center" wrapText="1"/>
    </xf>
    <xf numFmtId="0" fontId="5" fillId="0" borderId="0" xfId="5" applyFont="1" applyAlignment="1">
      <alignment vertical="center" wrapText="1"/>
    </xf>
    <xf numFmtId="167" fontId="5" fillId="0" borderId="0" xfId="5" applyNumberFormat="1" applyFont="1" applyAlignment="1">
      <alignment vertical="center" wrapText="1"/>
    </xf>
    <xf numFmtId="167" fontId="0" fillId="0" borderId="0" xfId="7" applyNumberFormat="1" applyFont="1" applyAlignment="1">
      <alignment horizontal="center" vertical="center" wrapText="1"/>
    </xf>
    <xf numFmtId="0" fontId="5" fillId="0" borderId="0" xfId="5" applyFont="1" applyAlignment="1">
      <alignment vertical="top" wrapText="1"/>
    </xf>
    <xf numFmtId="0" fontId="5" fillId="0" borderId="0" xfId="5" applyFont="1" applyAlignment="1">
      <alignment horizontal="left" vertical="center"/>
    </xf>
    <xf numFmtId="0" fontId="5" fillId="0" borderId="0" xfId="5" applyFont="1" applyAlignment="1">
      <alignment vertical="center"/>
    </xf>
    <xf numFmtId="167" fontId="5" fillId="0" borderId="0" xfId="5" applyNumberFormat="1" applyFont="1" applyAlignment="1">
      <alignment vertical="center"/>
    </xf>
    <xf numFmtId="0" fontId="3" fillId="0" borderId="0" xfId="5" applyFont="1" applyAlignment="1">
      <alignment horizontal="left" vertical="center" wrapText="1"/>
    </xf>
    <xf numFmtId="167" fontId="0" fillId="0" borderId="0" xfId="7" applyNumberFormat="1" applyFont="1" applyAlignment="1">
      <alignment horizontal="center" vertical="center"/>
    </xf>
    <xf numFmtId="0" fontId="8" fillId="4" borderId="4" xfId="5" applyFont="1" applyFill="1" applyBorder="1" applyAlignment="1">
      <alignment horizontal="left" vertical="center"/>
    </xf>
    <xf numFmtId="0" fontId="5" fillId="0" borderId="0" xfId="5" applyFont="1" applyFill="1" applyBorder="1" applyAlignment="1">
      <alignment horizontal="left" vertical="top" wrapText="1"/>
    </xf>
    <xf numFmtId="0" fontId="7" fillId="4" borderId="2" xfId="5" applyFont="1" applyFill="1" applyBorder="1" applyAlignment="1">
      <alignment horizontal="left" vertical="top" wrapText="1"/>
    </xf>
    <xf numFmtId="0" fontId="8" fillId="4" borderId="5" xfId="5" applyFont="1" applyFill="1" applyBorder="1" applyAlignment="1">
      <alignment horizontal="left" vertical="top" wrapText="1"/>
    </xf>
    <xf numFmtId="0" fontId="5" fillId="0" borderId="0" xfId="5" applyFont="1" applyFill="1" applyAlignment="1">
      <alignment horizontal="left" vertical="top" wrapText="1"/>
    </xf>
    <xf numFmtId="0" fontId="5" fillId="0" borderId="0" xfId="5" applyFont="1" applyFill="1" applyBorder="1" applyAlignment="1">
      <alignment horizontal="left" vertical="top"/>
    </xf>
    <xf numFmtId="0" fontId="7" fillId="4" borderId="2" xfId="5" applyFont="1" applyFill="1" applyBorder="1" applyAlignment="1">
      <alignment horizontal="left" vertical="top"/>
    </xf>
    <xf numFmtId="0" fontId="8" fillId="4" borderId="5" xfId="5" applyFont="1" applyFill="1" applyBorder="1" applyAlignment="1">
      <alignment horizontal="left" vertical="top"/>
    </xf>
    <xf numFmtId="0" fontId="5" fillId="0" borderId="0" xfId="5" applyFont="1" applyFill="1" applyAlignment="1">
      <alignment horizontal="left" vertical="top"/>
    </xf>
    <xf numFmtId="164" fontId="3" fillId="5" borderId="2" xfId="7" applyFont="1" applyFill="1" applyBorder="1" applyAlignment="1" applyProtection="1">
      <alignment horizontal="left" vertical="top"/>
      <protection locked="0" hidden="1"/>
    </xf>
    <xf numFmtId="164" fontId="3" fillId="5" borderId="0" xfId="7" applyFont="1" applyFill="1" applyBorder="1" applyAlignment="1" applyProtection="1">
      <alignment horizontal="left" vertical="top"/>
      <protection locked="0" hidden="1"/>
    </xf>
    <xf numFmtId="0" fontId="8" fillId="4" borderId="5" xfId="5" applyFont="1" applyFill="1" applyBorder="1" applyAlignment="1">
      <alignment horizontal="left" vertical="center"/>
    </xf>
    <xf numFmtId="0" fontId="8" fillId="4" borderId="5" xfId="5" applyFont="1" applyFill="1" applyBorder="1" applyAlignment="1">
      <alignment horizontal="left" vertical="center" wrapText="1"/>
    </xf>
    <xf numFmtId="165" fontId="8" fillId="4" borderId="6" xfId="5" applyNumberFormat="1" applyFont="1" applyFill="1" applyBorder="1" applyAlignment="1">
      <alignment horizontal="left" vertical="center"/>
    </xf>
    <xf numFmtId="0" fontId="9" fillId="0" borderId="0" xfId="5" applyFont="1" applyFill="1" applyAlignment="1">
      <alignment vertical="center"/>
    </xf>
    <xf numFmtId="0" fontId="9" fillId="0" borderId="0" xfId="5" applyFont="1" applyFill="1" applyBorder="1" applyAlignment="1">
      <alignment vertical="center"/>
    </xf>
    <xf numFmtId="0" fontId="6" fillId="4" borderId="2" xfId="5" applyFont="1" applyFill="1" applyBorder="1" applyAlignment="1">
      <alignment horizontal="left" vertical="center"/>
    </xf>
    <xf numFmtId="0" fontId="5" fillId="0" borderId="7" xfId="5" applyFont="1" applyFill="1" applyBorder="1" applyAlignment="1">
      <alignment horizontal="left" vertical="top" wrapText="1"/>
    </xf>
    <xf numFmtId="0" fontId="8" fillId="4" borderId="5" xfId="5" applyNumberFormat="1" applyFont="1" applyFill="1" applyBorder="1" applyAlignment="1">
      <alignment horizontal="left" vertical="center"/>
    </xf>
    <xf numFmtId="0" fontId="8" fillId="2" borderId="4" xfId="5" applyFont="1" applyFill="1" applyBorder="1" applyAlignment="1">
      <alignment horizontal="left" vertical="center"/>
    </xf>
    <xf numFmtId="0" fontId="8" fillId="2" borderId="5" xfId="5" applyFont="1" applyFill="1" applyBorder="1" applyAlignment="1">
      <alignment horizontal="left" vertical="center"/>
    </xf>
    <xf numFmtId="0" fontId="8" fillId="2" borderId="5" xfId="5" applyNumberFormat="1" applyFont="1" applyFill="1" applyBorder="1" applyAlignment="1">
      <alignment horizontal="left" vertical="center"/>
    </xf>
    <xf numFmtId="0" fontId="8" fillId="2" borderId="5" xfId="5" applyFont="1" applyFill="1" applyBorder="1" applyAlignment="1">
      <alignment horizontal="left" vertical="center" wrapText="1"/>
    </xf>
    <xf numFmtId="0" fontId="8" fillId="2" borderId="5" xfId="5" applyFont="1" applyFill="1" applyBorder="1" applyAlignment="1">
      <alignment horizontal="left" vertical="top" wrapText="1"/>
    </xf>
    <xf numFmtId="165" fontId="8" fillId="2" borderId="6" xfId="5" applyNumberFormat="1" applyFont="1" applyFill="1" applyBorder="1" applyAlignment="1">
      <alignment horizontal="left" vertical="center"/>
    </xf>
    <xf numFmtId="0" fontId="5" fillId="0" borderId="7" xfId="6" applyNumberFormat="1" applyFont="1" applyFill="1" applyBorder="1" applyAlignment="1" applyProtection="1">
      <alignment horizontal="left" vertical="center"/>
      <protection locked="0"/>
    </xf>
    <xf numFmtId="166" fontId="5" fillId="8" borderId="7" xfId="5" applyNumberFormat="1" applyFont="1" applyFill="1" applyBorder="1" applyAlignment="1">
      <alignment horizontal="left" vertical="center"/>
    </xf>
    <xf numFmtId="0" fontId="5" fillId="0" borderId="7" xfId="5" applyFont="1" applyFill="1" applyBorder="1" applyAlignment="1">
      <alignment horizontal="left" vertical="center" wrapText="1"/>
    </xf>
    <xf numFmtId="3" fontId="5" fillId="0" borderId="7" xfId="5" applyNumberFormat="1" applyFont="1" applyFill="1" applyBorder="1" applyAlignment="1">
      <alignment horizontal="center" vertical="center" wrapText="1"/>
    </xf>
    <xf numFmtId="0" fontId="5" fillId="0" borderId="7" xfId="5" applyFont="1" applyFill="1" applyBorder="1" applyAlignment="1">
      <alignment horizontal="center" vertical="center" wrapText="1"/>
    </xf>
    <xf numFmtId="0" fontId="5" fillId="0" borderId="7" xfId="1" applyFont="1" applyFill="1" applyBorder="1" applyAlignment="1">
      <alignment horizontal="left" vertical="center" wrapText="1"/>
    </xf>
    <xf numFmtId="4" fontId="5" fillId="0" borderId="7" xfId="5" applyNumberFormat="1" applyFont="1" applyFill="1" applyBorder="1" applyAlignment="1">
      <alignment horizontal="center" vertical="center" wrapText="1"/>
    </xf>
    <xf numFmtId="0" fontId="10" fillId="8" borderId="8" xfId="5" applyFont="1" applyFill="1" applyBorder="1" applyAlignment="1">
      <alignment horizontal="left" vertical="center"/>
    </xf>
    <xf numFmtId="0" fontId="10" fillId="8" borderId="15" xfId="5" applyFont="1" applyFill="1" applyBorder="1" applyAlignment="1">
      <alignment horizontal="left" vertical="center"/>
    </xf>
    <xf numFmtId="0" fontId="10" fillId="8" borderId="5" xfId="5" applyFont="1" applyFill="1" applyBorder="1" applyAlignment="1">
      <alignment vertical="center"/>
    </xf>
    <xf numFmtId="0" fontId="10" fillId="8" borderId="15" xfId="5" applyFont="1" applyFill="1" applyBorder="1" applyAlignment="1">
      <alignment horizontal="left" vertical="top"/>
    </xf>
    <xf numFmtId="0" fontId="10" fillId="8" borderId="15" xfId="5" applyFont="1" applyFill="1" applyBorder="1" applyAlignment="1">
      <alignment horizontal="left" vertical="top" wrapText="1"/>
    </xf>
    <xf numFmtId="166" fontId="10" fillId="8" borderId="9" xfId="5" applyNumberFormat="1" applyFont="1" applyFill="1" applyBorder="1" applyAlignment="1">
      <alignment horizontal="left" vertical="center"/>
    </xf>
    <xf numFmtId="0" fontId="5" fillId="5" borderId="7" xfId="6" applyNumberFormat="1" applyFont="1" applyFill="1" applyBorder="1" applyAlignment="1" applyProtection="1">
      <alignment horizontal="left" vertical="center"/>
      <protection locked="0"/>
    </xf>
    <xf numFmtId="0" fontId="5" fillId="5" borderId="7" xfId="5" applyFont="1" applyFill="1" applyBorder="1" applyAlignment="1">
      <alignment horizontal="left" vertical="center"/>
    </xf>
    <xf numFmtId="0" fontId="5" fillId="5" borderId="7" xfId="5" applyFont="1" applyFill="1" applyBorder="1" applyAlignment="1">
      <alignment horizontal="left" vertical="top"/>
    </xf>
    <xf numFmtId="0" fontId="5" fillId="5" borderId="7" xfId="5" applyFont="1" applyFill="1" applyBorder="1" applyAlignment="1">
      <alignment horizontal="left" vertical="center" wrapText="1"/>
    </xf>
    <xf numFmtId="0" fontId="5" fillId="5" borderId="7" xfId="5" applyFont="1" applyFill="1" applyBorder="1" applyAlignment="1">
      <alignment horizontal="left" vertical="top" wrapText="1"/>
    </xf>
    <xf numFmtId="0" fontId="5" fillId="5" borderId="7" xfId="2" applyFont="1" applyFill="1" applyBorder="1" applyAlignment="1">
      <alignment horizontal="left" vertical="top" wrapText="1"/>
    </xf>
    <xf numFmtId="0" fontId="4" fillId="5" borderId="7" xfId="2" applyFont="1" applyFill="1" applyBorder="1" applyAlignment="1">
      <alignment horizontal="left" vertical="top" wrapText="1"/>
    </xf>
    <xf numFmtId="0" fontId="5" fillId="5" borderId="7" xfId="1" applyFont="1" applyFill="1" applyBorder="1" applyAlignment="1">
      <alignment horizontal="left" vertical="top" wrapText="1"/>
    </xf>
    <xf numFmtId="164" fontId="3" fillId="6" borderId="1" xfId="7" applyFont="1" applyFill="1" applyBorder="1" applyAlignment="1" applyProtection="1">
      <alignment vertical="top" wrapText="1"/>
      <protection locked="0" hidden="1"/>
    </xf>
    <xf numFmtId="167" fontId="0" fillId="5" borderId="3" xfId="7" applyNumberFormat="1" applyFont="1" applyFill="1" applyBorder="1" applyAlignment="1">
      <alignment horizontal="center" vertical="center"/>
    </xf>
    <xf numFmtId="167" fontId="0" fillId="5" borderId="11" xfId="7" applyNumberFormat="1" applyFont="1" applyFill="1" applyBorder="1" applyAlignment="1">
      <alignment horizontal="center" vertical="center"/>
    </xf>
    <xf numFmtId="164" fontId="3" fillId="6" borderId="10" xfId="7" applyFont="1" applyFill="1" applyBorder="1" applyAlignment="1" applyProtection="1">
      <alignment vertical="top"/>
      <protection locked="0" hidden="1"/>
    </xf>
    <xf numFmtId="167" fontId="0" fillId="5" borderId="9" xfId="7" applyNumberFormat="1" applyFont="1" applyFill="1" applyBorder="1" applyAlignment="1">
      <alignment horizontal="center" vertical="center"/>
    </xf>
    <xf numFmtId="164" fontId="3" fillId="5" borderId="0" xfId="7" applyFont="1" applyFill="1" applyBorder="1" applyAlignment="1" applyProtection="1">
      <alignment vertical="top"/>
      <protection locked="0" hidden="1"/>
    </xf>
    <xf numFmtId="164" fontId="3" fillId="5" borderId="8" xfId="7" applyFont="1" applyFill="1" applyBorder="1" applyAlignment="1" applyProtection="1">
      <alignment vertical="top"/>
      <protection locked="0" hidden="1"/>
    </xf>
    <xf numFmtId="164" fontId="3" fillId="5" borderId="15" xfId="7" applyFont="1" applyFill="1" applyBorder="1" applyAlignment="1" applyProtection="1">
      <alignment vertical="top"/>
      <protection locked="0" hidden="1"/>
    </xf>
    <xf numFmtId="164" fontId="3" fillId="5" borderId="9" xfId="7" applyFont="1" applyFill="1" applyBorder="1" applyAlignment="1" applyProtection="1">
      <alignment vertical="top"/>
      <protection locked="0" hidden="1"/>
    </xf>
    <xf numFmtId="164" fontId="3" fillId="5" borderId="3" xfId="7" applyFont="1" applyFill="1" applyBorder="1" applyAlignment="1" applyProtection="1">
      <alignment horizontal="left" vertical="top"/>
      <protection locked="0" hidden="1"/>
    </xf>
    <xf numFmtId="164" fontId="3" fillId="5" borderId="11" xfId="7" applyFont="1" applyFill="1" applyBorder="1" applyAlignment="1" applyProtection="1">
      <alignment horizontal="left" vertical="top"/>
      <protection locked="0" hidden="1"/>
    </xf>
    <xf numFmtId="1" fontId="5" fillId="0" borderId="0" xfId="5" applyNumberFormat="1" applyFont="1" applyFill="1" applyAlignment="1">
      <alignment vertical="center"/>
    </xf>
    <xf numFmtId="0" fontId="4" fillId="0" borderId="12" xfId="2" applyFont="1" applyFill="1" applyBorder="1" applyAlignment="1">
      <alignment horizontal="left" vertical="top" wrapText="1"/>
    </xf>
    <xf numFmtId="0" fontId="4" fillId="0" borderId="13" xfId="2" applyFont="1" applyFill="1" applyBorder="1" applyAlignment="1">
      <alignment horizontal="left" vertical="top" wrapText="1"/>
    </xf>
    <xf numFmtId="0" fontId="4" fillId="0" borderId="14" xfId="2" applyFont="1" applyFill="1" applyBorder="1" applyAlignment="1">
      <alignment horizontal="left" vertical="top" wrapText="1"/>
    </xf>
    <xf numFmtId="0" fontId="5" fillId="0" borderId="12" xfId="5" applyFont="1" applyFill="1" applyBorder="1" applyAlignment="1">
      <alignment horizontal="left" vertical="top" wrapText="1"/>
    </xf>
    <xf numFmtId="0" fontId="5" fillId="0" borderId="14" xfId="5" applyFont="1" applyFill="1" applyBorder="1" applyAlignment="1">
      <alignment horizontal="left" vertical="top" wrapText="1"/>
    </xf>
    <xf numFmtId="0" fontId="3" fillId="3" borderId="4" xfId="5" applyFont="1" applyFill="1" applyBorder="1" applyAlignment="1">
      <alignment horizontal="center" vertical="center" wrapText="1"/>
    </xf>
    <xf numFmtId="0" fontId="3" fillId="3" borderId="5" xfId="5" applyFont="1" applyFill="1" applyBorder="1" applyAlignment="1">
      <alignment horizontal="center" vertical="center" wrapText="1"/>
    </xf>
    <xf numFmtId="0" fontId="3" fillId="3" borderId="6" xfId="5" applyFont="1" applyFill="1" applyBorder="1" applyAlignment="1">
      <alignment horizontal="center" vertical="center" wrapText="1"/>
    </xf>
    <xf numFmtId="0" fontId="3" fillId="2" borderId="4" xfId="5" applyNumberFormat="1" applyFont="1" applyFill="1" applyBorder="1" applyAlignment="1">
      <alignment horizontal="left" vertical="center" wrapText="1"/>
    </xf>
    <xf numFmtId="0" fontId="3" fillId="2" borderId="5" xfId="5" applyNumberFormat="1" applyFont="1" applyFill="1" applyBorder="1" applyAlignment="1">
      <alignment horizontal="left" vertical="center" wrapText="1"/>
    </xf>
    <xf numFmtId="0" fontId="3" fillId="2" borderId="6" xfId="5" applyNumberFormat="1" applyFont="1" applyFill="1" applyBorder="1" applyAlignment="1">
      <alignment horizontal="left" vertical="center" wrapText="1"/>
    </xf>
    <xf numFmtId="0" fontId="5" fillId="0" borderId="12" xfId="1" applyFont="1" applyFill="1" applyBorder="1" applyAlignment="1">
      <alignment horizontal="left" vertical="top" wrapText="1"/>
    </xf>
    <xf numFmtId="0" fontId="5" fillId="0" borderId="14" xfId="1" applyFont="1" applyFill="1" applyBorder="1" applyAlignment="1">
      <alignment horizontal="left" vertical="top" wrapText="1"/>
    </xf>
    <xf numFmtId="0" fontId="5" fillId="0" borderId="13" xfId="1" applyFont="1" applyFill="1" applyBorder="1" applyAlignment="1">
      <alignment horizontal="left" vertical="top" wrapText="1"/>
    </xf>
    <xf numFmtId="0" fontId="5" fillId="0" borderId="12" xfId="2" applyFont="1" applyFill="1" applyBorder="1" applyAlignment="1">
      <alignment horizontal="left" vertical="top" wrapText="1"/>
    </xf>
    <xf numFmtId="0" fontId="5" fillId="0" borderId="14" xfId="2" applyFont="1" applyFill="1" applyBorder="1" applyAlignment="1">
      <alignment horizontal="left" vertical="top" wrapText="1"/>
    </xf>
    <xf numFmtId="0" fontId="3" fillId="7" borderId="4" xfId="5" applyNumberFormat="1" applyFont="1" applyFill="1" applyBorder="1" applyAlignment="1">
      <alignment horizontal="left" vertical="center" wrapText="1"/>
    </xf>
    <xf numFmtId="0" fontId="3" fillId="7" borderId="5" xfId="5" applyNumberFormat="1" applyFont="1" applyFill="1" applyBorder="1" applyAlignment="1">
      <alignment horizontal="left" vertical="center" wrapText="1"/>
    </xf>
    <xf numFmtId="0" fontId="3" fillId="7" borderId="6" xfId="5" applyNumberFormat="1" applyFont="1" applyFill="1" applyBorder="1" applyAlignment="1">
      <alignment horizontal="left" vertical="center" wrapText="1"/>
    </xf>
    <xf numFmtId="164" fontId="3" fillId="6" borderId="10" xfId="7" applyFont="1" applyFill="1" applyBorder="1" applyAlignment="1" applyProtection="1">
      <alignment horizontal="center" vertical="top" wrapText="1"/>
      <protection locked="0" hidden="1"/>
    </xf>
    <xf numFmtId="164" fontId="3" fillId="6" borderId="10" xfId="7" applyFont="1" applyFill="1" applyBorder="1" applyAlignment="1" applyProtection="1">
      <alignment horizontal="center" vertical="top"/>
      <protection locked="0" hidden="1"/>
    </xf>
    <xf numFmtId="164" fontId="3" fillId="6" borderId="8" xfId="7" applyFont="1" applyFill="1" applyBorder="1" applyAlignment="1" applyProtection="1">
      <alignment horizontal="center" vertical="top"/>
      <protection locked="0" hidden="1"/>
    </xf>
  </cellXfs>
  <cellStyles count="8">
    <cellStyle name="Currency 2" xfId="7"/>
    <cellStyle name="Normal_lijst" xfId="2"/>
    <cellStyle name="Procent 2" xfId="4"/>
    <cellStyle name="Standaard" xfId="0" builtinId="0"/>
    <cellStyle name="Standaard 2" xfId="1"/>
    <cellStyle name="Standaard 3" xfId="5"/>
    <cellStyle name="Valuta 2" xfId="3"/>
    <cellStyle name="Valuta 3" xfId="6"/>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1947181</xdr:colOff>
      <xdr:row>1</xdr:row>
      <xdr:rowOff>202747</xdr:rowOff>
    </xdr:from>
    <xdr:to>
      <xdr:col>9</xdr:col>
      <xdr:colOff>1405615</xdr:colOff>
      <xdr:row>1</xdr:row>
      <xdr:rowOff>945697</xdr:rowOff>
    </xdr:to>
    <xdr:pic>
      <xdr:nvPicPr>
        <xdr:cNvPr id="2"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95288" y="366033"/>
          <a:ext cx="1858734"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226218</xdr:colOff>
      <xdr:row>1</xdr:row>
      <xdr:rowOff>250031</xdr:rowOff>
    </xdr:from>
    <xdr:to>
      <xdr:col>5</xdr:col>
      <xdr:colOff>2084952</xdr:colOff>
      <xdr:row>1</xdr:row>
      <xdr:rowOff>992981</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77812" y="416719"/>
          <a:ext cx="1858734"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O126"/>
  <sheetViews>
    <sheetView tabSelected="1" topLeftCell="A11" zoomScale="85" zoomScaleNormal="85" workbookViewId="0">
      <selection activeCell="C25" sqref="C25"/>
    </sheetView>
  </sheetViews>
  <sheetFormatPr defaultColWidth="8.81640625" defaultRowHeight="12.5" x14ac:dyDescent="0.35"/>
  <cols>
    <col min="1" max="1" width="2.453125" style="4" customWidth="1"/>
    <col min="2" max="2" width="28.1796875" style="15" customWidth="1"/>
    <col min="3" max="3" width="43.54296875" style="15" customWidth="1"/>
    <col min="4" max="4" width="15.81640625" style="4" customWidth="1"/>
    <col min="5" max="5" width="24.26953125" style="4" customWidth="1"/>
    <col min="6" max="6" width="19.54296875" style="4" customWidth="1"/>
    <col min="7" max="7" width="25.7265625" style="38" customWidth="1"/>
    <col min="8" max="8" width="17.453125" style="38" customWidth="1"/>
    <col min="9" max="9" width="36" style="34" customWidth="1"/>
    <col min="10" max="10" width="28.1796875" style="19" customWidth="1"/>
    <col min="11" max="11" width="2.54296875" style="4" customWidth="1"/>
    <col min="12" max="12" width="34.81640625" style="4" customWidth="1"/>
    <col min="13" max="13" width="8.81640625" style="4"/>
    <col min="14" max="14" width="13.81640625" style="4" customWidth="1"/>
    <col min="15" max="16384" width="8.81640625" style="4"/>
  </cols>
  <sheetData>
    <row r="2" spans="1:14" ht="93" customHeight="1" x14ac:dyDescent="0.35">
      <c r="B2" s="93" t="s">
        <v>97</v>
      </c>
      <c r="C2" s="94"/>
      <c r="D2" s="94"/>
      <c r="E2" s="94"/>
      <c r="F2" s="94"/>
      <c r="G2" s="94"/>
      <c r="H2" s="94"/>
      <c r="I2" s="94"/>
      <c r="J2" s="95"/>
    </row>
    <row r="3" spans="1:14" x14ac:dyDescent="0.35">
      <c r="B3" s="5"/>
      <c r="C3" s="5"/>
      <c r="D3" s="6"/>
      <c r="E3" s="6"/>
      <c r="F3" s="6"/>
      <c r="G3" s="35"/>
      <c r="H3" s="35"/>
      <c r="I3" s="31"/>
      <c r="J3" s="7"/>
    </row>
    <row r="4" spans="1:14" s="6" customFormat="1" ht="207.75" customHeight="1" x14ac:dyDescent="0.35">
      <c r="A4" s="8"/>
      <c r="B4" s="96" t="s">
        <v>121</v>
      </c>
      <c r="C4" s="97"/>
      <c r="D4" s="97"/>
      <c r="E4" s="97"/>
      <c r="F4" s="97"/>
      <c r="G4" s="97"/>
      <c r="H4" s="97"/>
      <c r="I4" s="97"/>
      <c r="J4" s="98"/>
      <c r="K4" s="5"/>
      <c r="L4" s="5"/>
      <c r="M4" s="5"/>
      <c r="N4" s="5"/>
    </row>
    <row r="5" spans="1:14" s="6" customFormat="1" ht="13" x14ac:dyDescent="0.35">
      <c r="A5" s="8"/>
      <c r="B5" s="9"/>
      <c r="C5" s="9"/>
      <c r="D5" s="8"/>
      <c r="E5" s="8"/>
      <c r="F5" s="5"/>
      <c r="G5" s="35"/>
      <c r="H5" s="35"/>
      <c r="I5" s="31"/>
      <c r="J5" s="5"/>
      <c r="K5" s="5"/>
      <c r="L5" s="5"/>
      <c r="M5" s="5"/>
      <c r="N5" s="5"/>
    </row>
    <row r="6" spans="1:14" ht="87.75" customHeight="1" x14ac:dyDescent="0.35">
      <c r="B6" s="96" t="s">
        <v>28</v>
      </c>
      <c r="C6" s="97"/>
      <c r="D6" s="97"/>
      <c r="E6" s="97"/>
      <c r="F6" s="97"/>
      <c r="G6" s="97"/>
      <c r="H6" s="97"/>
      <c r="I6" s="97"/>
      <c r="J6" s="98"/>
    </row>
    <row r="7" spans="1:14" x14ac:dyDescent="0.35">
      <c r="B7" s="5"/>
      <c r="C7" s="5"/>
      <c r="D7" s="7"/>
      <c r="E7" s="7"/>
      <c r="F7" s="7"/>
      <c r="G7" s="35"/>
      <c r="H7" s="35"/>
      <c r="I7" s="31"/>
      <c r="J7" s="10"/>
      <c r="N7" s="6"/>
    </row>
    <row r="8" spans="1:14" ht="27" customHeight="1" x14ac:dyDescent="0.35">
      <c r="B8" s="11" t="s">
        <v>22</v>
      </c>
      <c r="C8" s="46"/>
      <c r="D8" s="12"/>
      <c r="E8" s="12"/>
      <c r="F8" s="12"/>
      <c r="G8" s="36"/>
      <c r="H8" s="36"/>
      <c r="I8" s="32"/>
      <c r="J8" s="13"/>
    </row>
    <row r="9" spans="1:14" ht="15" customHeight="1" x14ac:dyDescent="0.35">
      <c r="B9" s="30" t="s">
        <v>30</v>
      </c>
      <c r="C9" s="41"/>
      <c r="D9" s="41"/>
      <c r="E9" s="48"/>
      <c r="F9" s="41"/>
      <c r="G9" s="41"/>
      <c r="H9" s="42"/>
      <c r="I9" s="33"/>
      <c r="J9" s="43"/>
      <c r="N9" s="6"/>
    </row>
    <row r="10" spans="1:14" ht="14" x14ac:dyDescent="0.35">
      <c r="B10" s="49" t="s">
        <v>95</v>
      </c>
      <c r="C10" s="50" t="s">
        <v>44</v>
      </c>
      <c r="D10" s="50" t="s">
        <v>18</v>
      </c>
      <c r="E10" s="51" t="s">
        <v>19</v>
      </c>
      <c r="F10" s="50" t="s">
        <v>23</v>
      </c>
      <c r="G10" s="50" t="s">
        <v>19</v>
      </c>
      <c r="H10" s="52" t="s">
        <v>42</v>
      </c>
      <c r="I10" s="53" t="s">
        <v>2</v>
      </c>
      <c r="J10" s="54" t="s">
        <v>18</v>
      </c>
      <c r="N10" s="6"/>
    </row>
    <row r="11" spans="1:14" x14ac:dyDescent="0.35">
      <c r="B11" s="3" t="s">
        <v>13</v>
      </c>
      <c r="C11" s="3" t="s">
        <v>32</v>
      </c>
      <c r="D11" s="14"/>
      <c r="E11" s="55" t="s">
        <v>31</v>
      </c>
      <c r="F11" s="58">
        <v>1</v>
      </c>
      <c r="G11" s="57" t="s">
        <v>43</v>
      </c>
      <c r="H11" s="58">
        <v>60</v>
      </c>
      <c r="I11" s="57"/>
      <c r="J11" s="56">
        <f t="shared" ref="J11:J28" si="0">D11*F11*H11</f>
        <v>0</v>
      </c>
      <c r="N11" s="6"/>
    </row>
    <row r="12" spans="1:14" x14ac:dyDescent="0.35">
      <c r="B12" s="99" t="s">
        <v>47</v>
      </c>
      <c r="C12" s="3" t="s">
        <v>33</v>
      </c>
      <c r="D12" s="14"/>
      <c r="E12" s="55" t="s">
        <v>31</v>
      </c>
      <c r="F12" s="58">
        <v>1</v>
      </c>
      <c r="G12" s="57" t="s">
        <v>43</v>
      </c>
      <c r="H12" s="58">
        <v>60</v>
      </c>
      <c r="I12" s="57"/>
      <c r="J12" s="56">
        <f t="shared" si="0"/>
        <v>0</v>
      </c>
      <c r="N12" s="6"/>
    </row>
    <row r="13" spans="1:14" x14ac:dyDescent="0.35">
      <c r="B13" s="100"/>
      <c r="C13" s="3" t="s">
        <v>34</v>
      </c>
      <c r="D13" s="14"/>
      <c r="E13" s="55" t="s">
        <v>31</v>
      </c>
      <c r="F13" s="58">
        <v>11</v>
      </c>
      <c r="G13" s="57" t="s">
        <v>43</v>
      </c>
      <c r="H13" s="58">
        <v>60</v>
      </c>
      <c r="I13" s="57"/>
      <c r="J13" s="56">
        <f t="shared" si="0"/>
        <v>0</v>
      </c>
      <c r="N13" s="6"/>
    </row>
    <row r="14" spans="1:14" x14ac:dyDescent="0.35">
      <c r="B14" s="3" t="s">
        <v>3</v>
      </c>
      <c r="C14" s="3" t="s">
        <v>35</v>
      </c>
      <c r="D14" s="14"/>
      <c r="E14" s="55" t="s">
        <v>31</v>
      </c>
      <c r="F14" s="58">
        <v>1</v>
      </c>
      <c r="G14" s="57" t="s">
        <v>43</v>
      </c>
      <c r="H14" s="58">
        <v>60</v>
      </c>
      <c r="I14" s="57"/>
      <c r="J14" s="56">
        <f t="shared" si="0"/>
        <v>0</v>
      </c>
      <c r="N14" s="6"/>
    </row>
    <row r="15" spans="1:14" x14ac:dyDescent="0.35">
      <c r="B15" s="99" t="s">
        <v>8</v>
      </c>
      <c r="C15" s="3" t="s">
        <v>36</v>
      </c>
      <c r="D15" s="14"/>
      <c r="E15" s="55" t="s">
        <v>31</v>
      </c>
      <c r="F15" s="58">
        <v>3</v>
      </c>
      <c r="G15" s="57" t="s">
        <v>43</v>
      </c>
      <c r="H15" s="58">
        <v>60</v>
      </c>
      <c r="I15" s="57"/>
      <c r="J15" s="56">
        <f t="shared" si="0"/>
        <v>0</v>
      </c>
      <c r="N15" s="6"/>
    </row>
    <row r="16" spans="1:14" x14ac:dyDescent="0.35">
      <c r="B16" s="100"/>
      <c r="C16" s="3" t="s">
        <v>34</v>
      </c>
      <c r="D16" s="14"/>
      <c r="E16" s="55" t="s">
        <v>31</v>
      </c>
      <c r="F16" s="58">
        <v>130</v>
      </c>
      <c r="G16" s="57" t="s">
        <v>43</v>
      </c>
      <c r="H16" s="58">
        <v>60</v>
      </c>
      <c r="I16" s="57"/>
      <c r="J16" s="56">
        <f t="shared" si="0"/>
        <v>0</v>
      </c>
      <c r="N16" s="6"/>
    </row>
    <row r="17" spans="2:14" x14ac:dyDescent="0.35">
      <c r="B17" s="3" t="s">
        <v>37</v>
      </c>
      <c r="C17" s="3" t="s">
        <v>35</v>
      </c>
      <c r="D17" s="14"/>
      <c r="E17" s="55" t="s">
        <v>31</v>
      </c>
      <c r="F17" s="58">
        <v>1</v>
      </c>
      <c r="G17" s="57" t="s">
        <v>43</v>
      </c>
      <c r="H17" s="58">
        <v>60</v>
      </c>
      <c r="I17" s="57"/>
      <c r="J17" s="56">
        <f t="shared" si="0"/>
        <v>0</v>
      </c>
      <c r="N17" s="6"/>
    </row>
    <row r="18" spans="2:14" x14ac:dyDescent="0.35">
      <c r="B18" s="99" t="s">
        <v>112</v>
      </c>
      <c r="C18" s="3" t="s">
        <v>118</v>
      </c>
      <c r="D18" s="14"/>
      <c r="E18" s="55" t="s">
        <v>31</v>
      </c>
      <c r="F18" s="58">
        <v>4</v>
      </c>
      <c r="G18" s="57" t="s">
        <v>43</v>
      </c>
      <c r="H18" s="58">
        <v>60</v>
      </c>
      <c r="I18" s="57"/>
      <c r="J18" s="56">
        <f t="shared" si="0"/>
        <v>0</v>
      </c>
      <c r="N18" s="6"/>
    </row>
    <row r="19" spans="2:14" x14ac:dyDescent="0.35">
      <c r="B19" s="100"/>
      <c r="C19" s="3" t="s">
        <v>119</v>
      </c>
      <c r="D19" s="14"/>
      <c r="E19" s="55" t="s">
        <v>25</v>
      </c>
      <c r="F19" s="58">
        <v>300</v>
      </c>
      <c r="G19" s="57" t="s">
        <v>43</v>
      </c>
      <c r="H19" s="58" t="s">
        <v>53</v>
      </c>
      <c r="I19" s="57" t="s">
        <v>113</v>
      </c>
      <c r="J19" s="56">
        <f t="shared" ref="J19" si="1">D19*F19</f>
        <v>0</v>
      </c>
      <c r="N19" s="6"/>
    </row>
    <row r="20" spans="2:14" x14ac:dyDescent="0.35">
      <c r="B20" s="3" t="s">
        <v>5</v>
      </c>
      <c r="C20" s="3" t="s">
        <v>35</v>
      </c>
      <c r="D20" s="14"/>
      <c r="E20" s="55" t="s">
        <v>31</v>
      </c>
      <c r="F20" s="58">
        <v>1</v>
      </c>
      <c r="G20" s="57" t="s">
        <v>43</v>
      </c>
      <c r="H20" s="58">
        <v>60</v>
      </c>
      <c r="I20" s="57"/>
      <c r="J20" s="56">
        <f t="shared" si="0"/>
        <v>0</v>
      </c>
      <c r="N20" s="6"/>
    </row>
    <row r="21" spans="2:14" x14ac:dyDescent="0.35">
      <c r="B21" s="3" t="s">
        <v>50</v>
      </c>
      <c r="C21" s="3" t="s">
        <v>123</v>
      </c>
      <c r="D21" s="14"/>
      <c r="E21" s="55" t="s">
        <v>31</v>
      </c>
      <c r="F21" s="58">
        <v>2</v>
      </c>
      <c r="G21" s="57" t="s">
        <v>43</v>
      </c>
      <c r="H21" s="58">
        <v>60</v>
      </c>
      <c r="I21" s="57"/>
      <c r="J21" s="56">
        <f t="shared" si="0"/>
        <v>0</v>
      </c>
      <c r="N21" s="6"/>
    </row>
    <row r="22" spans="2:14" x14ac:dyDescent="0.35">
      <c r="B22" s="99" t="s">
        <v>6</v>
      </c>
      <c r="C22" s="3" t="s">
        <v>34</v>
      </c>
      <c r="D22" s="14"/>
      <c r="E22" s="55" t="s">
        <v>31</v>
      </c>
      <c r="F22" s="58">
        <v>2</v>
      </c>
      <c r="G22" s="57" t="s">
        <v>43</v>
      </c>
      <c r="H22" s="58">
        <v>60</v>
      </c>
      <c r="I22" s="57"/>
      <c r="J22" s="56">
        <f t="shared" si="0"/>
        <v>0</v>
      </c>
      <c r="N22" s="6"/>
    </row>
    <row r="23" spans="2:14" x14ac:dyDescent="0.35">
      <c r="B23" s="101"/>
      <c r="C23" s="3" t="s">
        <v>33</v>
      </c>
      <c r="D23" s="14"/>
      <c r="E23" s="55" t="s">
        <v>31</v>
      </c>
      <c r="F23" s="58">
        <v>1</v>
      </c>
      <c r="G23" s="57" t="s">
        <v>43</v>
      </c>
      <c r="H23" s="58">
        <v>60</v>
      </c>
      <c r="I23" s="57"/>
      <c r="J23" s="56">
        <f t="shared" si="0"/>
        <v>0</v>
      </c>
      <c r="N23" s="6"/>
    </row>
    <row r="24" spans="2:14" x14ac:dyDescent="0.35">
      <c r="B24" s="100"/>
      <c r="C24" s="3" t="s">
        <v>123</v>
      </c>
      <c r="D24" s="14"/>
      <c r="E24" s="55" t="s">
        <v>31</v>
      </c>
      <c r="F24" s="58">
        <v>1</v>
      </c>
      <c r="G24" s="57" t="s">
        <v>43</v>
      </c>
      <c r="H24" s="58">
        <v>60</v>
      </c>
      <c r="I24" s="57"/>
      <c r="J24" s="56">
        <f t="shared" si="0"/>
        <v>0</v>
      </c>
      <c r="N24" s="6"/>
    </row>
    <row r="25" spans="2:14" x14ac:dyDescent="0.35">
      <c r="B25" s="99" t="s">
        <v>38</v>
      </c>
      <c r="C25" s="3" t="s">
        <v>45</v>
      </c>
      <c r="D25" s="14"/>
      <c r="E25" s="55" t="s">
        <v>31</v>
      </c>
      <c r="F25" s="58">
        <v>175</v>
      </c>
      <c r="G25" s="57" t="s">
        <v>43</v>
      </c>
      <c r="H25" s="58">
        <v>60</v>
      </c>
      <c r="I25" s="57" t="s">
        <v>99</v>
      </c>
      <c r="J25" s="56">
        <f t="shared" si="0"/>
        <v>0</v>
      </c>
      <c r="N25" s="6"/>
    </row>
    <row r="26" spans="2:14" x14ac:dyDescent="0.35">
      <c r="B26" s="101"/>
      <c r="C26" s="60" t="s">
        <v>46</v>
      </c>
      <c r="D26" s="14"/>
      <c r="E26" s="55" t="s">
        <v>31</v>
      </c>
      <c r="F26" s="58">
        <v>175</v>
      </c>
      <c r="G26" s="57" t="s">
        <v>43</v>
      </c>
      <c r="H26" s="58">
        <v>60</v>
      </c>
      <c r="I26" s="57" t="s">
        <v>99</v>
      </c>
      <c r="J26" s="56">
        <f t="shared" si="0"/>
        <v>0</v>
      </c>
      <c r="N26" s="6"/>
    </row>
    <row r="27" spans="2:14" x14ac:dyDescent="0.35">
      <c r="B27" s="100"/>
      <c r="C27" s="3" t="s">
        <v>39</v>
      </c>
      <c r="D27" s="14"/>
      <c r="E27" s="55" t="s">
        <v>31</v>
      </c>
      <c r="F27" s="58">
        <v>10</v>
      </c>
      <c r="G27" s="57" t="s">
        <v>43</v>
      </c>
      <c r="H27" s="58">
        <v>60</v>
      </c>
      <c r="I27" s="57"/>
      <c r="J27" s="56">
        <f t="shared" si="0"/>
        <v>0</v>
      </c>
      <c r="N27" s="6"/>
    </row>
    <row r="28" spans="2:14" x14ac:dyDescent="0.35">
      <c r="B28" s="99" t="s">
        <v>40</v>
      </c>
      <c r="C28" s="3" t="s">
        <v>35</v>
      </c>
      <c r="D28" s="14"/>
      <c r="E28" s="55" t="s">
        <v>31</v>
      </c>
      <c r="F28" s="58">
        <v>3</v>
      </c>
      <c r="G28" s="57" t="s">
        <v>43</v>
      </c>
      <c r="H28" s="58">
        <v>60</v>
      </c>
      <c r="I28" s="57"/>
      <c r="J28" s="56">
        <f t="shared" si="0"/>
        <v>0</v>
      </c>
      <c r="N28" s="6"/>
    </row>
    <row r="29" spans="2:14" x14ac:dyDescent="0.35">
      <c r="B29" s="101"/>
      <c r="C29" s="1" t="s">
        <v>14</v>
      </c>
      <c r="D29" s="14"/>
      <c r="E29" s="55" t="s">
        <v>25</v>
      </c>
      <c r="F29" s="58">
        <v>50000</v>
      </c>
      <c r="G29" s="57" t="s">
        <v>43</v>
      </c>
      <c r="H29" s="58" t="s">
        <v>53</v>
      </c>
      <c r="I29" s="57" t="s">
        <v>113</v>
      </c>
      <c r="J29" s="56">
        <f t="shared" ref="J29:J35" si="2">D29*F29</f>
        <v>0</v>
      </c>
      <c r="N29" s="6"/>
    </row>
    <row r="30" spans="2:14" x14ac:dyDescent="0.35">
      <c r="B30" s="101"/>
      <c r="C30" s="2" t="s">
        <v>15</v>
      </c>
      <c r="D30" s="14"/>
      <c r="E30" s="55" t="s">
        <v>25</v>
      </c>
      <c r="F30" s="58">
        <v>125000</v>
      </c>
      <c r="G30" s="57" t="s">
        <v>43</v>
      </c>
      <c r="H30" s="58" t="s">
        <v>53</v>
      </c>
      <c r="I30" s="57" t="s">
        <v>113</v>
      </c>
      <c r="J30" s="56">
        <f t="shared" si="2"/>
        <v>0</v>
      </c>
      <c r="N30" s="6"/>
    </row>
    <row r="31" spans="2:14" x14ac:dyDescent="0.35">
      <c r="B31" s="101"/>
      <c r="C31" s="3" t="s">
        <v>16</v>
      </c>
      <c r="D31" s="14"/>
      <c r="E31" s="55" t="s">
        <v>25</v>
      </c>
      <c r="F31" s="58">
        <v>25000</v>
      </c>
      <c r="G31" s="57" t="s">
        <v>43</v>
      </c>
      <c r="H31" s="58" t="s">
        <v>53</v>
      </c>
      <c r="I31" s="57" t="s">
        <v>113</v>
      </c>
      <c r="J31" s="56">
        <f t="shared" si="2"/>
        <v>0</v>
      </c>
      <c r="N31" s="6"/>
    </row>
    <row r="32" spans="2:14" x14ac:dyDescent="0.35">
      <c r="B32" s="101"/>
      <c r="C32" s="3" t="s">
        <v>17</v>
      </c>
      <c r="D32" s="14"/>
      <c r="E32" s="55" t="s">
        <v>25</v>
      </c>
      <c r="F32" s="58">
        <v>100000</v>
      </c>
      <c r="G32" s="57" t="s">
        <v>43</v>
      </c>
      <c r="H32" s="58" t="s">
        <v>53</v>
      </c>
      <c r="I32" s="57" t="s">
        <v>113</v>
      </c>
      <c r="J32" s="56">
        <f t="shared" si="2"/>
        <v>0</v>
      </c>
      <c r="N32" s="6"/>
    </row>
    <row r="33" spans="2:14" x14ac:dyDescent="0.35">
      <c r="B33" s="101"/>
      <c r="C33" s="3" t="s">
        <v>114</v>
      </c>
      <c r="D33" s="14"/>
      <c r="E33" s="55" t="s">
        <v>25</v>
      </c>
      <c r="F33" s="58">
        <v>200</v>
      </c>
      <c r="G33" s="57" t="s">
        <v>43</v>
      </c>
      <c r="H33" s="58" t="s">
        <v>53</v>
      </c>
      <c r="I33" s="57" t="s">
        <v>113</v>
      </c>
      <c r="J33" s="56">
        <f t="shared" si="2"/>
        <v>0</v>
      </c>
      <c r="N33" s="6"/>
    </row>
    <row r="34" spans="2:14" ht="25" x14ac:dyDescent="0.35">
      <c r="B34" s="101"/>
      <c r="C34" s="3" t="s">
        <v>115</v>
      </c>
      <c r="D34" s="14"/>
      <c r="E34" s="55" t="s">
        <v>25</v>
      </c>
      <c r="F34" s="58">
        <v>1500</v>
      </c>
      <c r="G34" s="57" t="s">
        <v>43</v>
      </c>
      <c r="H34" s="58" t="s">
        <v>53</v>
      </c>
      <c r="I34" s="57" t="s">
        <v>113</v>
      </c>
      <c r="J34" s="56">
        <f t="shared" si="2"/>
        <v>0</v>
      </c>
      <c r="N34" s="6"/>
    </row>
    <row r="35" spans="2:14" x14ac:dyDescent="0.35">
      <c r="B35" s="100"/>
      <c r="C35" s="3" t="s">
        <v>100</v>
      </c>
      <c r="D35" s="14"/>
      <c r="E35" s="55" t="s">
        <v>25</v>
      </c>
      <c r="F35" s="58">
        <v>250</v>
      </c>
      <c r="G35" s="57" t="s">
        <v>43</v>
      </c>
      <c r="H35" s="58" t="s">
        <v>53</v>
      </c>
      <c r="I35" s="57" t="s">
        <v>113</v>
      </c>
      <c r="J35" s="56">
        <f t="shared" si="2"/>
        <v>0</v>
      </c>
      <c r="N35" s="6"/>
    </row>
    <row r="36" spans="2:14" x14ac:dyDescent="0.35">
      <c r="B36" s="3" t="s">
        <v>9</v>
      </c>
      <c r="C36" s="3" t="s">
        <v>48</v>
      </c>
      <c r="D36" s="14"/>
      <c r="E36" s="55" t="s">
        <v>31</v>
      </c>
      <c r="F36" s="58">
        <v>25</v>
      </c>
      <c r="G36" s="57" t="s">
        <v>43</v>
      </c>
      <c r="H36" s="58">
        <v>60</v>
      </c>
      <c r="I36" s="57"/>
      <c r="J36" s="56">
        <f>D36*F36*H36</f>
        <v>0</v>
      </c>
      <c r="N36" s="6"/>
    </row>
    <row r="37" spans="2:14" x14ac:dyDescent="0.35">
      <c r="B37" s="99" t="s">
        <v>10</v>
      </c>
      <c r="C37" s="3" t="s">
        <v>34</v>
      </c>
      <c r="D37" s="14"/>
      <c r="E37" s="55" t="s">
        <v>31</v>
      </c>
      <c r="F37" s="58">
        <v>131</v>
      </c>
      <c r="G37" s="57" t="s">
        <v>43</v>
      </c>
      <c r="H37" s="58">
        <v>60</v>
      </c>
      <c r="I37" s="57"/>
      <c r="J37" s="56">
        <f>D37*F37*H37</f>
        <v>0</v>
      </c>
      <c r="N37" s="6"/>
    </row>
    <row r="38" spans="2:14" x14ac:dyDescent="0.35">
      <c r="B38" s="100"/>
      <c r="C38" s="3" t="s">
        <v>41</v>
      </c>
      <c r="D38" s="14"/>
      <c r="E38" s="55" t="s">
        <v>31</v>
      </c>
      <c r="F38" s="58">
        <v>30</v>
      </c>
      <c r="G38" s="57" t="s">
        <v>43</v>
      </c>
      <c r="H38" s="58">
        <v>60</v>
      </c>
      <c r="I38" s="57"/>
      <c r="J38" s="56">
        <f>D38*F38*H38</f>
        <v>0</v>
      </c>
      <c r="N38" s="6"/>
    </row>
    <row r="39" spans="2:14" s="15" customFormat="1" ht="14" x14ac:dyDescent="0.35">
      <c r="B39" s="30" t="s">
        <v>0</v>
      </c>
      <c r="C39" s="41"/>
      <c r="D39" s="41"/>
      <c r="E39" s="48"/>
      <c r="F39" s="41"/>
      <c r="G39" s="37"/>
      <c r="H39" s="37"/>
      <c r="I39" s="33"/>
      <c r="J39" s="43"/>
      <c r="N39" s="5"/>
    </row>
    <row r="40" spans="2:14" ht="14" x14ac:dyDescent="0.35">
      <c r="B40" s="49" t="s">
        <v>95</v>
      </c>
      <c r="C40" s="50" t="s">
        <v>44</v>
      </c>
      <c r="D40" s="50" t="s">
        <v>18</v>
      </c>
      <c r="E40" s="51" t="s">
        <v>19</v>
      </c>
      <c r="F40" s="50" t="s">
        <v>23</v>
      </c>
      <c r="G40" s="50" t="s">
        <v>19</v>
      </c>
      <c r="H40" s="52" t="s">
        <v>52</v>
      </c>
      <c r="I40" s="53" t="s">
        <v>2</v>
      </c>
      <c r="J40" s="54" t="s">
        <v>18</v>
      </c>
      <c r="N40" s="6"/>
    </row>
    <row r="41" spans="2:14" x14ac:dyDescent="0.35">
      <c r="B41" s="102" t="s">
        <v>47</v>
      </c>
      <c r="C41" s="3" t="s">
        <v>33</v>
      </c>
      <c r="D41" s="14"/>
      <c r="E41" s="55" t="s">
        <v>29</v>
      </c>
      <c r="F41" s="58">
        <f>1*104</f>
        <v>104</v>
      </c>
      <c r="G41" s="57" t="s">
        <v>49</v>
      </c>
      <c r="H41" s="58">
        <v>5</v>
      </c>
      <c r="I41" s="47" t="s">
        <v>106</v>
      </c>
      <c r="J41" s="56">
        <f t="shared" ref="J41:J51" si="3">D41*F41*H41</f>
        <v>0</v>
      </c>
      <c r="N41" s="6"/>
    </row>
    <row r="42" spans="2:14" x14ac:dyDescent="0.35">
      <c r="B42" s="103"/>
      <c r="C42" s="3" t="s">
        <v>34</v>
      </c>
      <c r="D42" s="14"/>
      <c r="E42" s="55" t="s">
        <v>29</v>
      </c>
      <c r="F42" s="58">
        <f>2*52</f>
        <v>104</v>
      </c>
      <c r="G42" s="47" t="s">
        <v>49</v>
      </c>
      <c r="H42" s="58">
        <v>5</v>
      </c>
      <c r="I42" s="47" t="s">
        <v>107</v>
      </c>
      <c r="J42" s="56">
        <f t="shared" si="3"/>
        <v>0</v>
      </c>
      <c r="N42" s="6"/>
    </row>
    <row r="43" spans="2:14" x14ac:dyDescent="0.35">
      <c r="B43" s="88" t="s">
        <v>8</v>
      </c>
      <c r="C43" s="3" t="s">
        <v>36</v>
      </c>
      <c r="D43" s="14"/>
      <c r="E43" s="55" t="s">
        <v>29</v>
      </c>
      <c r="F43" s="58">
        <v>30</v>
      </c>
      <c r="G43" s="47" t="s">
        <v>49</v>
      </c>
      <c r="H43" s="58">
        <v>5</v>
      </c>
      <c r="I43" s="47" t="s">
        <v>108</v>
      </c>
      <c r="J43" s="56">
        <f t="shared" si="3"/>
        <v>0</v>
      </c>
      <c r="N43" s="6"/>
    </row>
    <row r="44" spans="2:14" x14ac:dyDescent="0.35">
      <c r="B44" s="90"/>
      <c r="C44" s="3" t="s">
        <v>34</v>
      </c>
      <c r="D44" s="14"/>
      <c r="E44" s="55" t="s">
        <v>29</v>
      </c>
      <c r="F44" s="58">
        <v>260</v>
      </c>
      <c r="G44" s="47" t="s">
        <v>49</v>
      </c>
      <c r="H44" s="58">
        <v>5</v>
      </c>
      <c r="I44" s="47" t="s">
        <v>108</v>
      </c>
      <c r="J44" s="56">
        <f t="shared" si="3"/>
        <v>0</v>
      </c>
      <c r="N44" s="6"/>
    </row>
    <row r="45" spans="2:14" x14ac:dyDescent="0.35">
      <c r="B45" s="88" t="s">
        <v>6</v>
      </c>
      <c r="C45" s="3" t="s">
        <v>34</v>
      </c>
      <c r="D45" s="14"/>
      <c r="E45" s="55" t="s">
        <v>29</v>
      </c>
      <c r="F45" s="58">
        <f>2*52</f>
        <v>104</v>
      </c>
      <c r="G45" s="47" t="s">
        <v>49</v>
      </c>
      <c r="H45" s="58">
        <v>5</v>
      </c>
      <c r="I45" s="47" t="s">
        <v>107</v>
      </c>
      <c r="J45" s="56">
        <f t="shared" si="3"/>
        <v>0</v>
      </c>
      <c r="N45" s="6"/>
    </row>
    <row r="46" spans="2:14" x14ac:dyDescent="0.35">
      <c r="B46" s="89"/>
      <c r="C46" s="3" t="s">
        <v>33</v>
      </c>
      <c r="D46" s="14"/>
      <c r="E46" s="55" t="s">
        <v>29</v>
      </c>
      <c r="F46" s="58">
        <f>1*104</f>
        <v>104</v>
      </c>
      <c r="G46" s="47" t="s">
        <v>49</v>
      </c>
      <c r="H46" s="58">
        <v>5</v>
      </c>
      <c r="I46" s="47" t="s">
        <v>106</v>
      </c>
      <c r="J46" s="56">
        <f t="shared" si="3"/>
        <v>0</v>
      </c>
      <c r="N46" s="6"/>
    </row>
    <row r="47" spans="2:14" x14ac:dyDescent="0.35">
      <c r="B47" s="90"/>
      <c r="C47" s="3" t="s">
        <v>98</v>
      </c>
      <c r="D47" s="14"/>
      <c r="E47" s="55" t="s">
        <v>29</v>
      </c>
      <c r="F47" s="58">
        <f>1*104</f>
        <v>104</v>
      </c>
      <c r="G47" s="47" t="s">
        <v>49</v>
      </c>
      <c r="H47" s="58">
        <v>5</v>
      </c>
      <c r="I47" s="47" t="s">
        <v>106</v>
      </c>
      <c r="J47" s="56">
        <f t="shared" si="3"/>
        <v>0</v>
      </c>
      <c r="N47" s="6"/>
    </row>
    <row r="48" spans="2:14" x14ac:dyDescent="0.35">
      <c r="B48" s="3" t="s">
        <v>9</v>
      </c>
      <c r="C48" s="3" t="s">
        <v>48</v>
      </c>
      <c r="D48" s="14"/>
      <c r="E48" s="55" t="s">
        <v>29</v>
      </c>
      <c r="F48" s="58">
        <v>350</v>
      </c>
      <c r="G48" s="47" t="s">
        <v>49</v>
      </c>
      <c r="H48" s="58">
        <v>5</v>
      </c>
      <c r="I48" s="47" t="s">
        <v>109</v>
      </c>
      <c r="J48" s="56">
        <f t="shared" si="3"/>
        <v>0</v>
      </c>
      <c r="N48" s="6"/>
    </row>
    <row r="49" spans="2:15" x14ac:dyDescent="0.35">
      <c r="B49" s="99" t="s">
        <v>10</v>
      </c>
      <c r="C49" s="3" t="s">
        <v>34</v>
      </c>
      <c r="D49" s="14"/>
      <c r="E49" s="55" t="s">
        <v>29</v>
      </c>
      <c r="F49" s="58">
        <v>13</v>
      </c>
      <c r="G49" s="47" t="s">
        <v>49</v>
      </c>
      <c r="H49" s="58">
        <v>5</v>
      </c>
      <c r="I49" s="47" t="s">
        <v>110</v>
      </c>
      <c r="J49" s="56">
        <f t="shared" si="3"/>
        <v>0</v>
      </c>
      <c r="N49" s="6"/>
    </row>
    <row r="50" spans="2:15" x14ac:dyDescent="0.35">
      <c r="B50" s="101"/>
      <c r="C50" s="3" t="s">
        <v>34</v>
      </c>
      <c r="D50" s="14"/>
      <c r="E50" s="55" t="s">
        <v>29</v>
      </c>
      <c r="F50" s="58">
        <v>800</v>
      </c>
      <c r="G50" s="47" t="s">
        <v>49</v>
      </c>
      <c r="H50" s="58">
        <v>5</v>
      </c>
      <c r="I50" s="91" t="s">
        <v>111</v>
      </c>
      <c r="J50" s="56">
        <f t="shared" si="3"/>
        <v>0</v>
      </c>
      <c r="N50" s="6"/>
      <c r="O50" s="87"/>
    </row>
    <row r="51" spans="2:15" x14ac:dyDescent="0.35">
      <c r="B51" s="100"/>
      <c r="C51" s="3" t="s">
        <v>41</v>
      </c>
      <c r="D51" s="14"/>
      <c r="E51" s="55" t="s">
        <v>29</v>
      </c>
      <c r="F51" s="58">
        <v>200</v>
      </c>
      <c r="G51" s="47" t="s">
        <v>49</v>
      </c>
      <c r="H51" s="58">
        <v>5</v>
      </c>
      <c r="I51" s="92"/>
      <c r="J51" s="56">
        <f t="shared" si="3"/>
        <v>0</v>
      </c>
      <c r="N51" s="6"/>
      <c r="O51" s="87"/>
    </row>
    <row r="52" spans="2:15" s="15" customFormat="1" ht="14" x14ac:dyDescent="0.35">
      <c r="B52" s="30" t="s">
        <v>1</v>
      </c>
      <c r="C52" s="41"/>
      <c r="D52" s="41"/>
      <c r="E52" s="48"/>
      <c r="F52" s="41"/>
      <c r="G52" s="37"/>
      <c r="H52" s="37"/>
      <c r="I52" s="33"/>
      <c r="J52" s="43"/>
      <c r="N52" s="5"/>
      <c r="O52" s="87"/>
    </row>
    <row r="53" spans="2:15" ht="14" x14ac:dyDescent="0.35">
      <c r="B53" s="49" t="s">
        <v>95</v>
      </c>
      <c r="C53" s="50"/>
      <c r="D53" s="50" t="s">
        <v>18</v>
      </c>
      <c r="E53" s="51" t="s">
        <v>19</v>
      </c>
      <c r="F53" s="50" t="s">
        <v>23</v>
      </c>
      <c r="G53" s="50" t="s">
        <v>19</v>
      </c>
      <c r="H53" s="52" t="s">
        <v>52</v>
      </c>
      <c r="I53" s="53" t="s">
        <v>2</v>
      </c>
      <c r="J53" s="54" t="s">
        <v>18</v>
      </c>
      <c r="N53" s="6"/>
      <c r="O53" s="87"/>
    </row>
    <row r="54" spans="2:15" x14ac:dyDescent="0.35">
      <c r="B54" s="1" t="s">
        <v>13</v>
      </c>
      <c r="C54" s="1"/>
      <c r="D54" s="14"/>
      <c r="E54" s="55" t="s">
        <v>24</v>
      </c>
      <c r="F54" s="61">
        <v>27.82</v>
      </c>
      <c r="G54" s="47" t="s">
        <v>51</v>
      </c>
      <c r="H54" s="58">
        <v>5</v>
      </c>
      <c r="I54" s="47"/>
      <c r="J54" s="56">
        <f t="shared" ref="J54:J64" si="4">D54*F54*H54</f>
        <v>0</v>
      </c>
      <c r="N54" s="6"/>
      <c r="O54" s="87"/>
    </row>
    <row r="55" spans="2:15" x14ac:dyDescent="0.35">
      <c r="B55" s="3" t="s">
        <v>3</v>
      </c>
      <c r="C55" s="2"/>
      <c r="D55" s="14"/>
      <c r="E55" s="55" t="s">
        <v>24</v>
      </c>
      <c r="F55" s="61">
        <v>8.0399999999999991</v>
      </c>
      <c r="G55" s="47" t="s">
        <v>51</v>
      </c>
      <c r="H55" s="58">
        <v>5</v>
      </c>
      <c r="I55" s="47"/>
      <c r="J55" s="56">
        <f t="shared" si="4"/>
        <v>0</v>
      </c>
      <c r="N55" s="6"/>
      <c r="O55" s="87"/>
    </row>
    <row r="56" spans="2:15" x14ac:dyDescent="0.35">
      <c r="B56" s="3" t="s">
        <v>4</v>
      </c>
      <c r="C56" s="3"/>
      <c r="D56" s="14"/>
      <c r="E56" s="55" t="s">
        <v>24</v>
      </c>
      <c r="F56" s="61">
        <v>2</v>
      </c>
      <c r="G56" s="47" t="s">
        <v>51</v>
      </c>
      <c r="H56" s="58">
        <v>5</v>
      </c>
      <c r="I56" s="47"/>
      <c r="J56" s="56">
        <f t="shared" si="4"/>
        <v>0</v>
      </c>
      <c r="N56" s="6"/>
    </row>
    <row r="57" spans="2:15" x14ac:dyDescent="0.35">
      <c r="B57" s="3" t="s">
        <v>112</v>
      </c>
      <c r="C57" s="3"/>
      <c r="D57" s="14"/>
      <c r="E57" s="55" t="s">
        <v>24</v>
      </c>
      <c r="F57" s="61">
        <v>5</v>
      </c>
      <c r="G57" s="47" t="s">
        <v>51</v>
      </c>
      <c r="H57" s="58">
        <v>5</v>
      </c>
      <c r="I57" s="47"/>
      <c r="J57" s="56">
        <f t="shared" si="4"/>
        <v>0</v>
      </c>
      <c r="N57" s="6"/>
    </row>
    <row r="58" spans="2:15" x14ac:dyDescent="0.35">
      <c r="B58" s="3" t="s">
        <v>37</v>
      </c>
      <c r="C58" s="3"/>
      <c r="D58" s="14"/>
      <c r="E58" s="55" t="s">
        <v>24</v>
      </c>
      <c r="F58" s="61">
        <v>41.94</v>
      </c>
      <c r="G58" s="47" t="s">
        <v>51</v>
      </c>
      <c r="H58" s="58">
        <v>5</v>
      </c>
      <c r="I58" s="47"/>
      <c r="J58" s="56">
        <f t="shared" si="4"/>
        <v>0</v>
      </c>
      <c r="N58" s="6"/>
    </row>
    <row r="59" spans="2:15" x14ac:dyDescent="0.35">
      <c r="B59" s="3" t="s">
        <v>5</v>
      </c>
      <c r="C59" s="3"/>
      <c r="D59" s="14"/>
      <c r="E59" s="55" t="s">
        <v>24</v>
      </c>
      <c r="F59" s="61">
        <v>15.72</v>
      </c>
      <c r="G59" s="47" t="s">
        <v>51</v>
      </c>
      <c r="H59" s="58">
        <v>5</v>
      </c>
      <c r="I59" s="47"/>
      <c r="J59" s="56">
        <f t="shared" si="4"/>
        <v>0</v>
      </c>
      <c r="N59" s="6"/>
    </row>
    <row r="60" spans="2:15" x14ac:dyDescent="0.35">
      <c r="B60" s="3" t="s">
        <v>50</v>
      </c>
      <c r="C60" s="3"/>
      <c r="D60" s="14"/>
      <c r="E60" s="55" t="s">
        <v>24</v>
      </c>
      <c r="F60" s="61">
        <v>2050.44</v>
      </c>
      <c r="G60" s="47" t="s">
        <v>51</v>
      </c>
      <c r="H60" s="58">
        <v>5</v>
      </c>
      <c r="I60" s="47"/>
      <c r="J60" s="56">
        <f t="shared" si="4"/>
        <v>0</v>
      </c>
      <c r="N60" s="6"/>
    </row>
    <row r="61" spans="2:15" ht="25" x14ac:dyDescent="0.35">
      <c r="B61" s="3" t="s">
        <v>6</v>
      </c>
      <c r="C61" s="3"/>
      <c r="D61" s="14"/>
      <c r="E61" s="55" t="s">
        <v>24</v>
      </c>
      <c r="F61" s="61">
        <v>160</v>
      </c>
      <c r="G61" s="47" t="s">
        <v>51</v>
      </c>
      <c r="H61" s="58">
        <v>5</v>
      </c>
      <c r="I61" s="47" t="s">
        <v>102</v>
      </c>
      <c r="J61" s="56">
        <f t="shared" si="4"/>
        <v>0</v>
      </c>
      <c r="N61" s="6"/>
    </row>
    <row r="62" spans="2:15" x14ac:dyDescent="0.35">
      <c r="B62" s="3" t="s">
        <v>12</v>
      </c>
      <c r="C62" s="3"/>
      <c r="D62" s="14"/>
      <c r="E62" s="55" t="s">
        <v>24</v>
      </c>
      <c r="F62" s="61">
        <v>197.58</v>
      </c>
      <c r="G62" s="47" t="s">
        <v>51</v>
      </c>
      <c r="H62" s="58">
        <v>5</v>
      </c>
      <c r="I62" s="47"/>
      <c r="J62" s="56">
        <f t="shared" si="4"/>
        <v>0</v>
      </c>
      <c r="N62" s="6"/>
    </row>
    <row r="63" spans="2:15" x14ac:dyDescent="0.35">
      <c r="B63" s="3" t="s">
        <v>40</v>
      </c>
      <c r="C63" s="3"/>
      <c r="D63" s="14"/>
      <c r="E63" s="55" t="s">
        <v>24</v>
      </c>
      <c r="F63" s="61">
        <v>414.96</v>
      </c>
      <c r="G63" s="47" t="s">
        <v>51</v>
      </c>
      <c r="H63" s="58">
        <v>5</v>
      </c>
      <c r="I63" s="47"/>
      <c r="J63" s="56">
        <f t="shared" si="4"/>
        <v>0</v>
      </c>
      <c r="N63" s="6"/>
    </row>
    <row r="64" spans="2:15" ht="37.5" x14ac:dyDescent="0.35">
      <c r="B64" s="3" t="s">
        <v>10</v>
      </c>
      <c r="C64" s="3"/>
      <c r="D64" s="14"/>
      <c r="E64" s="55" t="s">
        <v>24</v>
      </c>
      <c r="F64" s="61">
        <v>311.8</v>
      </c>
      <c r="G64" s="57" t="s">
        <v>51</v>
      </c>
      <c r="H64" s="58">
        <v>5</v>
      </c>
      <c r="I64" s="47" t="s">
        <v>101</v>
      </c>
      <c r="J64" s="56">
        <f t="shared" si="4"/>
        <v>0</v>
      </c>
      <c r="N64" s="6"/>
    </row>
    <row r="65" spans="2:14" s="15" customFormat="1" ht="14" x14ac:dyDescent="0.35">
      <c r="B65" s="30" t="s">
        <v>7</v>
      </c>
      <c r="C65" s="41"/>
      <c r="D65" s="41"/>
      <c r="E65" s="48"/>
      <c r="F65" s="41"/>
      <c r="G65" s="37"/>
      <c r="H65" s="37"/>
      <c r="I65" s="33"/>
      <c r="J65" s="43"/>
      <c r="N65" s="5"/>
    </row>
    <row r="66" spans="2:14" ht="14" x14ac:dyDescent="0.35">
      <c r="B66" s="49" t="s">
        <v>95</v>
      </c>
      <c r="C66" s="50"/>
      <c r="D66" s="50" t="s">
        <v>18</v>
      </c>
      <c r="E66" s="51" t="s">
        <v>19</v>
      </c>
      <c r="F66" s="50" t="s">
        <v>23</v>
      </c>
      <c r="G66" s="50" t="s">
        <v>19</v>
      </c>
      <c r="H66" s="52" t="s">
        <v>52</v>
      </c>
      <c r="I66" s="53" t="s">
        <v>2</v>
      </c>
      <c r="J66" s="54" t="s">
        <v>18</v>
      </c>
      <c r="N66" s="6"/>
    </row>
    <row r="67" spans="2:14" x14ac:dyDescent="0.35">
      <c r="B67" s="1" t="s">
        <v>13</v>
      </c>
      <c r="C67" s="1"/>
      <c r="D67" s="14"/>
      <c r="E67" s="55" t="s">
        <v>25</v>
      </c>
      <c r="F67" s="58">
        <v>13</v>
      </c>
      <c r="G67" s="47" t="s">
        <v>26</v>
      </c>
      <c r="H67" s="58">
        <v>5</v>
      </c>
      <c r="I67" s="47"/>
      <c r="J67" s="56">
        <f t="shared" ref="J67:J76" si="5">D67*F67*H67</f>
        <v>0</v>
      </c>
      <c r="N67" s="6"/>
    </row>
    <row r="68" spans="2:14" x14ac:dyDescent="0.35">
      <c r="B68" s="3" t="s">
        <v>3</v>
      </c>
      <c r="C68" s="2"/>
      <c r="D68" s="14"/>
      <c r="E68" s="55" t="s">
        <v>25</v>
      </c>
      <c r="F68" s="58">
        <v>4</v>
      </c>
      <c r="G68" s="47" t="s">
        <v>26</v>
      </c>
      <c r="H68" s="58">
        <v>5</v>
      </c>
      <c r="I68" s="47"/>
      <c r="J68" s="56">
        <f t="shared" si="5"/>
        <v>0</v>
      </c>
      <c r="N68" s="6"/>
    </row>
    <row r="69" spans="2:14" x14ac:dyDescent="0.35">
      <c r="B69" s="3" t="s">
        <v>4</v>
      </c>
      <c r="C69" s="3"/>
      <c r="D69" s="14"/>
      <c r="E69" s="55" t="s">
        <v>25</v>
      </c>
      <c r="F69" s="58">
        <v>5</v>
      </c>
      <c r="G69" s="47" t="s">
        <v>26</v>
      </c>
      <c r="H69" s="58">
        <v>5</v>
      </c>
      <c r="I69" s="47"/>
      <c r="J69" s="56">
        <f t="shared" si="5"/>
        <v>0</v>
      </c>
      <c r="N69" s="6"/>
    </row>
    <row r="70" spans="2:14" x14ac:dyDescent="0.35">
      <c r="B70" s="3" t="s">
        <v>37</v>
      </c>
      <c r="C70" s="3"/>
      <c r="D70" s="14"/>
      <c r="E70" s="55" t="s">
        <v>25</v>
      </c>
      <c r="F70" s="58">
        <v>26</v>
      </c>
      <c r="G70" s="47" t="s">
        <v>26</v>
      </c>
      <c r="H70" s="58">
        <v>5</v>
      </c>
      <c r="I70" s="47"/>
      <c r="J70" s="56">
        <f t="shared" si="5"/>
        <v>0</v>
      </c>
      <c r="N70" s="6"/>
    </row>
    <row r="71" spans="2:14" x14ac:dyDescent="0.35">
      <c r="B71" s="3" t="s">
        <v>5</v>
      </c>
      <c r="C71" s="3"/>
      <c r="D71" s="14"/>
      <c r="E71" s="55" t="s">
        <v>25</v>
      </c>
      <c r="F71" s="58">
        <v>10</v>
      </c>
      <c r="G71" s="47" t="s">
        <v>26</v>
      </c>
      <c r="H71" s="58">
        <v>5</v>
      </c>
      <c r="I71" s="47"/>
      <c r="J71" s="56">
        <f t="shared" si="5"/>
        <v>0</v>
      </c>
      <c r="N71" s="6"/>
    </row>
    <row r="72" spans="2:14" x14ac:dyDescent="0.35">
      <c r="B72" s="3" t="s">
        <v>50</v>
      </c>
      <c r="C72" s="3"/>
      <c r="D72" s="14"/>
      <c r="E72" s="55" t="s">
        <v>25</v>
      </c>
      <c r="F72" s="58">
        <v>276</v>
      </c>
      <c r="G72" s="47" t="s">
        <v>26</v>
      </c>
      <c r="H72" s="58">
        <v>5</v>
      </c>
      <c r="I72" s="47"/>
      <c r="J72" s="56">
        <f t="shared" si="5"/>
        <v>0</v>
      </c>
      <c r="N72" s="6"/>
    </row>
    <row r="73" spans="2:14" ht="25" x14ac:dyDescent="0.35">
      <c r="B73" s="3" t="s">
        <v>6</v>
      </c>
      <c r="C73" s="3"/>
      <c r="D73" s="14"/>
      <c r="E73" s="55" t="s">
        <v>25</v>
      </c>
      <c r="F73" s="58">
        <v>50</v>
      </c>
      <c r="G73" s="47" t="s">
        <v>26</v>
      </c>
      <c r="H73" s="58">
        <v>5</v>
      </c>
      <c r="I73" s="47" t="s">
        <v>102</v>
      </c>
      <c r="J73" s="56">
        <f t="shared" si="5"/>
        <v>0</v>
      </c>
      <c r="N73" s="6"/>
    </row>
    <row r="74" spans="2:14" x14ac:dyDescent="0.35">
      <c r="B74" s="3" t="s">
        <v>12</v>
      </c>
      <c r="C74" s="3"/>
      <c r="D74" s="14"/>
      <c r="E74" s="55" t="s">
        <v>25</v>
      </c>
      <c r="F74" s="58">
        <v>27</v>
      </c>
      <c r="G74" s="47" t="s">
        <v>26</v>
      </c>
      <c r="H74" s="58">
        <v>5</v>
      </c>
      <c r="I74" s="47"/>
      <c r="J74" s="56">
        <f t="shared" si="5"/>
        <v>0</v>
      </c>
      <c r="N74" s="6"/>
    </row>
    <row r="75" spans="2:14" x14ac:dyDescent="0.35">
      <c r="B75" s="3" t="s">
        <v>40</v>
      </c>
      <c r="C75" s="3"/>
      <c r="D75" s="14"/>
      <c r="E75" s="55" t="s">
        <v>25</v>
      </c>
      <c r="F75" s="58">
        <v>152</v>
      </c>
      <c r="G75" s="47" t="s">
        <v>26</v>
      </c>
      <c r="H75" s="58">
        <v>5</v>
      </c>
      <c r="I75" s="47"/>
      <c r="J75" s="56">
        <f>D75*F75*H75</f>
        <v>0</v>
      </c>
      <c r="N75" s="6"/>
    </row>
    <row r="76" spans="2:14" ht="37.5" x14ac:dyDescent="0.35">
      <c r="B76" s="3" t="s">
        <v>10</v>
      </c>
      <c r="C76" s="3"/>
      <c r="D76" s="14"/>
      <c r="E76" s="55" t="s">
        <v>25</v>
      </c>
      <c r="F76" s="58">
        <v>100</v>
      </c>
      <c r="G76" s="57" t="s">
        <v>26</v>
      </c>
      <c r="H76" s="58">
        <v>5</v>
      </c>
      <c r="I76" s="47" t="s">
        <v>101</v>
      </c>
      <c r="J76" s="56">
        <f t="shared" si="5"/>
        <v>0</v>
      </c>
      <c r="N76" s="6"/>
    </row>
    <row r="77" spans="2:14" s="15" customFormat="1" ht="14" x14ac:dyDescent="0.35">
      <c r="B77" s="30" t="s">
        <v>120</v>
      </c>
      <c r="C77" s="41"/>
      <c r="D77" s="41"/>
      <c r="E77" s="48"/>
      <c r="F77" s="41"/>
      <c r="G77" s="41"/>
      <c r="H77" s="41"/>
      <c r="I77" s="42"/>
      <c r="J77" s="43"/>
      <c r="N77" s="5"/>
    </row>
    <row r="78" spans="2:14" ht="14" x14ac:dyDescent="0.35">
      <c r="B78" s="49" t="s">
        <v>95</v>
      </c>
      <c r="C78" s="50" t="s">
        <v>96</v>
      </c>
      <c r="D78" s="50" t="s">
        <v>18</v>
      </c>
      <c r="E78" s="51" t="s">
        <v>19</v>
      </c>
      <c r="F78" s="50" t="s">
        <v>23</v>
      </c>
      <c r="G78" s="50" t="s">
        <v>19</v>
      </c>
      <c r="H78" s="52" t="s">
        <v>52</v>
      </c>
      <c r="I78" s="53" t="s">
        <v>2</v>
      </c>
      <c r="J78" s="54" t="s">
        <v>18</v>
      </c>
      <c r="N78" s="6"/>
    </row>
    <row r="79" spans="2:14" x14ac:dyDescent="0.35">
      <c r="B79" s="1" t="s">
        <v>56</v>
      </c>
      <c r="C79" s="1" t="s">
        <v>57</v>
      </c>
      <c r="D79" s="14"/>
      <c r="E79" s="55" t="s">
        <v>55</v>
      </c>
      <c r="F79" s="58">
        <v>64</v>
      </c>
      <c r="G79" s="57" t="s">
        <v>54</v>
      </c>
      <c r="H79" s="59">
        <v>5</v>
      </c>
      <c r="I79" s="57"/>
      <c r="J79" s="56">
        <f t="shared" ref="J79:J103" si="6">D79*F79*H79</f>
        <v>0</v>
      </c>
      <c r="N79" s="6"/>
    </row>
    <row r="80" spans="2:14" ht="25" x14ac:dyDescent="0.35">
      <c r="B80" s="2" t="s">
        <v>58</v>
      </c>
      <c r="C80" s="2" t="s">
        <v>59</v>
      </c>
      <c r="D80" s="14"/>
      <c r="E80" s="55" t="s">
        <v>55</v>
      </c>
      <c r="F80" s="58">
        <v>456</v>
      </c>
      <c r="G80" s="57" t="s">
        <v>54</v>
      </c>
      <c r="H80" s="59">
        <v>5</v>
      </c>
      <c r="I80" s="57"/>
      <c r="J80" s="56">
        <f t="shared" si="6"/>
        <v>0</v>
      </c>
      <c r="N80" s="6"/>
    </row>
    <row r="81" spans="2:14" x14ac:dyDescent="0.35">
      <c r="B81" s="3" t="s">
        <v>60</v>
      </c>
      <c r="C81" s="3" t="s">
        <v>61</v>
      </c>
      <c r="D81" s="14"/>
      <c r="E81" s="55" t="s">
        <v>55</v>
      </c>
      <c r="F81" s="58">
        <v>42</v>
      </c>
      <c r="G81" s="57" t="s">
        <v>54</v>
      </c>
      <c r="H81" s="59">
        <v>5</v>
      </c>
      <c r="I81" s="57"/>
      <c r="J81" s="56">
        <f t="shared" si="6"/>
        <v>0</v>
      </c>
      <c r="N81" s="6"/>
    </row>
    <row r="82" spans="2:14" ht="25" x14ac:dyDescent="0.35">
      <c r="B82" s="3" t="s">
        <v>62</v>
      </c>
      <c r="C82" s="3" t="s">
        <v>63</v>
      </c>
      <c r="D82" s="14"/>
      <c r="E82" s="55" t="s">
        <v>55</v>
      </c>
      <c r="F82" s="58">
        <v>99</v>
      </c>
      <c r="G82" s="57" t="s">
        <v>54</v>
      </c>
      <c r="H82" s="59">
        <v>5</v>
      </c>
      <c r="I82" s="57"/>
      <c r="J82" s="56">
        <f t="shared" si="6"/>
        <v>0</v>
      </c>
      <c r="N82" s="6"/>
    </row>
    <row r="83" spans="2:14" x14ac:dyDescent="0.35">
      <c r="B83" s="3" t="s">
        <v>64</v>
      </c>
      <c r="C83" s="3" t="s">
        <v>65</v>
      </c>
      <c r="D83" s="14"/>
      <c r="E83" s="55" t="s">
        <v>55</v>
      </c>
      <c r="F83" s="58">
        <v>1386</v>
      </c>
      <c r="G83" s="57" t="s">
        <v>54</v>
      </c>
      <c r="H83" s="59">
        <v>5</v>
      </c>
      <c r="I83" s="57"/>
      <c r="J83" s="56">
        <f t="shared" si="6"/>
        <v>0</v>
      </c>
      <c r="N83" s="6"/>
    </row>
    <row r="84" spans="2:14" x14ac:dyDescent="0.35">
      <c r="B84" s="3" t="s">
        <v>66</v>
      </c>
      <c r="C84" s="3" t="s">
        <v>67</v>
      </c>
      <c r="D84" s="14"/>
      <c r="E84" s="55" t="s">
        <v>55</v>
      </c>
      <c r="F84" s="58">
        <v>47</v>
      </c>
      <c r="G84" s="57" t="s">
        <v>54</v>
      </c>
      <c r="H84" s="59">
        <v>5</v>
      </c>
      <c r="I84" s="57"/>
      <c r="J84" s="56">
        <f t="shared" si="6"/>
        <v>0</v>
      </c>
      <c r="N84" s="6"/>
    </row>
    <row r="85" spans="2:14" x14ac:dyDescent="0.35">
      <c r="B85" s="3" t="s">
        <v>68</v>
      </c>
      <c r="C85" s="3" t="s">
        <v>69</v>
      </c>
      <c r="D85" s="14"/>
      <c r="E85" s="55" t="s">
        <v>55</v>
      </c>
      <c r="F85" s="58">
        <v>169</v>
      </c>
      <c r="G85" s="57" t="s">
        <v>54</v>
      </c>
      <c r="H85" s="59">
        <v>5</v>
      </c>
      <c r="I85" s="57"/>
      <c r="J85" s="56">
        <f t="shared" si="6"/>
        <v>0</v>
      </c>
      <c r="N85" s="6"/>
    </row>
    <row r="86" spans="2:14" ht="25" x14ac:dyDescent="0.35">
      <c r="B86" s="3" t="s">
        <v>70</v>
      </c>
      <c r="C86" s="3" t="s">
        <v>71</v>
      </c>
      <c r="D86" s="14"/>
      <c r="E86" s="55" t="s">
        <v>55</v>
      </c>
      <c r="F86" s="58">
        <v>585</v>
      </c>
      <c r="G86" s="57" t="s">
        <v>54</v>
      </c>
      <c r="H86" s="59">
        <v>5</v>
      </c>
      <c r="I86" s="57"/>
      <c r="J86" s="56">
        <f t="shared" si="6"/>
        <v>0</v>
      </c>
      <c r="N86" s="6"/>
    </row>
    <row r="87" spans="2:14" x14ac:dyDescent="0.35">
      <c r="B87" s="2" t="s">
        <v>72</v>
      </c>
      <c r="C87" s="2" t="s">
        <v>73</v>
      </c>
      <c r="D87" s="14"/>
      <c r="E87" s="55" t="s">
        <v>55</v>
      </c>
      <c r="F87" s="58">
        <v>18</v>
      </c>
      <c r="G87" s="57" t="s">
        <v>54</v>
      </c>
      <c r="H87" s="59">
        <v>5</v>
      </c>
      <c r="I87" s="57"/>
      <c r="J87" s="56">
        <f t="shared" si="6"/>
        <v>0</v>
      </c>
      <c r="N87" s="6"/>
    </row>
    <row r="88" spans="2:14" ht="25" x14ac:dyDescent="0.35">
      <c r="B88" s="3" t="s">
        <v>74</v>
      </c>
      <c r="C88" s="3" t="s">
        <v>75</v>
      </c>
      <c r="D88" s="14"/>
      <c r="E88" s="55" t="s">
        <v>55</v>
      </c>
      <c r="F88" s="58">
        <v>8017</v>
      </c>
      <c r="G88" s="57" t="s">
        <v>54</v>
      </c>
      <c r="H88" s="59">
        <v>5</v>
      </c>
      <c r="I88" s="57"/>
      <c r="J88" s="56">
        <f t="shared" si="6"/>
        <v>0</v>
      </c>
      <c r="N88" s="6"/>
    </row>
    <row r="89" spans="2:14" x14ac:dyDescent="0.35">
      <c r="B89" s="3" t="s">
        <v>76</v>
      </c>
      <c r="C89" s="3" t="s">
        <v>77</v>
      </c>
      <c r="D89" s="14"/>
      <c r="E89" s="55" t="s">
        <v>55</v>
      </c>
      <c r="F89" s="58">
        <v>1160</v>
      </c>
      <c r="G89" s="57" t="s">
        <v>54</v>
      </c>
      <c r="H89" s="59">
        <v>5</v>
      </c>
      <c r="I89" s="57"/>
      <c r="J89" s="56">
        <f t="shared" si="6"/>
        <v>0</v>
      </c>
      <c r="N89" s="6"/>
    </row>
    <row r="90" spans="2:14" x14ac:dyDescent="0.35">
      <c r="B90" s="3" t="s">
        <v>78</v>
      </c>
      <c r="C90" s="3" t="s">
        <v>79</v>
      </c>
      <c r="D90" s="14"/>
      <c r="E90" s="55" t="s">
        <v>55</v>
      </c>
      <c r="F90" s="58">
        <v>389</v>
      </c>
      <c r="G90" s="57" t="s">
        <v>54</v>
      </c>
      <c r="H90" s="59">
        <v>5</v>
      </c>
      <c r="I90" s="57"/>
      <c r="J90" s="56">
        <f t="shared" si="6"/>
        <v>0</v>
      </c>
      <c r="N90" s="6"/>
    </row>
    <row r="91" spans="2:14" x14ac:dyDescent="0.35">
      <c r="B91" s="3" t="s">
        <v>80</v>
      </c>
      <c r="C91" s="3" t="s">
        <v>81</v>
      </c>
      <c r="D91" s="14"/>
      <c r="E91" s="55" t="s">
        <v>55</v>
      </c>
      <c r="F91" s="58">
        <v>7460</v>
      </c>
      <c r="G91" s="57" t="s">
        <v>54</v>
      </c>
      <c r="H91" s="59">
        <v>5</v>
      </c>
      <c r="I91" s="57"/>
      <c r="J91" s="56">
        <f t="shared" si="6"/>
        <v>0</v>
      </c>
      <c r="N91" s="6"/>
    </row>
    <row r="92" spans="2:14" ht="25" x14ac:dyDescent="0.35">
      <c r="B92" s="3" t="s">
        <v>82</v>
      </c>
      <c r="C92" s="3" t="s">
        <v>83</v>
      </c>
      <c r="D92" s="14"/>
      <c r="E92" s="55" t="s">
        <v>55</v>
      </c>
      <c r="F92" s="58">
        <v>10838</v>
      </c>
      <c r="G92" s="57" t="s">
        <v>54</v>
      </c>
      <c r="H92" s="59">
        <v>5</v>
      </c>
      <c r="I92" s="57"/>
      <c r="J92" s="56">
        <f t="shared" si="6"/>
        <v>0</v>
      </c>
      <c r="N92" s="6"/>
    </row>
    <row r="93" spans="2:14" ht="25" x14ac:dyDescent="0.35">
      <c r="B93" s="3" t="s">
        <v>84</v>
      </c>
      <c r="C93" s="3" t="s">
        <v>85</v>
      </c>
      <c r="D93" s="14"/>
      <c r="E93" s="55" t="s">
        <v>55</v>
      </c>
      <c r="F93" s="58">
        <v>92</v>
      </c>
      <c r="G93" s="57" t="s">
        <v>54</v>
      </c>
      <c r="H93" s="59">
        <v>5</v>
      </c>
      <c r="I93" s="57"/>
      <c r="J93" s="56">
        <f t="shared" si="6"/>
        <v>0</v>
      </c>
      <c r="N93" s="6"/>
    </row>
    <row r="94" spans="2:14" x14ac:dyDescent="0.35">
      <c r="B94" s="3" t="s">
        <v>86</v>
      </c>
      <c r="C94" s="3" t="s">
        <v>63</v>
      </c>
      <c r="D94" s="14"/>
      <c r="E94" s="55" t="s">
        <v>55</v>
      </c>
      <c r="F94" s="58">
        <v>226</v>
      </c>
      <c r="G94" s="57" t="s">
        <v>54</v>
      </c>
      <c r="H94" s="59">
        <v>5</v>
      </c>
      <c r="I94" s="57"/>
      <c r="J94" s="56">
        <f t="shared" si="6"/>
        <v>0</v>
      </c>
      <c r="N94" s="6"/>
    </row>
    <row r="95" spans="2:14" x14ac:dyDescent="0.35">
      <c r="B95" s="3" t="s">
        <v>87</v>
      </c>
      <c r="C95" s="3" t="s">
        <v>88</v>
      </c>
      <c r="D95" s="14"/>
      <c r="E95" s="55" t="s">
        <v>55</v>
      </c>
      <c r="F95" s="58">
        <v>53</v>
      </c>
      <c r="G95" s="57" t="s">
        <v>54</v>
      </c>
      <c r="H95" s="59">
        <v>5</v>
      </c>
      <c r="I95" s="57"/>
      <c r="J95" s="56">
        <f t="shared" si="6"/>
        <v>0</v>
      </c>
      <c r="N95" s="6"/>
    </row>
    <row r="96" spans="2:14" x14ac:dyDescent="0.35">
      <c r="B96" s="3" t="s">
        <v>89</v>
      </c>
      <c r="C96" s="3" t="s">
        <v>73</v>
      </c>
      <c r="D96" s="14"/>
      <c r="E96" s="55" t="s">
        <v>55</v>
      </c>
      <c r="F96" s="58">
        <v>5</v>
      </c>
      <c r="G96" s="57" t="s">
        <v>54</v>
      </c>
      <c r="H96" s="59">
        <v>5</v>
      </c>
      <c r="I96" s="57"/>
      <c r="J96" s="56">
        <f t="shared" si="6"/>
        <v>0</v>
      </c>
      <c r="N96" s="6"/>
    </row>
    <row r="97" spans="2:14" x14ac:dyDescent="0.35">
      <c r="B97" s="3" t="s">
        <v>90</v>
      </c>
      <c r="C97" s="3" t="s">
        <v>91</v>
      </c>
      <c r="D97" s="14"/>
      <c r="E97" s="55" t="s">
        <v>55</v>
      </c>
      <c r="F97" s="58">
        <v>6</v>
      </c>
      <c r="G97" s="57" t="s">
        <v>54</v>
      </c>
      <c r="H97" s="59">
        <v>5</v>
      </c>
      <c r="I97" s="57"/>
      <c r="J97" s="56">
        <f t="shared" si="6"/>
        <v>0</v>
      </c>
      <c r="N97" s="6"/>
    </row>
    <row r="98" spans="2:14" x14ac:dyDescent="0.35">
      <c r="B98" s="3" t="s">
        <v>92</v>
      </c>
      <c r="C98" s="3" t="s">
        <v>79</v>
      </c>
      <c r="D98" s="14"/>
      <c r="E98" s="55" t="s">
        <v>55</v>
      </c>
      <c r="F98" s="58">
        <v>5908</v>
      </c>
      <c r="G98" s="57" t="s">
        <v>54</v>
      </c>
      <c r="H98" s="59">
        <v>5</v>
      </c>
      <c r="I98" s="57"/>
      <c r="J98" s="56">
        <f t="shared" si="6"/>
        <v>0</v>
      </c>
      <c r="N98" s="6"/>
    </row>
    <row r="99" spans="2:14" ht="25" x14ac:dyDescent="0.35">
      <c r="B99" s="3" t="s">
        <v>93</v>
      </c>
      <c r="C99" s="3" t="s">
        <v>85</v>
      </c>
      <c r="D99" s="14"/>
      <c r="E99" s="55" t="s">
        <v>55</v>
      </c>
      <c r="F99" s="58">
        <v>3032</v>
      </c>
      <c r="G99" s="57" t="s">
        <v>54</v>
      </c>
      <c r="H99" s="59">
        <v>5</v>
      </c>
      <c r="I99" s="57"/>
      <c r="J99" s="56">
        <f t="shared" ref="J99:J102" si="7">D99*F99*H99</f>
        <v>0</v>
      </c>
      <c r="N99" s="6"/>
    </row>
    <row r="100" spans="2:14" x14ac:dyDescent="0.35">
      <c r="B100" s="3" t="s">
        <v>94</v>
      </c>
      <c r="C100" s="3" t="s">
        <v>85</v>
      </c>
      <c r="D100" s="14"/>
      <c r="E100" s="55" t="s">
        <v>55</v>
      </c>
      <c r="F100" s="58">
        <v>1068</v>
      </c>
      <c r="G100" s="57" t="s">
        <v>54</v>
      </c>
      <c r="H100" s="59">
        <v>5</v>
      </c>
      <c r="I100" s="57"/>
      <c r="J100" s="56">
        <f t="shared" si="7"/>
        <v>0</v>
      </c>
      <c r="N100" s="6"/>
    </row>
    <row r="101" spans="2:14" x14ac:dyDescent="0.35">
      <c r="B101" s="3" t="s">
        <v>116</v>
      </c>
      <c r="C101" s="3"/>
      <c r="D101" s="14"/>
      <c r="E101" s="55" t="s">
        <v>25</v>
      </c>
      <c r="F101" s="58">
        <v>2400</v>
      </c>
      <c r="G101" s="57" t="s">
        <v>26</v>
      </c>
      <c r="H101" s="59">
        <v>5</v>
      </c>
      <c r="I101" s="57"/>
      <c r="J101" s="56">
        <f t="shared" si="7"/>
        <v>0</v>
      </c>
      <c r="N101" s="6"/>
    </row>
    <row r="102" spans="2:14" x14ac:dyDescent="0.35">
      <c r="B102" s="3" t="s">
        <v>117</v>
      </c>
      <c r="C102" s="3"/>
      <c r="D102" s="14"/>
      <c r="E102" s="55" t="s">
        <v>25</v>
      </c>
      <c r="F102" s="58">
        <v>1100</v>
      </c>
      <c r="G102" s="57" t="s">
        <v>26</v>
      </c>
      <c r="H102" s="59">
        <v>5</v>
      </c>
      <c r="I102" s="57"/>
      <c r="J102" s="56">
        <f t="shared" si="7"/>
        <v>0</v>
      </c>
      <c r="N102" s="6"/>
    </row>
    <row r="103" spans="2:14" x14ac:dyDescent="0.35">
      <c r="B103" s="3" t="s">
        <v>11</v>
      </c>
      <c r="C103" s="3"/>
      <c r="D103" s="14"/>
      <c r="E103" s="55" t="s">
        <v>25</v>
      </c>
      <c r="F103" s="58">
        <v>75</v>
      </c>
      <c r="G103" s="57" t="s">
        <v>26</v>
      </c>
      <c r="H103" s="59">
        <v>5</v>
      </c>
      <c r="I103" s="57"/>
      <c r="J103" s="56">
        <f t="shared" si="6"/>
        <v>0</v>
      </c>
      <c r="N103" s="6"/>
    </row>
    <row r="104" spans="2:14" s="15" customFormat="1" ht="14" x14ac:dyDescent="0.35">
      <c r="B104" s="30" t="s">
        <v>105</v>
      </c>
      <c r="C104" s="42"/>
      <c r="D104" s="41" t="s">
        <v>18</v>
      </c>
      <c r="E104" s="48" t="s">
        <v>19</v>
      </c>
      <c r="F104" s="41" t="s">
        <v>23</v>
      </c>
      <c r="G104" s="41" t="s">
        <v>19</v>
      </c>
      <c r="H104" s="41"/>
      <c r="I104" s="42"/>
      <c r="J104" s="43" t="s">
        <v>18</v>
      </c>
      <c r="N104" s="5"/>
    </row>
    <row r="105" spans="2:14" ht="14" x14ac:dyDescent="0.35">
      <c r="B105" s="49" t="s">
        <v>103</v>
      </c>
      <c r="C105" s="50"/>
      <c r="D105" s="50" t="s">
        <v>18</v>
      </c>
      <c r="E105" s="51" t="s">
        <v>19</v>
      </c>
      <c r="F105" s="50" t="s">
        <v>23</v>
      </c>
      <c r="G105" s="50" t="s">
        <v>19</v>
      </c>
      <c r="H105" s="52" t="s">
        <v>52</v>
      </c>
      <c r="I105" s="53"/>
      <c r="J105" s="54" t="s">
        <v>18</v>
      </c>
      <c r="N105" s="6"/>
    </row>
    <row r="106" spans="2:14" x14ac:dyDescent="0.35">
      <c r="B106" s="73"/>
      <c r="C106" s="73"/>
      <c r="D106" s="14"/>
      <c r="E106" s="68" t="s">
        <v>104</v>
      </c>
      <c r="F106" s="69"/>
      <c r="G106" s="70"/>
      <c r="H106" s="59">
        <v>5</v>
      </c>
      <c r="I106" s="47"/>
      <c r="J106" s="56">
        <f t="shared" ref="J106:J113" si="8">D106*F106*H106</f>
        <v>0</v>
      </c>
      <c r="N106" s="6"/>
    </row>
    <row r="107" spans="2:14" x14ac:dyDescent="0.35">
      <c r="B107" s="74"/>
      <c r="C107" s="74"/>
      <c r="D107" s="14"/>
      <c r="E107" s="68" t="s">
        <v>104</v>
      </c>
      <c r="F107" s="69"/>
      <c r="G107" s="70"/>
      <c r="H107" s="59">
        <v>5</v>
      </c>
      <c r="I107" s="47"/>
      <c r="J107" s="56">
        <f t="shared" si="8"/>
        <v>0</v>
      </c>
      <c r="N107" s="6"/>
    </row>
    <row r="108" spans="2:14" x14ac:dyDescent="0.35">
      <c r="B108" s="75"/>
      <c r="C108" s="75"/>
      <c r="D108" s="14"/>
      <c r="E108" s="68" t="s">
        <v>104</v>
      </c>
      <c r="F108" s="71"/>
      <c r="G108" s="72"/>
      <c r="H108" s="59">
        <v>5</v>
      </c>
      <c r="I108" s="47"/>
      <c r="J108" s="56">
        <f t="shared" si="8"/>
        <v>0</v>
      </c>
      <c r="N108" s="6"/>
    </row>
    <row r="109" spans="2:14" x14ac:dyDescent="0.35">
      <c r="B109" s="75"/>
      <c r="C109" s="75"/>
      <c r="D109" s="14"/>
      <c r="E109" s="68" t="s">
        <v>104</v>
      </c>
      <c r="F109" s="71"/>
      <c r="G109" s="72"/>
      <c r="H109" s="59">
        <v>5</v>
      </c>
      <c r="I109" s="47"/>
      <c r="J109" s="56">
        <f t="shared" si="8"/>
        <v>0</v>
      </c>
      <c r="N109" s="6"/>
    </row>
    <row r="110" spans="2:14" x14ac:dyDescent="0.35">
      <c r="B110" s="75"/>
      <c r="C110" s="75"/>
      <c r="D110" s="14"/>
      <c r="E110" s="68" t="s">
        <v>104</v>
      </c>
      <c r="F110" s="71"/>
      <c r="G110" s="72"/>
      <c r="H110" s="59">
        <v>5</v>
      </c>
      <c r="I110" s="47"/>
      <c r="J110" s="56">
        <f t="shared" si="8"/>
        <v>0</v>
      </c>
      <c r="N110" s="6"/>
    </row>
    <row r="111" spans="2:14" x14ac:dyDescent="0.35">
      <c r="B111" s="75"/>
      <c r="C111" s="75"/>
      <c r="D111" s="14"/>
      <c r="E111" s="68" t="s">
        <v>104</v>
      </c>
      <c r="F111" s="71"/>
      <c r="G111" s="72"/>
      <c r="H111" s="59">
        <v>5</v>
      </c>
      <c r="I111" s="47"/>
      <c r="J111" s="56">
        <f t="shared" si="8"/>
        <v>0</v>
      </c>
      <c r="N111" s="6"/>
    </row>
    <row r="112" spans="2:14" x14ac:dyDescent="0.35">
      <c r="B112" s="75"/>
      <c r="C112" s="75"/>
      <c r="D112" s="14"/>
      <c r="E112" s="68" t="s">
        <v>104</v>
      </c>
      <c r="F112" s="71"/>
      <c r="G112" s="72"/>
      <c r="H112" s="59">
        <v>5</v>
      </c>
      <c r="I112" s="47"/>
      <c r="J112" s="56">
        <f t="shared" si="8"/>
        <v>0</v>
      </c>
      <c r="N112" s="6"/>
    </row>
    <row r="113" spans="2:14" x14ac:dyDescent="0.35">
      <c r="B113" s="75"/>
      <c r="C113" s="75"/>
      <c r="D113" s="14"/>
      <c r="E113" s="68" t="s">
        <v>104</v>
      </c>
      <c r="F113" s="71"/>
      <c r="G113" s="72"/>
      <c r="H113" s="59">
        <v>5</v>
      </c>
      <c r="I113" s="47"/>
      <c r="J113" s="56">
        <f t="shared" si="8"/>
        <v>0</v>
      </c>
      <c r="N113" s="6"/>
    </row>
    <row r="114" spans="2:14" s="44" customFormat="1" ht="27" customHeight="1" x14ac:dyDescent="0.35">
      <c r="B114" s="62"/>
      <c r="C114" s="63"/>
      <c r="D114" s="64" t="s">
        <v>27</v>
      </c>
      <c r="E114" s="64"/>
      <c r="F114" s="64"/>
      <c r="G114" s="65"/>
      <c r="H114" s="65"/>
      <c r="I114" s="66"/>
      <c r="J114" s="67">
        <f>SUM(J10:J113)</f>
        <v>0</v>
      </c>
      <c r="N114" s="45"/>
    </row>
    <row r="115" spans="2:14" x14ac:dyDescent="0.35">
      <c r="B115" s="5"/>
      <c r="C115" s="5"/>
      <c r="D115" s="7"/>
      <c r="E115" s="7"/>
      <c r="F115" s="7"/>
      <c r="G115" s="35"/>
      <c r="H115" s="35"/>
      <c r="I115" s="31"/>
      <c r="J115" s="10"/>
      <c r="N115" s="6"/>
    </row>
    <row r="118" spans="2:14" ht="13" x14ac:dyDescent="0.35">
      <c r="E118" s="15"/>
      <c r="G118" s="4"/>
      <c r="H118" s="16" t="s">
        <v>20</v>
      </c>
      <c r="I118" s="39"/>
      <c r="J118" s="85"/>
    </row>
    <row r="119" spans="2:14" ht="13" x14ac:dyDescent="0.35">
      <c r="E119" s="15"/>
      <c r="G119" s="4"/>
      <c r="H119" s="17"/>
      <c r="I119" s="81"/>
      <c r="J119" s="18"/>
    </row>
    <row r="120" spans="2:14" ht="13" x14ac:dyDescent="0.35">
      <c r="E120" s="15"/>
      <c r="G120" s="4"/>
      <c r="H120" s="17"/>
      <c r="I120" s="81"/>
      <c r="J120" s="18"/>
    </row>
    <row r="121" spans="2:14" ht="13" x14ac:dyDescent="0.35">
      <c r="E121" s="15"/>
      <c r="G121" s="4"/>
      <c r="H121" s="17"/>
      <c r="I121" s="81"/>
      <c r="J121" s="18"/>
    </row>
    <row r="122" spans="2:14" ht="13" x14ac:dyDescent="0.35">
      <c r="E122" s="15"/>
      <c r="G122" s="4"/>
      <c r="H122" s="17" t="s">
        <v>21</v>
      </c>
      <c r="I122" s="40"/>
      <c r="J122" s="86"/>
    </row>
    <row r="123" spans="2:14" ht="13" x14ac:dyDescent="0.35">
      <c r="E123" s="15"/>
      <c r="G123" s="4"/>
      <c r="H123" s="17"/>
      <c r="I123" s="81"/>
      <c r="J123" s="18"/>
    </row>
    <row r="124" spans="2:14" ht="13" x14ac:dyDescent="0.35">
      <c r="E124" s="15"/>
      <c r="G124" s="4"/>
      <c r="H124" s="17"/>
      <c r="I124" s="81"/>
      <c r="J124" s="18"/>
    </row>
    <row r="125" spans="2:14" ht="13" x14ac:dyDescent="0.35">
      <c r="E125" s="15"/>
      <c r="G125" s="4"/>
      <c r="H125" s="82"/>
      <c r="I125" s="83"/>
      <c r="J125" s="84"/>
    </row>
    <row r="126" spans="2:14" x14ac:dyDescent="0.35">
      <c r="E126" s="15"/>
      <c r="G126" s="4"/>
      <c r="H126" s="4"/>
      <c r="I126" s="38"/>
      <c r="J126" s="38"/>
    </row>
  </sheetData>
  <mergeCells count="15">
    <mergeCell ref="B45:B47"/>
    <mergeCell ref="I50:I51"/>
    <mergeCell ref="B2:J2"/>
    <mergeCell ref="B4:J4"/>
    <mergeCell ref="B6:J6"/>
    <mergeCell ref="B12:B13"/>
    <mergeCell ref="B15:B16"/>
    <mergeCell ref="B22:B24"/>
    <mergeCell ref="B25:B27"/>
    <mergeCell ref="B28:B35"/>
    <mergeCell ref="B37:B38"/>
    <mergeCell ref="B49:B51"/>
    <mergeCell ref="B43:B44"/>
    <mergeCell ref="B41:B42"/>
    <mergeCell ref="B18:B19"/>
  </mergeCells>
  <printOptions verticalCentered="1"/>
  <pageMargins left="0.70866141732283472" right="0.70866141732283472" top="0.74803149606299213" bottom="0.74803149606299213" header="0.31496062992125984" footer="0.31496062992125984"/>
  <pageSetup paperSize="9" scale="62" firstPageNumber="0" fitToHeight="0" orientation="landscape" r:id="rId1"/>
  <headerFooter alignWithMargins="0">
    <oddHeader>&amp;L&amp;D&amp;R&amp;A</oddHeader>
    <oddFooter>&amp;L&amp;P/&amp;N&amp;R© 2019, Erasmus MC</oddFooter>
  </headerFooter>
  <ignoredErrors>
    <ignoredError sqref="C91"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17"/>
  <sheetViews>
    <sheetView zoomScale="70" zoomScaleNormal="70" workbookViewId="0">
      <selection activeCell="B4" sqref="B4:F4"/>
    </sheetView>
  </sheetViews>
  <sheetFormatPr defaultColWidth="8.81640625" defaultRowHeight="14.5" x14ac:dyDescent="0.35"/>
  <cols>
    <col min="1" max="1" width="2.1796875" style="26" customWidth="1"/>
    <col min="2" max="2" width="89" style="25" customWidth="1"/>
    <col min="3" max="4" width="33.453125" style="26" customWidth="1"/>
    <col min="5" max="5" width="33.453125" style="27" customWidth="1"/>
    <col min="6" max="6" width="33.453125" style="29" customWidth="1"/>
    <col min="7" max="7" width="3.453125" style="26" customWidth="1"/>
    <col min="8" max="9" width="8.81640625" style="26"/>
    <col min="10" max="10" width="11.453125" style="26" bestFit="1" customWidth="1"/>
    <col min="11" max="16384" width="8.81640625" style="26"/>
  </cols>
  <sheetData>
    <row r="1" spans="2:11" s="4" customFormat="1" ht="12.5" x14ac:dyDescent="0.35">
      <c r="B1" s="15"/>
      <c r="C1" s="15"/>
      <c r="G1" s="38"/>
      <c r="H1" s="38"/>
      <c r="I1" s="34"/>
      <c r="J1" s="19"/>
    </row>
    <row r="2" spans="2:11" s="4" customFormat="1" ht="93" customHeight="1" x14ac:dyDescent="0.35">
      <c r="B2" s="93" t="s">
        <v>97</v>
      </c>
      <c r="C2" s="94"/>
      <c r="D2" s="94"/>
      <c r="E2" s="94"/>
      <c r="F2" s="95"/>
      <c r="G2" s="21"/>
      <c r="H2" s="21"/>
      <c r="I2" s="21"/>
      <c r="J2" s="21"/>
    </row>
    <row r="3" spans="2:11" s="21" customFormat="1" x14ac:dyDescent="0.35">
      <c r="B3" s="20"/>
      <c r="E3" s="22"/>
      <c r="F3" s="23"/>
    </row>
    <row r="4" spans="2:11" s="21" customFormat="1" ht="88.5" customHeight="1" x14ac:dyDescent="0.35">
      <c r="B4" s="104" t="s">
        <v>122</v>
      </c>
      <c r="C4" s="105"/>
      <c r="D4" s="105"/>
      <c r="E4" s="105"/>
      <c r="F4" s="106"/>
      <c r="J4" s="24"/>
      <c r="K4" s="24"/>
    </row>
    <row r="10" spans="2:11" x14ac:dyDescent="0.35">
      <c r="E10" s="76" t="s">
        <v>20</v>
      </c>
      <c r="F10" s="77"/>
    </row>
    <row r="11" spans="2:11" x14ac:dyDescent="0.35">
      <c r="E11" s="107"/>
      <c r="F11" s="78"/>
    </row>
    <row r="12" spans="2:11" x14ac:dyDescent="0.35">
      <c r="E12" s="107"/>
      <c r="F12" s="78"/>
    </row>
    <row r="13" spans="2:11" x14ac:dyDescent="0.35">
      <c r="E13" s="107"/>
      <c r="F13" s="78"/>
    </row>
    <row r="14" spans="2:11" x14ac:dyDescent="0.35">
      <c r="E14" s="79" t="s">
        <v>21</v>
      </c>
      <c r="F14" s="78"/>
    </row>
    <row r="15" spans="2:11" x14ac:dyDescent="0.35">
      <c r="E15" s="108"/>
      <c r="F15" s="78"/>
    </row>
    <row r="16" spans="2:11" x14ac:dyDescent="0.35">
      <c r="E16" s="108"/>
      <c r="F16" s="78"/>
    </row>
    <row r="17" spans="2:6" x14ac:dyDescent="0.35">
      <c r="B17" s="28"/>
      <c r="E17" s="109"/>
      <c r="F17" s="80"/>
    </row>
  </sheetData>
  <mergeCells count="4">
    <mergeCell ref="B4:F4"/>
    <mergeCell ref="E11:E13"/>
    <mergeCell ref="E15:E17"/>
    <mergeCell ref="B2:F2"/>
  </mergeCells>
  <printOptions verticalCentered="1"/>
  <pageMargins left="0.70866141732283472" right="0.70866141732283472" top="0.74803149606299213" bottom="0.74803149606299213" header="0.31496062992125984" footer="0.31496062992125984"/>
  <pageSetup paperSize="9" scale="77" firstPageNumber="0" fitToHeight="0" orientation="landscape" r:id="rId1"/>
  <headerFooter alignWithMargins="0">
    <oddHeader>&amp;L&amp;D&amp;R&amp;A</oddHeader>
    <oddFooter>&amp;L&amp;P/&amp;N&amp;R© 2019, Erasmus MC</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Sheet1 TKD</vt:lpstr>
      <vt:lpstr>Sheet2 Onderbouwing</vt:lpstr>
      <vt:lpstr>'Sheet1 TKD'!Afdrukbereik</vt:lpstr>
      <vt:lpstr>'Sheet2 Onderbouwing'!Afdrukbereik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Coen de Vos</dc:creator>
  <cp:lastModifiedBy>M.M. Timmermann</cp:lastModifiedBy>
  <dcterms:created xsi:type="dcterms:W3CDTF">2017-10-11T19:41:19Z</dcterms:created>
  <dcterms:modified xsi:type="dcterms:W3CDTF">2020-09-22T07:04:42Z</dcterms:modified>
</cp:coreProperties>
</file>