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Energie reductie (opdracht ruimte)\Aan de slag met je huis-programma 2019-2021\ZonopjedakTilburg\Aanbesteding\aanbestedingsstukken\"/>
    </mc:Choice>
  </mc:AlternateContent>
  <xr:revisionPtr revIDLastSave="0" documentId="13_ncr:1_{24A2505D-C046-40F6-A427-95F9F5360505}" xr6:coauthVersionLast="45" xr6:coauthVersionMax="45" xr10:uidLastSave="{00000000-0000-0000-0000-000000000000}"/>
  <bookViews>
    <workbookView xWindow="-120" yWindow="-120" windowWidth="23280" windowHeight="15840" xr2:uid="{A3A96946-BBFE-470D-8C55-9FAE8AE6E9C2}"/>
  </bookViews>
  <sheets>
    <sheet name="Prijzenblad" sheetId="1" r:id="rId1"/>
    <sheet name="Meerwerklij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D22" i="1" l="1"/>
  <c r="D26" i="1" s="1"/>
  <c r="D10" i="1"/>
  <c r="D24" i="1" l="1"/>
  <c r="D12" i="1"/>
  <c r="D14" i="1" s="1"/>
</calcChain>
</file>

<file path=xl/sharedStrings.xml><?xml version="1.0" encoding="utf-8"?>
<sst xmlns="http://schemas.openxmlformats.org/spreadsheetml/2006/main" count="127" uniqueCount="102">
  <si>
    <t>Prijs hulpmaterialen (transport, werktuigen etc.) per Wp</t>
  </si>
  <si>
    <t>Prijs componenten (panelen, omvormers, bekabelingen etc) per Wp</t>
  </si>
  <si>
    <t>Prijs loon per Wp</t>
  </si>
  <si>
    <t>Servicekosten per WP per jaar</t>
  </si>
  <si>
    <t>Algemeen</t>
  </si>
  <si>
    <t>Totale kosten onderhoudsfase per Wp per jaar</t>
  </si>
  <si>
    <t>Prijs klantcontact en intake per Wp</t>
  </si>
  <si>
    <t>Management, winst- en risico opslag per Wp</t>
  </si>
  <si>
    <t>Prijs administratie en rapportage per Wp per jaar</t>
  </si>
  <si>
    <t>Management, winst en risico opslag per Wp per jaar</t>
  </si>
  <si>
    <t>Aanlegfase (diensten 1 en 2)</t>
  </si>
  <si>
    <t xml:space="preserve">Totaal aantal panelen :   500 x 12 = 6.000 panelen </t>
  </si>
  <si>
    <t>Totaal aantal Wp :           6.000 x 320 Wp = 1.920.000 Wp</t>
  </si>
  <si>
    <t>Klantcontact &amp; intake</t>
  </si>
  <si>
    <t>Administratie &amp; rapportage</t>
  </si>
  <si>
    <t>Beheer, service &amp; onderhoud</t>
  </si>
  <si>
    <t>BTW</t>
  </si>
  <si>
    <t>Totale kosten aanlegfase per Wp excl. BTW</t>
  </si>
  <si>
    <t>prijs aanleg per WP incl BTW</t>
  </si>
  <si>
    <t>Onderhoudsfase (diensten 3 en 4)</t>
  </si>
  <si>
    <t>Code</t>
  </si>
  <si>
    <t>Maatwerk reden</t>
  </si>
  <si>
    <t>Omschrijving</t>
  </si>
  <si>
    <t>Excl. BTW</t>
  </si>
  <si>
    <t>Incl. BTW</t>
  </si>
  <si>
    <t>SOORT DAK</t>
  </si>
  <si>
    <t>Leien daken, Asbest daken</t>
  </si>
  <si>
    <t>Niet mogelijk</t>
  </si>
  <si>
    <t>Fels daken, zinken daken, shingle daken</t>
  </si>
  <si>
    <t>(mits ondergrond geschikt is)</t>
  </si>
  <si>
    <t>Meerwerk in overleg</t>
  </si>
  <si>
    <t>Overzet daken, Steeldeck daken</t>
  </si>
  <si>
    <t>Zachte daken (isolatie buitenkant)</t>
  </si>
  <si>
    <t>Ronde daken</t>
  </si>
  <si>
    <t>Sedum / groene daken</t>
  </si>
  <si>
    <t>Damwand profiel / sandwich dak</t>
  </si>
  <si>
    <t>Per paneel</t>
  </si>
  <si>
    <t>Golfplaten met stalen/houten gordingen</t>
  </si>
  <si>
    <t>Per Paneel</t>
  </si>
  <si>
    <t>Vastgeschroefde/geklemde pannen</t>
  </si>
  <si>
    <t>Vast gemetselde pannen</t>
  </si>
  <si>
    <t>Dakpannen inslijpen</t>
  </si>
  <si>
    <t>Geschilderde dakpannen</t>
  </si>
  <si>
    <t>(in overleg mogelijk)</t>
  </si>
  <si>
    <t>Latex bewerkte dakpannen</t>
  </si>
  <si>
    <t>Platdak &gt; 5 graden bitumen</t>
  </si>
  <si>
    <t>Oost/West opstelling</t>
  </si>
  <si>
    <t>Totaal</t>
  </si>
  <si>
    <t>Extra Dakvlak</t>
  </si>
  <si>
    <t>Werken boven serre</t>
  </si>
  <si>
    <t>Uitwijksteiger (m.n. bij Franse kap)</t>
  </si>
  <si>
    <t>Verwijderen kiezels</t>
  </si>
  <si>
    <r>
      <t xml:space="preserve">HOOGTE </t>
    </r>
    <r>
      <rPr>
        <b/>
        <i/>
        <u/>
        <sz val="11"/>
        <color rgb="FF000000"/>
        <rFont val="Calibri"/>
        <family val="2"/>
      </rPr>
      <t>(boven 10 mtr niet bouwen)</t>
    </r>
  </si>
  <si>
    <t>Goothoogte &gt; 6 mtr plat dak</t>
  </si>
  <si>
    <t>Verhuislift</t>
  </si>
  <si>
    <t>Goothoogte &gt; 9 mtr schuin/plat dak</t>
  </si>
  <si>
    <t>GRONDKABEL</t>
  </si>
  <si>
    <t>Grondkabel 3x2,5mm2</t>
  </si>
  <si>
    <t>Per meter</t>
  </si>
  <si>
    <t>Grondkabel 3x4mm2</t>
  </si>
  <si>
    <t>Grondkabel 5x2,5mm2</t>
  </si>
  <si>
    <t>Grondkabel 5x4mm2</t>
  </si>
  <si>
    <t>SP graaft zelf niet. Deelnemer moet 60cm diep graven</t>
  </si>
  <si>
    <t>DAKDOORVOER</t>
  </si>
  <si>
    <t>Bij platdak: de klant regelt dit zelf, wel aangeven aan telefoon</t>
  </si>
  <si>
    <t>500 deelnemers en 12 panelen per deelnemer van 320 Wp</t>
  </si>
  <si>
    <t>Aanleg zonnepaneleninstallaties</t>
  </si>
  <si>
    <t>Preventief onderhoud per WP per jaar</t>
  </si>
  <si>
    <t>Reservering correctief onderhoud per Wp per jaar</t>
  </si>
  <si>
    <t>(plafond: € 2.500.000)*</t>
  </si>
  <si>
    <t>afronden op 2 decimalen</t>
  </si>
  <si>
    <t>Bijlage  Prijzenblad Zonopjedak Tilburg</t>
  </si>
  <si>
    <r>
      <t xml:space="preserve">*Voor de </t>
    </r>
    <r>
      <rPr>
        <b/>
        <sz val="10"/>
        <color theme="1"/>
        <rFont val="Calibri"/>
        <family val="2"/>
        <scheme val="minor"/>
      </rPr>
      <t>aanlegfase</t>
    </r>
    <r>
      <rPr>
        <sz val="10"/>
        <color theme="1"/>
        <rFont val="Calibri"/>
        <family val="2"/>
        <scheme val="minor"/>
      </rPr>
      <t xml:space="preserve"> hanteren wij een </t>
    </r>
    <r>
      <rPr>
        <b/>
        <sz val="10"/>
        <color theme="1"/>
        <rFont val="Calibri"/>
        <family val="2"/>
        <scheme val="minor"/>
      </rPr>
      <t>prijsplafond</t>
    </r>
    <r>
      <rPr>
        <sz val="10"/>
        <color theme="1"/>
        <rFont val="Calibri"/>
        <family val="2"/>
        <scheme val="minor"/>
      </rPr>
      <t xml:space="preserve"> van € 2.500.000 per tranche voor het totaal. Dat wil zeggen dat het product van uw inschrijfprijs Wp incl BTW x 1.920.000 Wp niet boven de € 2.500.000 mag komen.</t>
    </r>
  </si>
  <si>
    <t>Vul de lichtgroene vakken en het tweede tabblad (meerwerklijst) in</t>
  </si>
  <si>
    <t>Voor de gunning moet uitgegaan worden van de volgende fictieve**** aantallen per tranche:</t>
  </si>
  <si>
    <t>**</t>
  </si>
  <si>
    <t>(bodem: € 4,80)***</t>
  </si>
  <si>
    <t>**** aan deze aantallen kunnen geen rechten worden ontleend</t>
  </si>
  <si>
    <r>
      <t xml:space="preserve">prijs onderhoudsfase </t>
    </r>
    <r>
      <rPr>
        <i/>
        <sz val="11"/>
        <color theme="1"/>
        <rFont val="Calibri"/>
        <family val="2"/>
        <scheme val="minor"/>
      </rPr>
      <t>per WP</t>
    </r>
    <r>
      <rPr>
        <sz val="11"/>
        <color theme="1"/>
        <rFont val="Calibri"/>
        <family val="2"/>
        <scheme val="minor"/>
      </rPr>
      <t xml:space="preserve"> per jaar incl BTW</t>
    </r>
  </si>
  <si>
    <t>(bodem: € 432.000)***</t>
  </si>
  <si>
    <r>
      <t xml:space="preserve">***Voor de </t>
    </r>
    <r>
      <rPr>
        <b/>
        <sz val="10"/>
        <color theme="1"/>
        <rFont val="Calibri"/>
        <family val="2"/>
        <scheme val="minor"/>
      </rPr>
      <t>onderhoudsfase</t>
    </r>
    <r>
      <rPr>
        <sz val="10"/>
        <color theme="1"/>
        <rFont val="Calibri"/>
        <family val="2"/>
        <scheme val="minor"/>
      </rPr>
      <t xml:space="preserve"> hanteren wij een </t>
    </r>
    <r>
      <rPr>
        <b/>
        <sz val="10"/>
        <color theme="1"/>
        <rFont val="Calibri"/>
        <family val="2"/>
        <scheme val="minor"/>
      </rPr>
      <t>prijsbodem</t>
    </r>
    <r>
      <rPr>
        <sz val="10"/>
        <color theme="1"/>
        <rFont val="Calibri"/>
        <family val="2"/>
        <scheme val="minor"/>
      </rPr>
      <t xml:space="preserve"> van € 4,80 per paneel per jaar. Dat betekent dat het product van uw inschrijfprijs Wp per jaar incl BTW x 320 Wp niet onder de € 4,80 mag komen. De prijsbodem voor de totale opdrachtsom voor de onderhoudsfase is daarmee € 432.000 (€ 4,80 x 6000 panelen x 15 jaar)</t>
    </r>
  </si>
  <si>
    <t>afronden op 3 decimalen</t>
  </si>
  <si>
    <t>totaal voor een tranche</t>
  </si>
  <si>
    <r>
      <t xml:space="preserve">prijs </t>
    </r>
    <r>
      <rPr>
        <i/>
        <sz val="11"/>
        <color theme="1"/>
        <rFont val="Calibri"/>
        <family val="2"/>
        <scheme val="minor"/>
      </rPr>
      <t>per paneel</t>
    </r>
    <r>
      <rPr>
        <sz val="11"/>
        <color theme="1"/>
        <rFont val="Calibri"/>
        <family val="2"/>
        <scheme val="minor"/>
      </rPr>
      <t xml:space="preserve"> per jaar</t>
    </r>
  </si>
  <si>
    <t>totale som onderhoudsfase voor de looptijd van 15 jaar</t>
  </si>
  <si>
    <t>Algemeen: de prijzen per WP voor aanleg en onderhoud doet u gestand voor de hele periode van de overeenkomst. Er vindt geen indexering plaats.</t>
  </si>
  <si>
    <r>
      <rPr>
        <b/>
        <u/>
        <sz val="11"/>
        <color theme="1"/>
        <rFont val="Calibri"/>
        <family val="2"/>
      </rPr>
      <t>METERKAST</t>
    </r>
    <r>
      <rPr>
        <b/>
        <sz val="11"/>
        <color theme="1"/>
        <rFont val="Calibri"/>
        <family val="2"/>
      </rPr>
      <t xml:space="preserve">
</t>
    </r>
  </si>
  <si>
    <t>vervangen hoofdschakelaar (1 fase), voldoende ruimte</t>
  </si>
  <si>
    <t>vervangen hoofdschakelaar (1 fase), onvoldoende ruimte</t>
  </si>
  <si>
    <t>vervangen hoofdschakelaar (3 fase, 4 polig), voldoende ruimte</t>
  </si>
  <si>
    <t>vervangen hoofdschakelaar (3 fase, 4 polig), onvoldoende ruimte</t>
  </si>
  <si>
    <t>1x aardlek automaat 40 amp, 1 fase</t>
  </si>
  <si>
    <t>1x aardlek automaat 40 amp, 3 fase</t>
  </si>
  <si>
    <t>A</t>
  </si>
  <si>
    <t>A1</t>
  </si>
  <si>
    <t>A2</t>
  </si>
  <si>
    <t>A3</t>
  </si>
  <si>
    <t>A4</t>
  </si>
  <si>
    <t>B1</t>
  </si>
  <si>
    <t>B2</t>
  </si>
  <si>
    <t>meterkast aanpassingen basis (maximaal 8 groepen)</t>
  </si>
  <si>
    <t>**Van de maandelijkse onderhoudsvergoeding die de deelnemers via automatische incasso op de projectrekening betalen, betalen wij 65% rechtstreeks uit aan de provider. De overige 35% reserveren wij voor het correctief onderhoud. Dat zetten wij apart op de projectrekening en betalen wij vertraagd uit aan provider conform het overzicht op pagina 48 van de aanbestedingsleidraad.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</si>
</sst>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9" xfId="0" applyFont="1" applyFill="1" applyBorder="1"/>
    <xf numFmtId="0" fontId="1" fillId="2" borderId="0" xfId="0" applyFont="1" applyFill="1" applyBorder="1"/>
    <xf numFmtId="0" fontId="1" fillId="2" borderId="5" xfId="0" applyFont="1" applyFill="1" applyBorder="1"/>
    <xf numFmtId="0" fontId="0" fillId="0" borderId="9" xfId="0" applyBorder="1"/>
    <xf numFmtId="0" fontId="0" fillId="0" borderId="5" xfId="0" applyBorder="1"/>
    <xf numFmtId="0" fontId="1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0" xfId="0" applyBorder="1"/>
    <xf numFmtId="0" fontId="3" fillId="0" borderId="11" xfId="0" applyFont="1" applyBorder="1"/>
    <xf numFmtId="0" fontId="0" fillId="0" borderId="11" xfId="0" applyBorder="1"/>
    <xf numFmtId="0" fontId="1" fillId="0" borderId="0" xfId="0" applyFont="1" applyFill="1"/>
    <xf numFmtId="0" fontId="5" fillId="0" borderId="0" xfId="0" applyFont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0" fillId="0" borderId="0" xfId="0" applyFont="1"/>
    <xf numFmtId="0" fontId="0" fillId="0" borderId="0" xfId="0" applyFill="1"/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4" fillId="0" borderId="0" xfId="0" applyFont="1"/>
    <xf numFmtId="9" fontId="4" fillId="0" borderId="1" xfId="0" applyNumberFormat="1" applyFont="1" applyFill="1" applyBorder="1"/>
    <xf numFmtId="0" fontId="0" fillId="0" borderId="0" xfId="0" applyFill="1" applyBorder="1"/>
    <xf numFmtId="164" fontId="0" fillId="4" borderId="1" xfId="0" applyNumberFormat="1" applyFill="1" applyBorder="1"/>
    <xf numFmtId="164" fontId="0" fillId="7" borderId="2" xfId="0" applyNumberFormat="1" applyFill="1" applyBorder="1"/>
    <xf numFmtId="164" fontId="0" fillId="7" borderId="3" xfId="0" applyNumberFormat="1" applyFill="1" applyBorder="1"/>
    <xf numFmtId="164" fontId="4" fillId="4" borderId="1" xfId="0" applyNumberFormat="1" applyFont="1" applyFill="1" applyBorder="1"/>
    <xf numFmtId="164" fontId="0" fillId="4" borderId="2" xfId="0" applyNumberFormat="1" applyFill="1" applyBorder="1"/>
    <xf numFmtId="164" fontId="0" fillId="4" borderId="24" xfId="0" applyNumberFormat="1" applyFill="1" applyBorder="1"/>
    <xf numFmtId="165" fontId="0" fillId="7" borderId="2" xfId="0" applyNumberFormat="1" applyFill="1" applyBorder="1"/>
    <xf numFmtId="165" fontId="0" fillId="7" borderId="3" xfId="0" applyNumberFormat="1" applyFill="1" applyBorder="1"/>
    <xf numFmtId="165" fontId="0" fillId="4" borderId="1" xfId="0" applyNumberFormat="1" applyFill="1" applyBorder="1"/>
    <xf numFmtId="0" fontId="2" fillId="7" borderId="0" xfId="0" applyFont="1" applyFill="1"/>
    <xf numFmtId="0" fontId="6" fillId="0" borderId="14" xfId="0" applyFont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right"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1" fillId="6" borderId="18" xfId="0" applyFont="1" applyFill="1" applyBorder="1" applyAlignment="1">
      <alignment horizontal="left" vertical="center" wrapText="1"/>
    </xf>
    <xf numFmtId="164" fontId="11" fillId="6" borderId="19" xfId="0" applyNumberFormat="1" applyFont="1" applyFill="1" applyBorder="1" applyAlignment="1">
      <alignment horizontal="left" vertical="center" wrapText="1"/>
    </xf>
    <xf numFmtId="164" fontId="11" fillId="6" borderId="20" xfId="0" applyNumberFormat="1" applyFont="1" applyFill="1" applyBorder="1" applyAlignment="1">
      <alignment horizontal="left" vertical="center" wrapText="1"/>
    </xf>
    <xf numFmtId="164" fontId="11" fillId="6" borderId="21" xfId="0" applyNumberFormat="1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1" fillId="6" borderId="23" xfId="0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23" xfId="0" applyBorder="1" applyAlignment="1">
      <alignment wrapText="1"/>
    </xf>
    <xf numFmtId="0" fontId="1" fillId="0" borderId="9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7" fillId="0" borderId="15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C98A1-8583-4920-A360-8313ECB589BF}">
  <sheetPr>
    <tabColor rgb="FFFFFF00"/>
  </sheetPr>
  <dimension ref="A1:S39"/>
  <sheetViews>
    <sheetView tabSelected="1" topLeftCell="A7" workbookViewId="0">
      <selection activeCell="B37" sqref="B37:E37"/>
    </sheetView>
  </sheetViews>
  <sheetFormatPr defaultRowHeight="15" x14ac:dyDescent="0.25"/>
  <cols>
    <col min="2" max="2" width="31" customWidth="1"/>
    <col min="3" max="3" width="66.140625" customWidth="1"/>
    <col min="4" max="4" width="17.42578125" customWidth="1"/>
    <col min="5" max="5" width="21.85546875" customWidth="1"/>
    <col min="6" max="9" width="9.140625" customWidth="1"/>
    <col min="11" max="14" width="9.140625" customWidth="1"/>
  </cols>
  <sheetData>
    <row r="1" spans="1:5" ht="15.75" x14ac:dyDescent="0.25">
      <c r="A1" s="1" t="s">
        <v>71</v>
      </c>
      <c r="C1" s="45" t="s">
        <v>73</v>
      </c>
    </row>
    <row r="2" spans="1:5" ht="10.5" customHeight="1" thickBot="1" x14ac:dyDescent="0.3"/>
    <row r="3" spans="1:5" x14ac:dyDescent="0.25">
      <c r="B3" s="5"/>
      <c r="C3" s="6"/>
      <c r="D3" s="6"/>
      <c r="E3" s="7"/>
    </row>
    <row r="4" spans="1:5" s="19" customFormat="1" x14ac:dyDescent="0.25">
      <c r="B4" s="8"/>
      <c r="C4" s="9" t="s">
        <v>10</v>
      </c>
      <c r="D4" s="9"/>
      <c r="E4" s="10"/>
    </row>
    <row r="5" spans="1:5" x14ac:dyDescent="0.25">
      <c r="B5" s="11" t="s">
        <v>13</v>
      </c>
      <c r="C5" s="3" t="s">
        <v>6</v>
      </c>
      <c r="D5" s="37"/>
      <c r="E5" s="12"/>
    </row>
    <row r="6" spans="1:5" x14ac:dyDescent="0.25">
      <c r="B6" s="11" t="s">
        <v>66</v>
      </c>
      <c r="C6" s="3" t="s">
        <v>1</v>
      </c>
      <c r="D6" s="38"/>
      <c r="E6" s="12"/>
    </row>
    <row r="7" spans="1:5" x14ac:dyDescent="0.25">
      <c r="B7" s="11" t="s">
        <v>66</v>
      </c>
      <c r="C7" s="3" t="s">
        <v>0</v>
      </c>
      <c r="D7" s="38"/>
      <c r="E7" s="12"/>
    </row>
    <row r="8" spans="1:5" x14ac:dyDescent="0.25">
      <c r="B8" s="11" t="s">
        <v>66</v>
      </c>
      <c r="C8" s="3" t="s">
        <v>2</v>
      </c>
      <c r="D8" s="38"/>
      <c r="E8" s="12"/>
    </row>
    <row r="9" spans="1:5" x14ac:dyDescent="0.25">
      <c r="B9" s="11" t="s">
        <v>4</v>
      </c>
      <c r="C9" s="3" t="s">
        <v>7</v>
      </c>
      <c r="D9" s="38"/>
      <c r="E9" s="12"/>
    </row>
    <row r="10" spans="1:5" x14ac:dyDescent="0.25">
      <c r="B10" s="11"/>
      <c r="C10" s="13" t="s">
        <v>17</v>
      </c>
      <c r="D10" s="39">
        <f>SUM(D5:D9)</f>
        <v>0</v>
      </c>
      <c r="E10" s="30" t="s">
        <v>70</v>
      </c>
    </row>
    <row r="11" spans="1:5" x14ac:dyDescent="0.25">
      <c r="B11" s="11"/>
      <c r="C11" s="14" t="s">
        <v>16</v>
      </c>
      <c r="D11" s="34">
        <v>0.21</v>
      </c>
      <c r="E11" s="31"/>
    </row>
    <row r="12" spans="1:5" x14ac:dyDescent="0.25">
      <c r="B12" s="11"/>
      <c r="C12" s="15" t="s">
        <v>18</v>
      </c>
      <c r="D12" s="36">
        <f>D10*1.21</f>
        <v>0</v>
      </c>
      <c r="E12" s="31"/>
    </row>
    <row r="13" spans="1:5" x14ac:dyDescent="0.25">
      <c r="B13" s="11"/>
      <c r="C13" s="15"/>
      <c r="D13" s="3"/>
      <c r="E13" s="31"/>
    </row>
    <row r="14" spans="1:5" x14ac:dyDescent="0.25">
      <c r="B14" s="11"/>
      <c r="C14" s="15" t="s">
        <v>82</v>
      </c>
      <c r="D14" s="36">
        <f>D12*1920000</f>
        <v>0</v>
      </c>
      <c r="E14" s="31" t="s">
        <v>69</v>
      </c>
    </row>
    <row r="15" spans="1:5" x14ac:dyDescent="0.25">
      <c r="B15" s="11"/>
      <c r="C15" s="3"/>
      <c r="D15" s="3"/>
      <c r="E15" s="31"/>
    </row>
    <row r="16" spans="1:5" s="19" customFormat="1" x14ac:dyDescent="0.25">
      <c r="B16" s="8"/>
      <c r="C16" s="9" t="s">
        <v>19</v>
      </c>
      <c r="D16" s="9"/>
      <c r="E16" s="32"/>
    </row>
    <row r="17" spans="2:6" x14ac:dyDescent="0.25">
      <c r="B17" s="11" t="s">
        <v>15</v>
      </c>
      <c r="C17" s="3" t="s">
        <v>3</v>
      </c>
      <c r="D17" s="42"/>
      <c r="E17" s="31"/>
    </row>
    <row r="18" spans="2:6" x14ac:dyDescent="0.25">
      <c r="B18" s="11" t="s">
        <v>15</v>
      </c>
      <c r="C18" s="3" t="s">
        <v>67</v>
      </c>
      <c r="D18" s="43"/>
      <c r="E18" s="31"/>
    </row>
    <row r="19" spans="2:6" x14ac:dyDescent="0.25">
      <c r="B19" s="11" t="s">
        <v>15</v>
      </c>
      <c r="C19" s="35" t="s">
        <v>68</v>
      </c>
      <c r="D19" s="43"/>
      <c r="E19" s="31"/>
    </row>
    <row r="20" spans="2:6" x14ac:dyDescent="0.25">
      <c r="B20" s="11" t="s">
        <v>14</v>
      </c>
      <c r="C20" s="3" t="s">
        <v>8</v>
      </c>
      <c r="D20" s="43"/>
      <c r="E20" s="31"/>
    </row>
    <row r="21" spans="2:6" x14ac:dyDescent="0.25">
      <c r="B21" s="11" t="s">
        <v>4</v>
      </c>
      <c r="C21" s="3" t="s">
        <v>9</v>
      </c>
      <c r="D21" s="43"/>
      <c r="E21" s="31"/>
    </row>
    <row r="22" spans="2:6" x14ac:dyDescent="0.25">
      <c r="B22" s="11"/>
      <c r="C22" s="13" t="s">
        <v>5</v>
      </c>
      <c r="D22" s="44">
        <f>SUM(D17:D21)</f>
        <v>0</v>
      </c>
      <c r="E22" s="30" t="s">
        <v>81</v>
      </c>
    </row>
    <row r="23" spans="2:6" x14ac:dyDescent="0.25">
      <c r="B23" s="11"/>
      <c r="C23" s="14" t="s">
        <v>16</v>
      </c>
      <c r="D23" s="34">
        <v>0.21</v>
      </c>
      <c r="E23" s="31"/>
    </row>
    <row r="24" spans="2:6" x14ac:dyDescent="0.25">
      <c r="B24" s="11"/>
      <c r="C24" s="15" t="s">
        <v>78</v>
      </c>
      <c r="D24" s="44">
        <f>D22*1.21</f>
        <v>0</v>
      </c>
      <c r="E24" s="31" t="s">
        <v>75</v>
      </c>
    </row>
    <row r="25" spans="2:6" x14ac:dyDescent="0.25">
      <c r="B25" s="11"/>
      <c r="C25" s="15"/>
      <c r="D25" s="3"/>
      <c r="E25" s="31"/>
    </row>
    <row r="26" spans="2:6" x14ac:dyDescent="0.25">
      <c r="B26" s="11"/>
      <c r="C26" s="15" t="s">
        <v>83</v>
      </c>
      <c r="D26" s="40">
        <f>D22*320</f>
        <v>0</v>
      </c>
      <c r="E26" s="31" t="s">
        <v>76</v>
      </c>
      <c r="F26" s="33"/>
    </row>
    <row r="27" spans="2:6" x14ac:dyDescent="0.25">
      <c r="B27" s="11"/>
      <c r="C27" s="15" t="s">
        <v>84</v>
      </c>
      <c r="D27" s="41">
        <f>D26*6000*15</f>
        <v>0</v>
      </c>
      <c r="E27" s="31" t="s">
        <v>79</v>
      </c>
      <c r="F27" s="33"/>
    </row>
    <row r="28" spans="2:6" x14ac:dyDescent="0.25">
      <c r="B28" s="11"/>
      <c r="C28" s="13"/>
      <c r="D28" s="3"/>
      <c r="E28" s="12"/>
      <c r="F28" s="33"/>
    </row>
    <row r="29" spans="2:6" x14ac:dyDescent="0.25">
      <c r="B29" s="60" t="s">
        <v>74</v>
      </c>
      <c r="C29" s="61"/>
      <c r="D29" s="3"/>
      <c r="E29" s="12"/>
    </row>
    <row r="30" spans="2:6" x14ac:dyDescent="0.25">
      <c r="B30" s="62" t="s">
        <v>65</v>
      </c>
      <c r="C30" s="63"/>
      <c r="D30" s="3"/>
      <c r="E30" s="12"/>
    </row>
    <row r="31" spans="2:6" x14ac:dyDescent="0.25">
      <c r="B31" s="64" t="s">
        <v>11</v>
      </c>
      <c r="C31" s="65"/>
      <c r="D31" s="3"/>
      <c r="E31" s="12"/>
    </row>
    <row r="32" spans="2:6" x14ac:dyDescent="0.25">
      <c r="B32" s="64" t="s">
        <v>12</v>
      </c>
      <c r="C32" s="65"/>
      <c r="D32" s="3"/>
      <c r="E32" s="12"/>
    </row>
    <row r="33" spans="2:19" ht="15.75" thickBot="1" x14ac:dyDescent="0.3">
      <c r="B33" s="16"/>
      <c r="C33" s="17"/>
      <c r="D33" s="18"/>
      <c r="E33" s="4"/>
    </row>
    <row r="34" spans="2:19" x14ac:dyDescent="0.25">
      <c r="C34" s="2"/>
    </row>
    <row r="35" spans="2:19" ht="18.75" customHeight="1" x14ac:dyDescent="0.25">
      <c r="B35" s="52" t="s">
        <v>85</v>
      </c>
      <c r="C35" s="53"/>
      <c r="D35" s="53"/>
      <c r="E35" s="54"/>
    </row>
    <row r="36" spans="2:19" ht="33" customHeight="1" x14ac:dyDescent="0.25">
      <c r="B36" s="55" t="s">
        <v>72</v>
      </c>
      <c r="C36" s="58"/>
      <c r="D36" s="58"/>
      <c r="E36" s="5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 spans="2:19" ht="48.75" customHeight="1" x14ac:dyDescent="0.25">
      <c r="B37" s="55" t="s">
        <v>101</v>
      </c>
      <c r="C37" s="56"/>
      <c r="D37" s="56"/>
      <c r="E37" s="57"/>
      <c r="F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2:19" ht="41.25" customHeight="1" x14ac:dyDescent="0.25">
      <c r="B38" s="55" t="s">
        <v>80</v>
      </c>
      <c r="C38" s="58"/>
      <c r="D38" s="58"/>
      <c r="E38" s="5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</row>
    <row r="39" spans="2:19" ht="20.25" customHeight="1" x14ac:dyDescent="0.25">
      <c r="B39" s="49" t="s">
        <v>77</v>
      </c>
      <c r="C39" s="50"/>
      <c r="D39" s="50"/>
      <c r="E39" s="51"/>
    </row>
  </sheetData>
  <mergeCells count="9">
    <mergeCell ref="B39:E39"/>
    <mergeCell ref="B35:E35"/>
    <mergeCell ref="B37:E37"/>
    <mergeCell ref="B38:E38"/>
    <mergeCell ref="B29:C29"/>
    <mergeCell ref="B30:C30"/>
    <mergeCell ref="B31:C31"/>
    <mergeCell ref="B32:C32"/>
    <mergeCell ref="B36:E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72449-5095-4353-B875-28BC58E40794}">
  <sheetPr>
    <tabColor rgb="FF00B0F0"/>
  </sheetPr>
  <dimension ref="B2:F54"/>
  <sheetViews>
    <sheetView workbookViewId="0">
      <selection activeCell="C6" sqref="C6"/>
    </sheetView>
  </sheetViews>
  <sheetFormatPr defaultRowHeight="15" x14ac:dyDescent="0.25"/>
  <cols>
    <col min="3" max="3" width="63" customWidth="1"/>
    <col min="4" max="4" width="22.28515625" customWidth="1"/>
    <col min="5" max="5" width="18.5703125" customWidth="1"/>
    <col min="6" max="6" width="18.7109375" customWidth="1"/>
  </cols>
  <sheetData>
    <row r="2" spans="2:6" ht="16.5" thickBot="1" x14ac:dyDescent="0.3">
      <c r="B2" s="20"/>
    </row>
    <row r="3" spans="2:6" ht="15.75" thickBot="1" x14ac:dyDescent="0.3">
      <c r="B3" s="21" t="s">
        <v>20</v>
      </c>
      <c r="C3" s="22" t="s">
        <v>21</v>
      </c>
      <c r="D3" s="22" t="s">
        <v>22</v>
      </c>
      <c r="E3" s="22" t="s">
        <v>23</v>
      </c>
      <c r="F3" s="22" t="s">
        <v>24</v>
      </c>
    </row>
    <row r="4" spans="2:6" ht="15.75" thickBot="1" x14ac:dyDescent="0.3">
      <c r="B4" s="46"/>
      <c r="C4" s="27"/>
      <c r="D4" s="27"/>
      <c r="E4" s="27"/>
      <c r="F4" s="27"/>
    </row>
    <row r="5" spans="2:6" ht="30.75" thickBot="1" x14ac:dyDescent="0.3">
      <c r="B5" s="46"/>
      <c r="C5" s="47" t="s">
        <v>86</v>
      </c>
      <c r="D5" s="27"/>
      <c r="E5" s="27"/>
      <c r="F5" s="27"/>
    </row>
    <row r="6" spans="2:6" ht="15.75" thickBot="1" x14ac:dyDescent="0.3">
      <c r="B6" s="48" t="s">
        <v>93</v>
      </c>
      <c r="C6" s="24" t="s">
        <v>100</v>
      </c>
      <c r="D6" s="27"/>
      <c r="E6" s="27"/>
      <c r="F6" s="27"/>
    </row>
    <row r="7" spans="2:6" ht="15.75" thickBot="1" x14ac:dyDescent="0.3">
      <c r="B7" s="48" t="s">
        <v>94</v>
      </c>
      <c r="C7" s="24" t="s">
        <v>87</v>
      </c>
      <c r="D7" s="27"/>
      <c r="E7" s="27"/>
      <c r="F7" s="27"/>
    </row>
    <row r="8" spans="2:6" ht="15.75" thickBot="1" x14ac:dyDescent="0.3">
      <c r="B8" s="48" t="s">
        <v>95</v>
      </c>
      <c r="C8" s="24" t="s">
        <v>88</v>
      </c>
      <c r="D8" s="27"/>
      <c r="E8" s="27"/>
      <c r="F8" s="27"/>
    </row>
    <row r="9" spans="2:6" ht="15.75" thickBot="1" x14ac:dyDescent="0.3">
      <c r="B9" s="48" t="s">
        <v>96</v>
      </c>
      <c r="C9" s="24" t="s">
        <v>89</v>
      </c>
      <c r="D9" s="27"/>
      <c r="E9" s="27"/>
      <c r="F9" s="27"/>
    </row>
    <row r="10" spans="2:6" ht="15.75" thickBot="1" x14ac:dyDescent="0.3">
      <c r="B10" s="48" t="s">
        <v>97</v>
      </c>
      <c r="C10" s="24" t="s">
        <v>90</v>
      </c>
      <c r="D10" s="27"/>
      <c r="E10" s="27"/>
      <c r="F10" s="27"/>
    </row>
    <row r="11" spans="2:6" ht="15.75" thickBot="1" x14ac:dyDescent="0.3">
      <c r="B11" s="48" t="s">
        <v>98</v>
      </c>
      <c r="C11" s="24" t="s">
        <v>91</v>
      </c>
      <c r="D11" s="27"/>
      <c r="E11" s="27"/>
      <c r="F11" s="27"/>
    </row>
    <row r="12" spans="2:6" ht="15.75" thickBot="1" x14ac:dyDescent="0.3">
      <c r="B12" s="48" t="s">
        <v>99</v>
      </c>
      <c r="C12" s="24" t="s">
        <v>92</v>
      </c>
      <c r="D12" s="27"/>
      <c r="E12" s="27"/>
      <c r="F12" s="27"/>
    </row>
    <row r="13" spans="2:6" ht="15.75" thickBot="1" x14ac:dyDescent="0.3">
      <c r="B13" s="23"/>
      <c r="C13" s="24"/>
      <c r="D13" s="24"/>
      <c r="E13" s="24"/>
      <c r="F13" s="24"/>
    </row>
    <row r="14" spans="2:6" ht="30.75" thickBot="1" x14ac:dyDescent="0.3">
      <c r="B14" s="23"/>
      <c r="C14" s="25" t="s">
        <v>25</v>
      </c>
      <c r="D14" s="24"/>
      <c r="E14" s="24"/>
      <c r="F14" s="24"/>
    </row>
    <row r="15" spans="2:6" ht="20.100000000000001" customHeight="1" thickBot="1" x14ac:dyDescent="0.3">
      <c r="B15" s="23">
        <v>1</v>
      </c>
      <c r="C15" s="24" t="s">
        <v>26</v>
      </c>
      <c r="D15" s="24" t="s">
        <v>27</v>
      </c>
      <c r="E15" s="24"/>
      <c r="F15" s="24"/>
    </row>
    <row r="16" spans="2:6" ht="20.100000000000001" customHeight="1" x14ac:dyDescent="0.25">
      <c r="B16" s="66">
        <v>2</v>
      </c>
      <c r="C16" s="26" t="s">
        <v>28</v>
      </c>
      <c r="D16" s="66" t="s">
        <v>30</v>
      </c>
      <c r="E16" s="66"/>
      <c r="F16" s="66"/>
    </row>
    <row r="17" spans="2:6" ht="20.100000000000001" customHeight="1" thickBot="1" x14ac:dyDescent="0.3">
      <c r="B17" s="67"/>
      <c r="C17" s="24" t="s">
        <v>29</v>
      </c>
      <c r="D17" s="67"/>
      <c r="E17" s="67"/>
      <c r="F17" s="67"/>
    </row>
    <row r="18" spans="2:6" ht="20.100000000000001" customHeight="1" thickBot="1" x14ac:dyDescent="0.3">
      <c r="B18" s="23">
        <v>3</v>
      </c>
      <c r="C18" s="24" t="s">
        <v>31</v>
      </c>
      <c r="D18" s="24" t="s">
        <v>27</v>
      </c>
      <c r="E18" s="24"/>
      <c r="F18" s="24"/>
    </row>
    <row r="19" spans="2:6" ht="20.100000000000001" customHeight="1" thickBot="1" x14ac:dyDescent="0.3">
      <c r="B19" s="23">
        <v>4</v>
      </c>
      <c r="C19" s="24" t="s">
        <v>32</v>
      </c>
      <c r="D19" s="24" t="s">
        <v>27</v>
      </c>
      <c r="E19" s="24"/>
      <c r="F19" s="24"/>
    </row>
    <row r="20" spans="2:6" ht="20.100000000000001" customHeight="1" thickBot="1" x14ac:dyDescent="0.3">
      <c r="B20" s="23">
        <v>5</v>
      </c>
      <c r="C20" s="24" t="s">
        <v>33</v>
      </c>
      <c r="D20" s="24" t="s">
        <v>27</v>
      </c>
      <c r="E20" s="24"/>
      <c r="F20" s="24"/>
    </row>
    <row r="21" spans="2:6" ht="20.100000000000001" customHeight="1" thickBot="1" x14ac:dyDescent="0.3">
      <c r="B21" s="23">
        <v>6</v>
      </c>
      <c r="C21" s="24" t="s">
        <v>34</v>
      </c>
      <c r="D21" s="24" t="s">
        <v>27</v>
      </c>
      <c r="E21" s="24"/>
      <c r="F21" s="24"/>
    </row>
    <row r="22" spans="2:6" ht="20.100000000000001" customHeight="1" thickBot="1" x14ac:dyDescent="0.3">
      <c r="B22" s="23">
        <v>7</v>
      </c>
      <c r="C22" s="24" t="s">
        <v>35</v>
      </c>
      <c r="D22" s="24" t="s">
        <v>36</v>
      </c>
      <c r="E22" s="24"/>
      <c r="F22" s="24"/>
    </row>
    <row r="23" spans="2:6" ht="20.100000000000001" customHeight="1" thickBot="1" x14ac:dyDescent="0.3">
      <c r="B23" s="23">
        <v>8</v>
      </c>
      <c r="C23" s="24" t="s">
        <v>37</v>
      </c>
      <c r="D23" s="24" t="s">
        <v>38</v>
      </c>
      <c r="E23" s="24"/>
      <c r="F23" s="24"/>
    </row>
    <row r="24" spans="2:6" ht="20.100000000000001" customHeight="1" thickBot="1" x14ac:dyDescent="0.3">
      <c r="B24" s="23">
        <v>9</v>
      </c>
      <c r="C24" s="24" t="s">
        <v>39</v>
      </c>
      <c r="D24" s="24" t="s">
        <v>38</v>
      </c>
      <c r="E24" s="24"/>
      <c r="F24" s="24"/>
    </row>
    <row r="25" spans="2:6" ht="20.100000000000001" customHeight="1" thickBot="1" x14ac:dyDescent="0.3">
      <c r="B25" s="23">
        <v>10</v>
      </c>
      <c r="C25" s="24" t="s">
        <v>40</v>
      </c>
      <c r="D25" s="24" t="s">
        <v>27</v>
      </c>
      <c r="E25" s="24"/>
      <c r="F25" s="24"/>
    </row>
    <row r="26" spans="2:6" ht="20.100000000000001" customHeight="1" thickBot="1" x14ac:dyDescent="0.3">
      <c r="B26" s="23">
        <v>11</v>
      </c>
      <c r="C26" s="24" t="s">
        <v>41</v>
      </c>
      <c r="D26" s="24" t="s">
        <v>38</v>
      </c>
      <c r="E26" s="24"/>
      <c r="F26" s="24"/>
    </row>
    <row r="27" spans="2:6" ht="20.100000000000001" customHeight="1" x14ac:dyDescent="0.25">
      <c r="B27" s="66">
        <v>12</v>
      </c>
      <c r="C27" s="26" t="s">
        <v>42</v>
      </c>
      <c r="D27" s="66" t="s">
        <v>36</v>
      </c>
      <c r="E27" s="66"/>
      <c r="F27" s="66"/>
    </row>
    <row r="28" spans="2:6" ht="20.100000000000001" customHeight="1" thickBot="1" x14ac:dyDescent="0.3">
      <c r="B28" s="67"/>
      <c r="C28" s="24" t="s">
        <v>43</v>
      </c>
      <c r="D28" s="67"/>
      <c r="E28" s="67"/>
      <c r="F28" s="67"/>
    </row>
    <row r="29" spans="2:6" ht="20.100000000000001" customHeight="1" x14ac:dyDescent="0.25">
      <c r="B29" s="66">
        <v>13</v>
      </c>
      <c r="C29" s="26" t="s">
        <v>44</v>
      </c>
      <c r="D29" s="66" t="s">
        <v>36</v>
      </c>
      <c r="E29" s="66"/>
      <c r="F29" s="66"/>
    </row>
    <row r="30" spans="2:6" ht="20.100000000000001" customHeight="1" thickBot="1" x14ac:dyDescent="0.3">
      <c r="B30" s="67"/>
      <c r="C30" s="24" t="s">
        <v>43</v>
      </c>
      <c r="D30" s="67"/>
      <c r="E30" s="67"/>
      <c r="F30" s="67"/>
    </row>
    <row r="31" spans="2:6" ht="20.100000000000001" customHeight="1" thickBot="1" x14ac:dyDescent="0.3">
      <c r="B31" s="23">
        <v>14</v>
      </c>
      <c r="C31" s="24" t="s">
        <v>45</v>
      </c>
      <c r="D31" s="24" t="s">
        <v>38</v>
      </c>
      <c r="E31" s="24"/>
      <c r="F31" s="24"/>
    </row>
    <row r="32" spans="2:6" ht="20.100000000000001" customHeight="1" thickBot="1" x14ac:dyDescent="0.3">
      <c r="B32" s="23">
        <v>15</v>
      </c>
      <c r="C32" s="24" t="s">
        <v>46</v>
      </c>
      <c r="D32" s="24" t="s">
        <v>47</v>
      </c>
      <c r="E32" s="24"/>
      <c r="F32" s="24"/>
    </row>
    <row r="33" spans="2:6" ht="20.100000000000001" customHeight="1" thickBot="1" x14ac:dyDescent="0.3">
      <c r="B33" s="23">
        <v>16</v>
      </c>
      <c r="C33" s="24" t="s">
        <v>48</v>
      </c>
      <c r="D33" s="24" t="s">
        <v>47</v>
      </c>
      <c r="E33" s="24"/>
      <c r="F33" s="24"/>
    </row>
    <row r="34" spans="2:6" ht="20.100000000000001" customHeight="1" thickBot="1" x14ac:dyDescent="0.3">
      <c r="B34" s="23">
        <v>17</v>
      </c>
      <c r="C34" s="24" t="s">
        <v>49</v>
      </c>
      <c r="D34" s="24" t="s">
        <v>47</v>
      </c>
      <c r="E34" s="24"/>
      <c r="F34" s="24"/>
    </row>
    <row r="35" spans="2:6" ht="20.100000000000001" customHeight="1" thickBot="1" x14ac:dyDescent="0.3">
      <c r="B35" s="23">
        <v>18</v>
      </c>
      <c r="C35" s="24" t="s">
        <v>50</v>
      </c>
      <c r="D35" s="24" t="s">
        <v>47</v>
      </c>
      <c r="E35" s="24"/>
      <c r="F35" s="24"/>
    </row>
    <row r="36" spans="2:6" ht="20.100000000000001" customHeight="1" thickBot="1" x14ac:dyDescent="0.3">
      <c r="B36" s="23">
        <v>19</v>
      </c>
      <c r="C36" s="24" t="s">
        <v>51</v>
      </c>
      <c r="D36" s="24" t="s">
        <v>38</v>
      </c>
      <c r="E36" s="24"/>
      <c r="F36" s="24"/>
    </row>
    <row r="37" spans="2:6" ht="20.100000000000001" customHeight="1" thickBot="1" x14ac:dyDescent="0.3">
      <c r="B37" s="23"/>
      <c r="C37" s="24"/>
      <c r="D37" s="24"/>
      <c r="E37" s="24"/>
      <c r="F37" s="24"/>
    </row>
    <row r="38" spans="2:6" ht="20.100000000000001" customHeight="1" thickBot="1" x14ac:dyDescent="0.3">
      <c r="B38" s="23"/>
      <c r="C38" s="25" t="s">
        <v>52</v>
      </c>
      <c r="D38" s="24"/>
      <c r="E38" s="24"/>
      <c r="F38" s="24"/>
    </row>
    <row r="39" spans="2:6" ht="20.100000000000001" customHeight="1" thickBot="1" x14ac:dyDescent="0.3">
      <c r="B39" s="23">
        <v>20</v>
      </c>
      <c r="C39" s="24" t="s">
        <v>53</v>
      </c>
      <c r="D39" s="24" t="s">
        <v>54</v>
      </c>
      <c r="E39" s="24"/>
      <c r="F39" s="24"/>
    </row>
    <row r="40" spans="2:6" ht="20.100000000000001" customHeight="1" thickBot="1" x14ac:dyDescent="0.3">
      <c r="B40" s="23">
        <v>21</v>
      </c>
      <c r="C40" s="24" t="s">
        <v>55</v>
      </c>
      <c r="D40" s="24" t="s">
        <v>54</v>
      </c>
      <c r="E40" s="24"/>
      <c r="F40" s="24"/>
    </row>
    <row r="41" spans="2:6" ht="20.100000000000001" customHeight="1" thickBot="1" x14ac:dyDescent="0.3">
      <c r="B41" s="23"/>
      <c r="C41" s="24"/>
      <c r="D41" s="24"/>
      <c r="E41" s="24"/>
      <c r="F41" s="24"/>
    </row>
    <row r="42" spans="2:6" ht="20.100000000000001" customHeight="1" thickBot="1" x14ac:dyDescent="0.3">
      <c r="B42" s="23"/>
      <c r="C42" s="25" t="s">
        <v>56</v>
      </c>
      <c r="D42" s="24"/>
      <c r="E42" s="24"/>
      <c r="F42" s="24"/>
    </row>
    <row r="43" spans="2:6" ht="20.100000000000001" customHeight="1" thickBot="1" x14ac:dyDescent="0.3">
      <c r="B43" s="23">
        <v>22</v>
      </c>
      <c r="C43" s="24" t="s">
        <v>57</v>
      </c>
      <c r="D43" s="24" t="s">
        <v>58</v>
      </c>
      <c r="E43" s="24"/>
      <c r="F43" s="24"/>
    </row>
    <row r="44" spans="2:6" ht="20.100000000000001" customHeight="1" thickBot="1" x14ac:dyDescent="0.3">
      <c r="B44" s="23">
        <v>23</v>
      </c>
      <c r="C44" s="24" t="s">
        <v>59</v>
      </c>
      <c r="D44" s="24" t="s">
        <v>58</v>
      </c>
      <c r="E44" s="24"/>
      <c r="F44" s="24"/>
    </row>
    <row r="45" spans="2:6" ht="20.100000000000001" customHeight="1" thickBot="1" x14ac:dyDescent="0.3">
      <c r="B45" s="23">
        <v>24</v>
      </c>
      <c r="C45" s="24" t="s">
        <v>60</v>
      </c>
      <c r="D45" s="24" t="s">
        <v>58</v>
      </c>
      <c r="E45" s="24"/>
      <c r="F45" s="24"/>
    </row>
    <row r="46" spans="2:6" ht="20.100000000000001" customHeight="1" thickBot="1" x14ac:dyDescent="0.3">
      <c r="B46" s="23">
        <v>25</v>
      </c>
      <c r="C46" s="24" t="s">
        <v>61</v>
      </c>
      <c r="D46" s="24" t="s">
        <v>58</v>
      </c>
      <c r="E46" s="24"/>
      <c r="F46" s="24"/>
    </row>
    <row r="47" spans="2:6" ht="20.100000000000001" customHeight="1" thickBot="1" x14ac:dyDescent="0.3">
      <c r="B47" s="23"/>
      <c r="C47" s="27" t="s">
        <v>62</v>
      </c>
      <c r="D47" s="24"/>
      <c r="E47" s="24"/>
      <c r="F47" s="24"/>
    </row>
    <row r="48" spans="2:6" ht="20.100000000000001" customHeight="1" thickBot="1" x14ac:dyDescent="0.3">
      <c r="B48" s="23"/>
      <c r="C48" s="27"/>
      <c r="D48" s="24"/>
      <c r="E48" s="24"/>
      <c r="F48" s="24"/>
    </row>
    <row r="49" spans="2:6" ht="20.100000000000001" customHeight="1" thickBot="1" x14ac:dyDescent="0.3">
      <c r="B49" s="23"/>
      <c r="C49" s="25" t="s">
        <v>63</v>
      </c>
      <c r="D49" s="24"/>
      <c r="E49" s="24"/>
      <c r="F49" s="24"/>
    </row>
    <row r="50" spans="2:6" ht="20.100000000000001" customHeight="1" thickBot="1" x14ac:dyDescent="0.3">
      <c r="B50" s="23">
        <v>26</v>
      </c>
      <c r="C50" s="24" t="s">
        <v>64</v>
      </c>
      <c r="D50" s="24"/>
      <c r="E50" s="24"/>
      <c r="F50" s="24"/>
    </row>
    <row r="51" spans="2:6" ht="20.100000000000001" customHeight="1" thickBot="1" x14ac:dyDescent="0.3">
      <c r="B51" s="23"/>
      <c r="C51" s="27"/>
      <c r="D51" s="24"/>
      <c r="E51" s="24"/>
      <c r="F51" s="24"/>
    </row>
    <row r="52" spans="2:6" ht="20.100000000000001" customHeight="1" thickBot="1" x14ac:dyDescent="0.3">
      <c r="B52" s="23"/>
      <c r="C52" s="24"/>
      <c r="D52" s="24"/>
      <c r="E52" s="24"/>
      <c r="F52" s="24"/>
    </row>
    <row r="53" spans="2:6" ht="20.100000000000001" customHeight="1" x14ac:dyDescent="0.25"/>
    <row r="54" spans="2:6" x14ac:dyDescent="0.25">
      <c r="B54" s="28"/>
    </row>
  </sheetData>
  <mergeCells count="12">
    <mergeCell ref="B29:B30"/>
    <mergeCell ref="D29:D30"/>
    <mergeCell ref="E29:E30"/>
    <mergeCell ref="F29:F30"/>
    <mergeCell ref="B16:B17"/>
    <mergeCell ref="D16:D17"/>
    <mergeCell ref="E16:E17"/>
    <mergeCell ref="F16:F17"/>
    <mergeCell ref="B27:B28"/>
    <mergeCell ref="D27:D28"/>
    <mergeCell ref="E27:E28"/>
    <mergeCell ref="F27:F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</vt:lpstr>
      <vt:lpstr>Meerwerklijst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Groot, Miranda</dc:creator>
  <cp:lastModifiedBy>Groot, Miranda</cp:lastModifiedBy>
  <dcterms:created xsi:type="dcterms:W3CDTF">2020-06-11T15:37:03Z</dcterms:created>
  <dcterms:modified xsi:type="dcterms:W3CDTF">2020-09-25T08:53:14Z</dcterms:modified>
</cp:coreProperties>
</file>