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08"/>
  <workbookPr filterPrivacy="1" codeName="ThisWorkbook" autoCompressPictures="0"/>
  <xr:revisionPtr revIDLastSave="0" documentId="13_ncr:1_{D4FD13DE-D8B5-7B49-A506-91CF6A92986F}" xr6:coauthVersionLast="45" xr6:coauthVersionMax="45" xr10:uidLastSave="{00000000-0000-0000-0000-000000000000}"/>
  <bookViews>
    <workbookView xWindow="38800" yWindow="460" windowWidth="28400" windowHeight="19560" activeTab="4" xr2:uid="{00000000-000D-0000-FFFF-FFFF00000000}"/>
  </bookViews>
  <sheets>
    <sheet name="Beoordelen kwaliteit" sheetId="6" r:id="rId1"/>
    <sheet name="Hoofd digitale zaken" sheetId="7" r:id="rId2"/>
    <sheet name="Beleidsmedewerker DZ" sheetId="15" r:id="rId3"/>
    <sheet name="Coördinator N&amp;S beheer" sheetId="16" r:id="rId4"/>
    <sheet name="Eindscores" sheetId="9" r:id="rId5"/>
  </sheets>
  <definedNames>
    <definedName name="SCORE">'Beoordelen kwaliteit'!$A$16:$A$21</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D33" i="9" l="1"/>
  <c r="J33" i="9"/>
  <c r="G33" i="9"/>
  <c r="J17" i="9"/>
  <c r="G17" i="9"/>
  <c r="D17" i="9"/>
  <c r="J27" i="9"/>
  <c r="G27" i="9"/>
  <c r="D27" i="9"/>
  <c r="J12" i="9"/>
  <c r="G12" i="9"/>
  <c r="D12" i="9"/>
  <c r="J32" i="9"/>
  <c r="G32" i="9"/>
  <c r="D32" i="9"/>
  <c r="J22" i="9"/>
  <c r="G22" i="9"/>
  <c r="D22" i="9"/>
  <c r="J7" i="9"/>
  <c r="G7" i="9"/>
  <c r="D7" i="9"/>
  <c r="D2" i="9"/>
  <c r="I1" i="16"/>
  <c r="F1" i="16"/>
  <c r="C1" i="16"/>
  <c r="J30" i="9"/>
  <c r="J29" i="9"/>
  <c r="J28" i="9"/>
  <c r="J25" i="9"/>
  <c r="J24" i="9"/>
  <c r="J23" i="9"/>
  <c r="J20" i="9"/>
  <c r="J19" i="9"/>
  <c r="J18" i="9"/>
  <c r="G30" i="9"/>
  <c r="G29" i="9"/>
  <c r="G28" i="9"/>
  <c r="G25" i="9"/>
  <c r="G24" i="9"/>
  <c r="G23" i="9"/>
  <c r="G20" i="9"/>
  <c r="G19" i="9"/>
  <c r="G18" i="9"/>
  <c r="D30" i="9"/>
  <c r="D29" i="9"/>
  <c r="D28" i="9"/>
  <c r="D25" i="9"/>
  <c r="D24" i="9"/>
  <c r="D23" i="9"/>
  <c r="D20" i="9"/>
  <c r="D19" i="9"/>
  <c r="D18" i="9"/>
  <c r="J13" i="9"/>
  <c r="G13" i="9"/>
  <c r="D13" i="9"/>
  <c r="A28" i="9"/>
  <c r="A23" i="9"/>
  <c r="A18" i="9"/>
  <c r="A13" i="9"/>
  <c r="A8" i="9"/>
  <c r="A3" i="9"/>
  <c r="A13" i="16"/>
  <c r="A11" i="16"/>
  <c r="A9" i="16"/>
  <c r="A13" i="15"/>
  <c r="A11" i="15"/>
  <c r="A9" i="15"/>
  <c r="A13" i="7"/>
  <c r="A11" i="7"/>
  <c r="A9" i="7"/>
  <c r="A7" i="7"/>
  <c r="A5" i="7"/>
  <c r="A3" i="7"/>
  <c r="J15" i="9"/>
  <c r="J14" i="9"/>
  <c r="J8" i="9"/>
  <c r="G15" i="9"/>
  <c r="G14" i="9"/>
  <c r="G8" i="9"/>
  <c r="D15" i="9"/>
  <c r="D14" i="9"/>
  <c r="D8" i="9"/>
  <c r="A7" i="16"/>
  <c r="A7" i="15"/>
  <c r="J9" i="9"/>
  <c r="G9" i="9"/>
  <c r="D9" i="9"/>
  <c r="J3" i="9"/>
  <c r="J4" i="9"/>
  <c r="G3" i="9"/>
  <c r="G4" i="9"/>
  <c r="D3" i="9"/>
  <c r="D4" i="9"/>
  <c r="J2" i="9"/>
  <c r="G2" i="9"/>
  <c r="A5" i="16"/>
  <c r="A3" i="16"/>
  <c r="I1" i="15"/>
  <c r="F1" i="15"/>
  <c r="C1" i="15"/>
  <c r="A5" i="15"/>
  <c r="A3" i="15"/>
  <c r="J10" i="9"/>
  <c r="G10" i="9"/>
  <c r="D10" i="9"/>
  <c r="D5" i="9"/>
  <c r="J5" i="9"/>
  <c r="G5" i="9"/>
</calcChain>
</file>

<file path=xl/sharedStrings.xml><?xml version="1.0" encoding="utf-8"?>
<sst xmlns="http://schemas.openxmlformats.org/spreadsheetml/2006/main" count="215" uniqueCount="42">
  <si>
    <t>Beoordelaar 1: &lt;&lt;&gt;&gt;</t>
  </si>
  <si>
    <t>Beoordelaar 2: &lt;&lt;&gt;&gt;</t>
  </si>
  <si>
    <t>Beoordelaar 3: &lt;&lt;&gt;&gt;</t>
  </si>
  <si>
    <t>&lt;MOTIVATIE&gt;</t>
  </si>
  <si>
    <t>Consensus</t>
  </si>
  <si>
    <t>Beoordelaar 1</t>
  </si>
  <si>
    <t>Beoordelaar 2</t>
  </si>
  <si>
    <t>Beoordelaar 3</t>
  </si>
  <si>
    <t>Score:</t>
  </si>
  <si>
    <t>Totaal behaalde waarde Beantwoording open vragen:</t>
  </si>
  <si>
    <t>Totaalwaardes Beantwoording open vragen</t>
  </si>
  <si>
    <t>7.3.1</t>
  </si>
  <si>
    <t>7.3.2</t>
  </si>
  <si>
    <t>7.3.3</t>
  </si>
  <si>
    <t>SCORE:</t>
  </si>
  <si>
    <t>Uitmuntend</t>
  </si>
  <si>
    <t>Goed</t>
  </si>
  <si>
    <t>Voldoende</t>
  </si>
  <si>
    <t>Matig</t>
  </si>
  <si>
    <t>Onvoldoende</t>
  </si>
  <si>
    <t xml:space="preserve">7.3.3 Open vraag “marktontwikkelingen” </t>
  </si>
  <si>
    <t>7.3.4</t>
  </si>
  <si>
    <t>7.3.5</t>
  </si>
  <si>
    <t>7.3.6</t>
  </si>
  <si>
    <t>Inschrijver 1</t>
  </si>
  <si>
    <t>Inschrijver 2</t>
  </si>
  <si>
    <t>Inschrijver 3</t>
  </si>
  <si>
    <t>&lt;&lt;MOTIVATIE&gt;&gt;</t>
  </si>
  <si>
    <t>Motivatie consensus:</t>
  </si>
  <si>
    <t>Beoordeling KWALITEIT VAN DE BEANTWOORDING VAN DE OPEN VRAGEN</t>
  </si>
  <si>
    <t xml:space="preserve">Naast de gestelde eisen en de gevraagde uitwerkingen uit de onderhavige aanbesteding is de aanbestedende dienst op zoek naar één opdrachtnemer die haar gedurende de periode van de raamovereenkomst kan voorzien van veel toegevoegde waarde. Hoe meer toegevoegde waarde een inschrijver biedt, hoe hoger zij op dit onderdeel kwaliteit scoort. Als na de boordeling blijkt dat een inschrijver onvoldoende kwaliteit en/of onvoldoende toegevoegde waarde biedt, zal betreffende inschrijver uitgesloten worden, uiteraard met een goed gemotiveerde afwijzing/ uitsluiting. Alle antwoorden van een inschrijver dienen realistisch en uitvoerbaar te zijn. Een honorering van de antwoorden zal nimmer leiden tot een verplichte afname van datgene wat inschrijver heeft ingediend. </t>
  </si>
  <si>
    <t>7.3.1	Open vraag “ondersteuning docenten”</t>
  </si>
  <si>
    <t xml:space="preserve">7.3.1	Open vraag “Ondersteuning docenten”
Inschrijver dient te beschrijven in maximaal 2 A4 (toe te voegen op TenderNed) welke meerwaarde zij kan bieden voor de docenten van opdrachtgever. Hierbij beschrijft inschrijver minimaal hoe zij ervoor zorgt dat de docenten de Prowise schermen maximaal kunnen en zullen gebruiken. Inschrijver beschrijft daarnaast welke bijdrage zij kan leveren aan het bevorderen van de deskundigheid van de docenten inzake het gebruikt van de Prowise schermen. De beantwoording dient te zijn toegespitst op de aardrijkskunde lessen. </t>
  </si>
  <si>
    <t xml:space="preserve">7.3.2 Open vraag “preverente leveringsproblemen” </t>
  </si>
  <si>
    <t>7.3.2 Open vraag “preventie leveringsproblemen” 
Inschrijver dient te beschrijven op maximaal 1 A4 (toe te voegen op TenderNed) hoe zij leveringsproblemen gedurende de zomervakantie gaat voorkomen. Inschrijver dient er vanuit te gaan dat opdrachtgever in mei haar bestelling zal plaatsen. Daarnaast dient inschrijver te beschrijven welke reserveringsgarantie zij kan bieden en wat haar advies is inzake het plaatsen van de bestelling.</t>
  </si>
  <si>
    <t xml:space="preserve">7.3.4 Open vraag “garanties prijsstijgingen” </t>
  </si>
  <si>
    <t xml:space="preserve">7.3.4 Open vraag “garanties prijsstijgingen” 
Inschrijver beschrijft in maximaal 1 A4 (toe te voegen op TenderNed) welke garanties zij kan bieden inzake prijsstijgingen bij een repeat order binnen zes maanden na een initiële bestelling. Daarnaast beschrijft inschrijver tot hoe lang na een initiële bestelling zij prijsgaranties kan geven. </t>
  </si>
  <si>
    <t>7.3.5 Open vraag “succesmanagement”</t>
  </si>
  <si>
    <t xml:space="preserve">7.3.6 Open vraag “kickback fee” </t>
  </si>
  <si>
    <t>7.3.6 Open vraag “kickback fee” 
Inschrijver beschrijft in maximaal 1 A4 (toe te voegen op TenderNed) concreet met voorbeelden en garanties, in welke mate opdrachtgever kan meeprofiteren van de kickback-fee die inschrijver verkrijgt. Inschrijver beschrijft wat zij concreet aan afnamebonus biedt: welk bedrag biedt zij per jaar.</t>
  </si>
  <si>
    <t>7.3.3 Open vraag “marktontwikkelingen” 
Inschrijver beschrijft in maximaal 3 A4 (toe te voegen op TenderNed) op welke wijze zij na gunning de opdrachtgever op de hoogte houdt van relevante marktontwikkelingen op het gebied van updates van besturingssystemen, modelontwikkelingen en ontwikkelingen van audiovisuele middelen voor VO-organisaties. Daarnaast beschrijft inschrijver hoe hij de opdrachtgever proactief informeert, adviseert en faciliteert bij bijvoorbeeld een benodigde firmware- of software update naar aanleiding van bijvoorbeeld een beveiligingsrisico. Inschrijver beschrijft hierin ook hoe zij dit proces zo soepel mogelijk kan laten verlopen en de opdrachtgever hier in kan ontzorgen. De inschrijver beschrijft tevens hoe zij de huidige status van de software, firmware en (mogelijke) updates kan overleggen in een mogelijke rapportagevorm. Inschrijver geeft daarbij expliciet aan welke middelen zij daarvoor gaat gebruiken en met welke frequentie.</t>
  </si>
  <si>
    <t xml:space="preserve">7.3.5 Open vraag “succesmanagement” 
Inschrijver beschrijft in maximaal 2 A4 (toe te voegen op TenderNed) op welke wijze zij invulling gaat geven aan het succesmanagement, waarbij er rekening mee gehouden moet worden dat de contacten centraal zullen worden onderhouden. Inschrijver beschrijft tevens een tijdspad wanneer zij welke communicatie uitvoert en welke inspanningen zij van de centrale contractmanager van LMC daarbij verwacht. Daarnaast beschrijft inschrijver wat zij LMC kan bieden gedurende de looptijd van de raamovereenkomst aan meerwaarde bij bijvoorbeeld open dagen of evenementen, zoals verhuur van apparatuur of andere nice-to-have accesoires.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</si>
</sst>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14"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8"/>
      <color theme="0"/>
      <name val="Verdana"/>
      <family val="2"/>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6" tint="0.79998168889431442"/>
        <bgColor indexed="64"/>
      </patternFill>
    </fill>
    <fill>
      <patternFill patternType="solid">
        <fgColor theme="6"/>
        <bgColor indexed="64"/>
      </patternFill>
    </fill>
    <fill>
      <patternFill patternType="solid">
        <fgColor theme="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74">
    <xf numFmtId="0" fontId="0" fillId="0" borderId="0" xfId="0"/>
    <xf numFmtId="0" fontId="2" fillId="0" borderId="0" xfId="0" applyFont="1"/>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3" borderId="0" xfId="0" applyFont="1" applyFill="1" applyProtection="1"/>
    <xf numFmtId="0" fontId="3" fillId="3" borderId="8" xfId="0" applyFont="1" applyFill="1" applyBorder="1" applyAlignment="1" applyProtection="1">
      <alignment horizontal="left" vertical="center" indent="1"/>
    </xf>
    <xf numFmtId="0" fontId="2" fillId="3" borderId="8" xfId="0" applyFont="1" applyFill="1" applyBorder="1" applyAlignment="1" applyProtection="1">
      <alignment horizontal="left" vertical="center" wrapText="1" indent="1"/>
    </xf>
    <xf numFmtId="0" fontId="8" fillId="0" borderId="0" xfId="0" applyFont="1"/>
    <xf numFmtId="0" fontId="4" fillId="3" borderId="8" xfId="0" applyFont="1" applyFill="1" applyBorder="1" applyAlignment="1" applyProtection="1">
      <alignment horizontal="left" vertical="center" indent="1"/>
    </xf>
    <xf numFmtId="0" fontId="1" fillId="2" borderId="0" xfId="0" applyFont="1" applyFill="1" applyBorder="1" applyAlignment="1">
      <alignment horizontal="center" vertical="center"/>
    </xf>
    <xf numFmtId="164" fontId="2" fillId="3" borderId="8" xfId="0" applyNumberFormat="1" applyFont="1" applyFill="1" applyBorder="1" applyAlignment="1">
      <alignment horizontal="center" vertical="center" wrapText="1"/>
    </xf>
    <xf numFmtId="0" fontId="7" fillId="3" borderId="11" xfId="0" applyFont="1" applyFill="1" applyBorder="1" applyAlignment="1" applyProtection="1">
      <alignment horizontal="center" vertical="center"/>
    </xf>
    <xf numFmtId="164" fontId="3" fillId="3" borderId="8" xfId="0" applyNumberFormat="1" applyFont="1" applyFill="1" applyBorder="1" applyAlignment="1">
      <alignment horizontal="center" vertical="center"/>
    </xf>
    <xf numFmtId="165" fontId="3" fillId="3" borderId="4" xfId="0" applyNumberFormat="1" applyFont="1" applyFill="1" applyBorder="1" applyAlignment="1" applyProtection="1">
      <alignment horizontal="center" vertical="center" wrapText="1"/>
      <protection locked="0"/>
    </xf>
    <xf numFmtId="165" fontId="3" fillId="3" borderId="3" xfId="0" applyNumberFormat="1" applyFont="1" applyFill="1" applyBorder="1" applyAlignment="1" applyProtection="1">
      <alignment horizontal="center" vertical="center" wrapText="1"/>
    </xf>
    <xf numFmtId="0" fontId="2" fillId="3" borderId="8" xfId="0" applyFont="1" applyFill="1" applyBorder="1" applyAlignment="1" applyProtection="1">
      <alignment horizontal="left" vertical="center" wrapText="1"/>
    </xf>
    <xf numFmtId="0" fontId="3" fillId="5" borderId="1" xfId="0" applyFont="1" applyFill="1" applyBorder="1" applyAlignment="1">
      <alignment vertical="center"/>
    </xf>
    <xf numFmtId="0" fontId="3" fillId="5" borderId="1" xfId="0" applyFont="1" applyFill="1" applyBorder="1" applyAlignment="1">
      <alignment vertical="center" wrapText="1"/>
    </xf>
    <xf numFmtId="166" fontId="2" fillId="8" borderId="1" xfId="0" applyNumberFormat="1" applyFont="1" applyFill="1" applyBorder="1" applyAlignment="1">
      <alignment horizontal="center" vertical="center"/>
    </xf>
    <xf numFmtId="0" fontId="2" fillId="8" borderId="1" xfId="0" applyFont="1" applyFill="1" applyBorder="1" applyAlignment="1">
      <alignment horizontal="left" vertical="center" wrapText="1" indent="1"/>
    </xf>
    <xf numFmtId="0" fontId="3" fillId="5" borderId="10" xfId="0" applyFont="1" applyFill="1" applyBorder="1" applyAlignment="1">
      <alignment vertical="center"/>
    </xf>
    <xf numFmtId="0" fontId="3" fillId="5" borderId="6" xfId="0" applyFont="1" applyFill="1" applyBorder="1" applyAlignment="1">
      <alignment vertical="center"/>
    </xf>
    <xf numFmtId="0" fontId="4" fillId="6" borderId="2" xfId="0" applyFont="1" applyFill="1" applyBorder="1" applyAlignment="1" applyProtection="1">
      <alignment horizontal="left" vertical="center" indent="1"/>
      <protection locked="0"/>
    </xf>
    <xf numFmtId="0" fontId="3" fillId="5" borderId="1" xfId="0" applyFont="1" applyFill="1" applyBorder="1" applyAlignment="1">
      <alignment horizontal="left" vertical="center" wrapText="1"/>
    </xf>
    <xf numFmtId="0" fontId="7" fillId="6" borderId="1" xfId="0" applyFont="1" applyFill="1" applyBorder="1" applyAlignment="1" applyProtection="1">
      <alignment horizontal="center" vertical="center"/>
    </xf>
    <xf numFmtId="0" fontId="7" fillId="6" borderId="2" xfId="0" applyFont="1" applyFill="1" applyBorder="1" applyAlignment="1" applyProtection="1">
      <alignment horizontal="center" vertical="center"/>
    </xf>
    <xf numFmtId="0" fontId="7" fillId="6" borderId="3" xfId="0" applyFont="1" applyFill="1" applyBorder="1" applyAlignment="1" applyProtection="1">
      <alignment horizontal="center" vertical="center"/>
    </xf>
    <xf numFmtId="0" fontId="2" fillId="5" borderId="1" xfId="0" applyFont="1" applyFill="1" applyBorder="1" applyAlignment="1">
      <alignment horizontal="center" vertical="center"/>
    </xf>
    <xf numFmtId="0" fontId="10" fillId="9" borderId="1" xfId="0" applyFont="1" applyFill="1" applyBorder="1" applyAlignment="1" applyProtection="1">
      <alignment horizontal="center" vertical="center" wrapText="1"/>
      <protection locked="0"/>
    </xf>
    <xf numFmtId="0" fontId="10" fillId="9" borderId="3" xfId="0" applyFont="1" applyFill="1" applyBorder="1" applyAlignment="1" applyProtection="1">
      <alignment horizontal="center" vertical="center" wrapText="1"/>
      <protection locked="0"/>
    </xf>
    <xf numFmtId="164" fontId="2" fillId="10" borderId="1" xfId="0" applyNumberFormat="1" applyFont="1" applyFill="1" applyBorder="1" applyAlignment="1">
      <alignment horizontal="center" vertical="center" wrapText="1"/>
    </xf>
    <xf numFmtId="164" fontId="2" fillId="10" borderId="3" xfId="0" applyNumberFormat="1" applyFont="1" applyFill="1" applyBorder="1" applyAlignment="1">
      <alignment horizontal="center" vertical="center" wrapText="1"/>
    </xf>
    <xf numFmtId="164" fontId="3" fillId="10" borderId="1" xfId="0" applyNumberFormat="1" applyFont="1" applyFill="1" applyBorder="1" applyAlignment="1">
      <alignment horizontal="center" vertical="center"/>
    </xf>
    <xf numFmtId="164" fontId="3" fillId="10" borderId="2" xfId="0" applyNumberFormat="1" applyFont="1" applyFill="1" applyBorder="1" applyAlignment="1">
      <alignment horizontal="center" vertical="center"/>
    </xf>
    <xf numFmtId="164" fontId="3" fillId="10" borderId="3" xfId="0" applyNumberFormat="1" applyFont="1" applyFill="1" applyBorder="1" applyAlignment="1">
      <alignment horizontal="center" vertical="center"/>
    </xf>
    <xf numFmtId="0" fontId="13" fillId="7" borderId="1" xfId="0" applyFont="1" applyFill="1" applyBorder="1" applyAlignment="1" applyProtection="1">
      <alignment horizontal="center" vertical="center" wrapText="1"/>
    </xf>
    <xf numFmtId="0" fontId="4" fillId="6" borderId="2" xfId="0" applyFont="1" applyFill="1" applyBorder="1" applyAlignment="1">
      <alignment horizontal="center" vertical="center"/>
    </xf>
    <xf numFmtId="0" fontId="4" fillId="6" borderId="4" xfId="0" applyFont="1" applyFill="1" applyBorder="1" applyAlignment="1">
      <alignment horizontal="center" vertical="center"/>
    </xf>
    <xf numFmtId="0" fontId="3" fillId="5" borderId="2"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2" fillId="8" borderId="2" xfId="0" applyFont="1" applyFill="1" applyBorder="1" applyAlignment="1">
      <alignment horizontal="left" vertical="center" wrapText="1"/>
    </xf>
    <xf numFmtId="0" fontId="2" fillId="8" borderId="4" xfId="0" applyFont="1" applyFill="1" applyBorder="1" applyAlignment="1">
      <alignment horizontal="left" vertical="center" wrapText="1"/>
    </xf>
    <xf numFmtId="165" fontId="4" fillId="6" borderId="2" xfId="0" applyNumberFormat="1" applyFont="1" applyFill="1" applyBorder="1" applyAlignment="1" applyProtection="1">
      <alignment horizontal="center" vertical="center"/>
      <protection locked="0"/>
    </xf>
    <xf numFmtId="165" fontId="4" fillId="6" borderId="3" xfId="0" applyNumberFormat="1" applyFont="1" applyFill="1" applyBorder="1" applyAlignment="1" applyProtection="1">
      <alignment horizontal="center" vertical="center"/>
      <protection locked="0"/>
    </xf>
    <xf numFmtId="165" fontId="3" fillId="8" borderId="2" xfId="0" applyNumberFormat="1" applyFont="1" applyFill="1" applyBorder="1" applyAlignment="1" applyProtection="1">
      <alignment horizontal="center" vertical="center" wrapText="1"/>
      <protection locked="0"/>
    </xf>
    <xf numFmtId="165" fontId="3" fillId="8" borderId="3" xfId="0" applyNumberFormat="1" applyFont="1" applyFill="1" applyBorder="1" applyAlignment="1" applyProtection="1">
      <alignment horizontal="center" vertical="center" wrapText="1"/>
      <protection locked="0"/>
    </xf>
    <xf numFmtId="165" fontId="3" fillId="5" borderId="4" xfId="0" applyNumberFormat="1" applyFont="1" applyFill="1" applyBorder="1" applyAlignment="1" applyProtection="1">
      <alignment horizontal="center" vertical="center"/>
    </xf>
    <xf numFmtId="165" fontId="3" fillId="5" borderId="3" xfId="0" applyNumberFormat="1" applyFont="1" applyFill="1" applyBorder="1" applyAlignment="1" applyProtection="1">
      <alignment horizontal="center" vertical="center"/>
    </xf>
    <xf numFmtId="165" fontId="3" fillId="5" borderId="2" xfId="0" applyNumberFormat="1" applyFont="1" applyFill="1" applyBorder="1" applyAlignment="1" applyProtection="1">
      <alignment horizontal="center" vertical="center"/>
    </xf>
    <xf numFmtId="165" fontId="4" fillId="6" borderId="4" xfId="0" applyNumberFormat="1" applyFont="1" applyFill="1" applyBorder="1" applyAlignment="1" applyProtection="1">
      <alignment horizontal="center" vertical="center"/>
      <protection locked="0"/>
    </xf>
    <xf numFmtId="0" fontId="2" fillId="4" borderId="6" xfId="0" applyFont="1" applyFill="1" applyBorder="1" applyAlignment="1" applyProtection="1">
      <alignment horizontal="left" vertical="center" wrapText="1" indent="1"/>
    </xf>
    <xf numFmtId="0" fontId="2" fillId="4" borderId="7" xfId="0" applyFont="1" applyFill="1" applyBorder="1" applyAlignment="1" applyProtection="1">
      <alignment horizontal="left" vertical="center" wrapText="1" indent="1"/>
    </xf>
    <xf numFmtId="165" fontId="3" fillId="8" borderId="4" xfId="0" applyNumberFormat="1" applyFont="1" applyFill="1" applyBorder="1" applyAlignment="1" applyProtection="1">
      <alignment horizontal="center" vertical="center" wrapText="1"/>
      <protection locked="0"/>
    </xf>
    <xf numFmtId="165" fontId="3" fillId="8" borderId="9" xfId="0" applyNumberFormat="1" applyFont="1" applyFill="1" applyBorder="1" applyAlignment="1" applyProtection="1">
      <alignment horizontal="center" vertical="center" wrapText="1"/>
      <protection locked="0"/>
    </xf>
    <xf numFmtId="165" fontId="3" fillId="8" borderId="5" xfId="0" applyNumberFormat="1" applyFont="1" applyFill="1" applyBorder="1" applyAlignment="1" applyProtection="1">
      <alignment horizontal="center" vertical="center" wrapText="1"/>
      <protection locked="0"/>
    </xf>
    <xf numFmtId="165" fontId="4" fillId="6" borderId="2" xfId="0" applyNumberFormat="1" applyFont="1" applyFill="1" applyBorder="1" applyAlignment="1" applyProtection="1">
      <alignment horizontal="center" vertical="center"/>
    </xf>
    <xf numFmtId="165" fontId="4" fillId="6" borderId="3" xfId="0" applyNumberFormat="1" applyFont="1" applyFill="1" applyBorder="1" applyAlignment="1" applyProtection="1">
      <alignment horizontal="center" vertical="center"/>
    </xf>
    <xf numFmtId="165" fontId="4" fillId="6" borderId="4" xfId="0" applyNumberFormat="1" applyFont="1" applyFill="1" applyBorder="1" applyAlignment="1" applyProtection="1">
      <alignment horizontal="center" vertical="center"/>
    </xf>
    <xf numFmtId="0" fontId="1" fillId="4" borderId="1" xfId="0" applyFont="1" applyFill="1" applyBorder="1" applyAlignment="1">
      <alignment horizontal="center" vertical="center"/>
    </xf>
    <xf numFmtId="0" fontId="3" fillId="4" borderId="1" xfId="0" applyFont="1" applyFill="1" applyBorder="1" applyAlignment="1">
      <alignment horizontal="left" vertical="center" wrapText="1"/>
    </xf>
    <xf numFmtId="0" fontId="9" fillId="6" borderId="1" xfId="0" applyFont="1" applyFill="1" applyBorder="1" applyAlignment="1">
      <alignment horizontal="left" vertical="center"/>
    </xf>
    <xf numFmtId="0" fontId="11" fillId="9" borderId="1" xfId="0" applyFont="1" applyFill="1" applyBorder="1" applyAlignment="1">
      <alignment horizontal="right" vertical="center" wrapText="1"/>
    </xf>
    <xf numFmtId="164" fontId="2" fillId="8" borderId="11" xfId="0" applyNumberFormat="1" applyFont="1" applyFill="1" applyBorder="1" applyAlignment="1" applyProtection="1">
      <alignment horizontal="center" vertical="center" wrapText="1"/>
      <protection locked="0"/>
    </xf>
    <xf numFmtId="164" fontId="2" fillId="8" borderId="8" xfId="0" applyNumberFormat="1" applyFont="1" applyFill="1" applyBorder="1" applyAlignment="1" applyProtection="1">
      <alignment horizontal="center" vertical="center" wrapText="1"/>
      <protection locked="0"/>
    </xf>
    <xf numFmtId="164" fontId="2" fillId="8" borderId="12" xfId="0" applyNumberFormat="1" applyFont="1" applyFill="1" applyBorder="1" applyAlignment="1" applyProtection="1">
      <alignment horizontal="center" vertical="center" wrapText="1"/>
      <protection locked="0"/>
    </xf>
    <xf numFmtId="164" fontId="2" fillId="8" borderId="6" xfId="0" applyNumberFormat="1" applyFont="1" applyFill="1" applyBorder="1" applyAlignment="1" applyProtection="1">
      <alignment horizontal="center" vertical="center" wrapText="1"/>
      <protection locked="0"/>
    </xf>
    <xf numFmtId="164" fontId="2" fillId="8" borderId="7" xfId="0" applyNumberFormat="1" applyFont="1" applyFill="1" applyBorder="1" applyAlignment="1" applyProtection="1">
      <alignment horizontal="center" vertical="center" wrapText="1"/>
      <protection locked="0"/>
    </xf>
    <xf numFmtId="164" fontId="2" fillId="8" borderId="13" xfId="0" applyNumberFormat="1" applyFont="1" applyFill="1" applyBorder="1" applyAlignment="1" applyProtection="1">
      <alignment horizontal="center" vertical="center" wrapText="1"/>
      <protection locked="0"/>
    </xf>
    <xf numFmtId="0" fontId="12" fillId="7" borderId="1" xfId="0" applyFont="1" applyFill="1" applyBorder="1" applyAlignment="1">
      <alignment horizontal="right" vertical="center" wrapText="1"/>
    </xf>
    <xf numFmtId="0" fontId="1" fillId="9" borderId="1" xfId="0" applyFont="1" applyFill="1" applyBorder="1" applyAlignment="1">
      <alignment horizontal="righ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59999389629810485"/>
    <pageSetUpPr fitToPage="1"/>
  </sheetPr>
  <dimension ref="A1:G21"/>
  <sheetViews>
    <sheetView showGridLines="0" workbookViewId="0">
      <selection activeCell="A2" sqref="A2:G2"/>
    </sheetView>
  </sheetViews>
  <sheetFormatPr baseColWidth="10" defaultColWidth="8.83203125" defaultRowHeight="15" x14ac:dyDescent="0.2"/>
  <cols>
    <col min="1" max="1" width="15.83203125" customWidth="1"/>
    <col min="2" max="2" width="15.83203125" style="1" customWidth="1"/>
    <col min="3" max="7" width="15.83203125" customWidth="1"/>
  </cols>
  <sheetData>
    <row r="1" spans="1:7" ht="30" customHeight="1" x14ac:dyDescent="0.2">
      <c r="A1" s="38" t="s">
        <v>29</v>
      </c>
      <c r="B1" s="39"/>
      <c r="C1" s="39"/>
      <c r="D1" s="39"/>
      <c r="E1" s="39"/>
      <c r="F1" s="39"/>
      <c r="G1" s="39"/>
    </row>
    <row r="2" spans="1:7" s="2" customFormat="1" ht="90" customHeight="1" x14ac:dyDescent="0.2">
      <c r="A2" s="40" t="s">
        <v>30</v>
      </c>
      <c r="B2" s="41"/>
      <c r="C2" s="41"/>
      <c r="D2" s="41"/>
      <c r="E2" s="41"/>
      <c r="F2" s="41"/>
      <c r="G2" s="41"/>
    </row>
    <row r="3" spans="1:7" s="2" customFormat="1" ht="25" customHeight="1" x14ac:dyDescent="0.2">
      <c r="A3" s="42" t="s">
        <v>31</v>
      </c>
      <c r="B3" s="43"/>
      <c r="C3" s="43"/>
      <c r="D3" s="43"/>
      <c r="E3" s="43"/>
      <c r="F3" s="43"/>
      <c r="G3" s="43"/>
    </row>
    <row r="4" spans="1:7" ht="89" customHeight="1" x14ac:dyDescent="0.2">
      <c r="A4" s="44" t="s">
        <v>32</v>
      </c>
      <c r="B4" s="45"/>
      <c r="C4" s="45"/>
      <c r="D4" s="45"/>
      <c r="E4" s="45"/>
      <c r="F4" s="45"/>
      <c r="G4" s="45"/>
    </row>
    <row r="5" spans="1:7" s="2" customFormat="1" ht="25" customHeight="1" x14ac:dyDescent="0.2">
      <c r="A5" s="42" t="s">
        <v>33</v>
      </c>
      <c r="B5" s="43"/>
      <c r="C5" s="43"/>
      <c r="D5" s="43"/>
      <c r="E5" s="43"/>
      <c r="F5" s="43"/>
      <c r="G5" s="43"/>
    </row>
    <row r="6" spans="1:7" ht="76" customHeight="1" x14ac:dyDescent="0.2">
      <c r="A6" s="44" t="s">
        <v>34</v>
      </c>
      <c r="B6" s="45"/>
      <c r="C6" s="45"/>
      <c r="D6" s="45"/>
      <c r="E6" s="45"/>
      <c r="F6" s="45"/>
      <c r="G6" s="45"/>
    </row>
    <row r="7" spans="1:7" s="2" customFormat="1" ht="25" customHeight="1" x14ac:dyDescent="0.2">
      <c r="A7" s="42" t="s">
        <v>20</v>
      </c>
      <c r="B7" s="43"/>
      <c r="C7" s="43"/>
      <c r="D7" s="43"/>
      <c r="E7" s="43"/>
      <c r="F7" s="43"/>
      <c r="G7" s="43"/>
    </row>
    <row r="8" spans="1:7" ht="142" customHeight="1" x14ac:dyDescent="0.2">
      <c r="A8" s="44" t="s">
        <v>40</v>
      </c>
      <c r="B8" s="45"/>
      <c r="C8" s="45"/>
      <c r="D8" s="45"/>
      <c r="E8" s="45"/>
      <c r="F8" s="45"/>
      <c r="G8" s="45"/>
    </row>
    <row r="9" spans="1:7" s="2" customFormat="1" ht="25" customHeight="1" x14ac:dyDescent="0.2">
      <c r="A9" s="42" t="s">
        <v>35</v>
      </c>
      <c r="B9" s="43"/>
      <c r="C9" s="43"/>
      <c r="D9" s="43"/>
      <c r="E9" s="43"/>
      <c r="F9" s="43"/>
      <c r="G9" s="43"/>
    </row>
    <row r="10" spans="1:7" ht="70" customHeight="1" x14ac:dyDescent="0.2">
      <c r="A10" s="44" t="s">
        <v>36</v>
      </c>
      <c r="B10" s="45"/>
      <c r="C10" s="45"/>
      <c r="D10" s="45"/>
      <c r="E10" s="45"/>
      <c r="F10" s="45"/>
      <c r="G10" s="45"/>
    </row>
    <row r="11" spans="1:7" s="2" customFormat="1" ht="25" customHeight="1" x14ac:dyDescent="0.2">
      <c r="A11" s="42" t="s">
        <v>37</v>
      </c>
      <c r="B11" s="43"/>
      <c r="C11" s="43"/>
      <c r="D11" s="43"/>
      <c r="E11" s="43"/>
      <c r="F11" s="43"/>
      <c r="G11" s="43"/>
    </row>
    <row r="12" spans="1:7" ht="120" customHeight="1" x14ac:dyDescent="0.2">
      <c r="A12" s="44" t="s">
        <v>41</v>
      </c>
      <c r="B12" s="45"/>
      <c r="C12" s="45"/>
      <c r="D12" s="45"/>
      <c r="E12" s="45"/>
      <c r="F12" s="45"/>
      <c r="G12" s="45"/>
    </row>
    <row r="13" spans="1:7" s="2" customFormat="1" ht="25" customHeight="1" x14ac:dyDescent="0.2">
      <c r="A13" s="42" t="s">
        <v>38</v>
      </c>
      <c r="B13" s="43"/>
      <c r="C13" s="43"/>
      <c r="D13" s="43"/>
      <c r="E13" s="43"/>
      <c r="F13" s="43"/>
      <c r="G13" s="43"/>
    </row>
    <row r="14" spans="1:7" ht="80" customHeight="1" x14ac:dyDescent="0.2">
      <c r="A14" s="44" t="s">
        <v>39</v>
      </c>
      <c r="B14" s="45"/>
      <c r="C14" s="45"/>
      <c r="D14" s="45"/>
      <c r="E14" s="45"/>
      <c r="F14" s="45"/>
      <c r="G14" s="45"/>
    </row>
    <row r="15" spans="1:7" ht="30" customHeight="1" x14ac:dyDescent="0.2">
      <c r="A15" s="18" t="s">
        <v>14</v>
      </c>
      <c r="B15" s="19" t="s">
        <v>11</v>
      </c>
      <c r="C15" s="19" t="s">
        <v>12</v>
      </c>
      <c r="D15" s="19" t="s">
        <v>13</v>
      </c>
      <c r="E15" s="19" t="s">
        <v>21</v>
      </c>
      <c r="F15" s="19" t="s">
        <v>22</v>
      </c>
      <c r="G15" s="19" t="s">
        <v>23</v>
      </c>
    </row>
    <row r="16" spans="1:7" x14ac:dyDescent="0.2">
      <c r="A16" s="21" t="s">
        <v>15</v>
      </c>
      <c r="B16" s="20">
        <v>5000</v>
      </c>
      <c r="C16" s="20">
        <v>7500</v>
      </c>
      <c r="D16" s="20">
        <v>10000</v>
      </c>
      <c r="E16" s="20">
        <v>5000</v>
      </c>
      <c r="F16" s="20">
        <v>7500</v>
      </c>
      <c r="G16" s="20">
        <v>5000</v>
      </c>
    </row>
    <row r="17" spans="1:7" x14ac:dyDescent="0.2">
      <c r="A17" s="21" t="s">
        <v>16</v>
      </c>
      <c r="B17" s="20">
        <v>3000</v>
      </c>
      <c r="C17" s="20">
        <v>5000</v>
      </c>
      <c r="D17" s="20">
        <v>7500</v>
      </c>
      <c r="E17" s="20">
        <v>3000</v>
      </c>
      <c r="F17" s="20">
        <v>5000</v>
      </c>
      <c r="G17" s="20">
        <v>3000</v>
      </c>
    </row>
    <row r="18" spans="1:7" x14ac:dyDescent="0.2">
      <c r="A18" s="21" t="s">
        <v>17</v>
      </c>
      <c r="B18" s="20">
        <v>1500</v>
      </c>
      <c r="C18" s="20">
        <v>2000</v>
      </c>
      <c r="D18" s="20">
        <v>5000</v>
      </c>
      <c r="E18" s="20">
        <v>1500</v>
      </c>
      <c r="F18" s="20">
        <v>2000</v>
      </c>
      <c r="G18" s="20">
        <v>1500</v>
      </c>
    </row>
    <row r="19" spans="1:7" x14ac:dyDescent="0.2">
      <c r="A19" s="21" t="s">
        <v>18</v>
      </c>
      <c r="B19" s="20">
        <v>100</v>
      </c>
      <c r="C19" s="20">
        <v>1000</v>
      </c>
      <c r="D19" s="20">
        <v>1000</v>
      </c>
      <c r="E19" s="20">
        <v>100</v>
      </c>
      <c r="F19" s="20">
        <v>1000</v>
      </c>
      <c r="G19" s="20">
        <v>100</v>
      </c>
    </row>
    <row r="20" spans="1:7" x14ac:dyDescent="0.2">
      <c r="A20" s="21" t="s">
        <v>19</v>
      </c>
      <c r="B20" s="20">
        <v>0</v>
      </c>
      <c r="C20" s="20">
        <v>0</v>
      </c>
      <c r="D20" s="20">
        <v>0</v>
      </c>
      <c r="E20" s="20">
        <v>0</v>
      </c>
      <c r="F20" s="20">
        <v>0</v>
      </c>
      <c r="G20" s="20">
        <v>0</v>
      </c>
    </row>
    <row r="21" spans="1:7" ht="15" customHeight="1" x14ac:dyDescent="0.2">
      <c r="A21" s="23" t="s">
        <v>14</v>
      </c>
      <c r="B21" s="22"/>
      <c r="C21" s="22"/>
      <c r="D21" s="22"/>
      <c r="E21" s="22"/>
      <c r="F21" s="22"/>
      <c r="G21" s="22"/>
    </row>
  </sheetData>
  <sheetProtection algorithmName="SHA-512" hashValue="zXanY3319Ggwnplz5qygmuBwmrbx9fzxMonuMFjyT0CnD77NXqcG8W3FzJT5NA+7FMquhG3yftRph6kg2JF6gA==" saltValue="k06fR/2IRJslggJAhhjkMw==" spinCount="100000" sheet="1" objects="1" scenarios="1"/>
  <mergeCells count="14">
    <mergeCell ref="A1:G1"/>
    <mergeCell ref="A2:G2"/>
    <mergeCell ref="A13:G13"/>
    <mergeCell ref="A14:G14"/>
    <mergeCell ref="A11:G11"/>
    <mergeCell ref="A12:G12"/>
    <mergeCell ref="A9:G9"/>
    <mergeCell ref="A10:G10"/>
    <mergeCell ref="A7:G7"/>
    <mergeCell ref="A8:G8"/>
    <mergeCell ref="A5:G5"/>
    <mergeCell ref="A6:G6"/>
    <mergeCell ref="A3:G3"/>
    <mergeCell ref="A4:G4"/>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8" tint="0.59999389629810485"/>
    <pageSetUpPr fitToPage="1"/>
  </sheetPr>
  <dimension ref="A1:K14"/>
  <sheetViews>
    <sheetView showGridLines="0" zoomScale="85" zoomScaleNormal="85" zoomScalePageLayoutView="85" workbookViewId="0">
      <pane xSplit="1" ySplit="1" topLeftCell="B2" activePane="bottomRight" state="frozen"/>
      <selection pane="topRight" activeCell="B1" sqref="B1"/>
      <selection pane="bottomLeft" activeCell="A2" sqref="A2"/>
      <selection pane="bottomRight" activeCell="F12" sqref="F12:G12"/>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4" t="s">
        <v>0</v>
      </c>
      <c r="B1" s="10"/>
      <c r="C1" s="53" t="s">
        <v>24</v>
      </c>
      <c r="D1" s="47"/>
      <c r="E1" s="10"/>
      <c r="F1" s="46" t="s">
        <v>25</v>
      </c>
      <c r="G1" s="47"/>
      <c r="H1" s="10"/>
      <c r="I1" s="46" t="s">
        <v>26</v>
      </c>
      <c r="J1" s="47"/>
      <c r="K1" s="3"/>
    </row>
    <row r="2" spans="1:11" ht="40" customHeight="1" x14ac:dyDescent="0.15">
      <c r="A2" s="25"/>
      <c r="B2" s="7"/>
      <c r="C2" s="50" t="s">
        <v>8</v>
      </c>
      <c r="D2" s="51"/>
      <c r="E2" s="7"/>
      <c r="F2" s="52" t="s">
        <v>8</v>
      </c>
      <c r="G2" s="51"/>
      <c r="H2" s="7"/>
      <c r="I2" s="52" t="s">
        <v>8</v>
      </c>
      <c r="J2" s="51"/>
    </row>
    <row r="3" spans="1:11" ht="20" customHeight="1" x14ac:dyDescent="0.15">
      <c r="A3" s="54" t="str">
        <f>'Beoordelen kwaliteit'!A4:B4</f>
        <v xml:space="preserve">7.3.1	Open vraag “Ondersteuning docenten”
Inschrijver dient te beschrijven in maximaal 2 A4 (toe te voegen op TenderNed) welke meerwaarde zij kan bieden voor de docenten van opdrachtgever. Hierbij beschrijft inschrijver minimaal hoe zij ervoor zorgt dat de docenten de Prowise schermen maximaal kunnen en zullen gebruiken. Inschrijver beschrijft daarnaast welke bijdrage zij kan leveren aan het bevorderen van de deskundigheid van de docenten inzake het gebruikt van de Prowise schermen. De beantwoording dient te zijn toegespitst op de aardrijkskunde lessen. </v>
      </c>
      <c r="B3" s="8"/>
      <c r="C3" s="15" t="s">
        <v>8</v>
      </c>
      <c r="D3" s="16"/>
      <c r="E3" s="17"/>
      <c r="F3" s="15" t="s">
        <v>8</v>
      </c>
      <c r="G3" s="16"/>
      <c r="H3" s="17"/>
      <c r="I3" s="15" t="s">
        <v>8</v>
      </c>
      <c r="J3" s="16"/>
    </row>
    <row r="4" spans="1:11" ht="160" customHeight="1" x14ac:dyDescent="0.15">
      <c r="A4" s="55"/>
      <c r="B4" s="8"/>
      <c r="C4" s="56" t="s">
        <v>3</v>
      </c>
      <c r="D4" s="49"/>
      <c r="E4" s="17"/>
      <c r="F4" s="48" t="s">
        <v>3</v>
      </c>
      <c r="G4" s="49"/>
      <c r="H4" s="17"/>
      <c r="I4" s="48" t="s">
        <v>3</v>
      </c>
      <c r="J4" s="49"/>
    </row>
    <row r="5" spans="1:11" ht="20" customHeight="1" x14ac:dyDescent="0.15">
      <c r="A5" s="54" t="str">
        <f>'Beoordelen kwaliteit'!A6:B6</f>
        <v>7.3.2 Open vraag “preventie leveringsproblemen” 
Inschrijver dient te beschrijven op maximaal 1 A4 (toe te voegen op TenderNed) hoe zij leveringsproblemen gedurende de zomervakantie gaat voorkomen. Inschrijver dient er vanuit te gaan dat opdrachtgever in mei haar bestelling zal plaatsen. Daarnaast dient inschrijver te beschrijven welke reserveringsgarantie zij kan bieden en wat haar advies is inzake het plaatsen van de bestelling.</v>
      </c>
      <c r="B5" s="8"/>
      <c r="C5" s="15" t="s">
        <v>8</v>
      </c>
      <c r="D5" s="16"/>
      <c r="E5" s="17"/>
      <c r="F5" s="15" t="s">
        <v>8</v>
      </c>
      <c r="G5" s="16"/>
      <c r="H5" s="17"/>
      <c r="I5" s="15" t="s">
        <v>8</v>
      </c>
      <c r="J5" s="16"/>
    </row>
    <row r="6" spans="1:11" ht="130" customHeight="1" x14ac:dyDescent="0.15">
      <c r="A6" s="55"/>
      <c r="B6" s="8"/>
      <c r="C6" s="57" t="s">
        <v>3</v>
      </c>
      <c r="D6" s="58"/>
      <c r="E6" s="17"/>
      <c r="F6" s="48" t="s">
        <v>3</v>
      </c>
      <c r="G6" s="49"/>
      <c r="H6" s="17"/>
      <c r="I6" s="48" t="s">
        <v>3</v>
      </c>
      <c r="J6" s="49"/>
    </row>
    <row r="7" spans="1:11" ht="20" customHeight="1" x14ac:dyDescent="0.15">
      <c r="A7" s="54" t="str">
        <f>'Beoordelen kwaliteit'!A8:B8</f>
        <v>7.3.3 Open vraag “marktontwikkelingen” 
Inschrijver beschrijft in maximaal 3 A4 (toe te voegen op TenderNed) op welke wijze zij na gunning de opdrachtgever op de hoogte houdt van relevante marktontwikkelingen op het gebied van updates van besturingssystemen, modelontwikkelingen en ontwikkelingen van audiovisuele middelen voor VO-organisaties. Daarnaast beschrijft inschrijver hoe hij de opdrachtgever proactief informeert, adviseert en faciliteert bij bijvoorbeeld een benodigde firmware- of software update naar aanleiding van bijvoorbeeld een beveiligingsrisico. Inschrijver beschrijft hierin ook hoe zij dit proces zo soepel mogelijk kan laten verlopen en de opdrachtgever hier in kan ontzorgen. De inschrijver beschrijft tevens hoe zij de huidige status van de software, firmware en (mogelijke) updates kan overleggen in een mogelijke rapportagevorm. Inschrijver geeft daarbij expliciet aan welke middelen zij daarvoor gaat gebruiken en met welke frequentie.</v>
      </c>
      <c r="B7" s="8"/>
      <c r="C7" s="15" t="s">
        <v>8</v>
      </c>
      <c r="D7" s="16"/>
      <c r="E7" s="17"/>
      <c r="F7" s="15" t="s">
        <v>8</v>
      </c>
      <c r="G7" s="16"/>
      <c r="H7" s="17"/>
      <c r="I7" s="15" t="s">
        <v>8</v>
      </c>
      <c r="J7" s="16"/>
    </row>
    <row r="8" spans="1:11" ht="130" customHeight="1" x14ac:dyDescent="0.15">
      <c r="A8" s="55"/>
      <c r="B8" s="8"/>
      <c r="C8" s="57" t="s">
        <v>3</v>
      </c>
      <c r="D8" s="58"/>
      <c r="E8" s="17"/>
      <c r="F8" s="48" t="s">
        <v>3</v>
      </c>
      <c r="G8" s="49"/>
      <c r="H8" s="17"/>
      <c r="I8" s="48" t="s">
        <v>3</v>
      </c>
      <c r="J8" s="49"/>
    </row>
    <row r="9" spans="1:11" ht="20" customHeight="1" x14ac:dyDescent="0.15">
      <c r="A9" s="54" t="str">
        <f>'Beoordelen kwaliteit'!A10:B10</f>
        <v xml:space="preserve">7.3.4 Open vraag “garanties prijsstijgingen” 
Inschrijver beschrijft in maximaal 1 A4 (toe te voegen op TenderNed) welke garanties zij kan bieden inzake prijsstijgingen bij een repeat order binnen zes maanden na een initiële bestelling. Daarnaast beschrijft inschrijver tot hoe lang na een initiële bestelling zij prijsgaranties kan geven. </v>
      </c>
      <c r="B9" s="8"/>
      <c r="C9" s="15" t="s">
        <v>8</v>
      </c>
      <c r="D9" s="16"/>
      <c r="E9" s="17"/>
      <c r="F9" s="15" t="s">
        <v>8</v>
      </c>
      <c r="G9" s="16"/>
      <c r="H9" s="17"/>
      <c r="I9" s="15" t="s">
        <v>8</v>
      </c>
      <c r="J9" s="16"/>
    </row>
    <row r="10" spans="1:11" ht="130" customHeight="1" x14ac:dyDescent="0.15">
      <c r="A10" s="55"/>
      <c r="B10" s="8"/>
      <c r="C10" s="57" t="s">
        <v>3</v>
      </c>
      <c r="D10" s="58"/>
      <c r="E10" s="17"/>
      <c r="F10" s="48" t="s">
        <v>3</v>
      </c>
      <c r="G10" s="49"/>
      <c r="H10" s="17"/>
      <c r="I10" s="48" t="s">
        <v>3</v>
      </c>
      <c r="J10" s="49"/>
    </row>
    <row r="11" spans="1:11" ht="20" customHeight="1" x14ac:dyDescent="0.15">
      <c r="A11" s="54" t="str">
        <f>'Beoordelen kwaliteit'!A12:B12</f>
        <v xml:space="preserve">7.3.5 Open vraag “succesmanagement” 
Inschrijver beschrijft in maximaal 2 A4 (toe te voegen op TenderNed) op welke wijze zij invulling gaat geven aan het succesmanagement, waarbij er rekening mee gehouden moet worden dat de contacten centraal zullen worden onderhouden. Inschrijver beschrijft tevens een tijdspad wanneer zij welke communicatie uitvoert en welke inspanningen zij van de centrale contractmanager van LMC daarbij verwacht. Daarnaast beschrijft inschrijver wat zij LMC kan bieden gedurende de looptijd van de raamovereenkomst aan meerwaarde bij bijvoorbeeld open dagen of evenementen, zoals verhuur van apparatuur of andere nice-to-have accesoires.
</v>
      </c>
      <c r="B11" s="8"/>
      <c r="C11" s="15" t="s">
        <v>8</v>
      </c>
      <c r="D11" s="16"/>
      <c r="E11" s="17"/>
      <c r="F11" s="15" t="s">
        <v>8</v>
      </c>
      <c r="G11" s="16"/>
      <c r="H11" s="17"/>
      <c r="I11" s="15" t="s">
        <v>8</v>
      </c>
      <c r="J11" s="16"/>
    </row>
    <row r="12" spans="1:11" ht="130" customHeight="1" x14ac:dyDescent="0.15">
      <c r="A12" s="55"/>
      <c r="B12" s="8"/>
      <c r="C12" s="57" t="s">
        <v>3</v>
      </c>
      <c r="D12" s="58"/>
      <c r="E12" s="17"/>
      <c r="F12" s="48" t="s">
        <v>3</v>
      </c>
      <c r="G12" s="49"/>
      <c r="H12" s="17"/>
      <c r="I12" s="48" t="s">
        <v>3</v>
      </c>
      <c r="J12" s="49"/>
    </row>
    <row r="13" spans="1:11" ht="20" customHeight="1" x14ac:dyDescent="0.15">
      <c r="A13" s="54" t="str">
        <f>'Beoordelen kwaliteit'!A14:B14</f>
        <v>7.3.6 Open vraag “kickback fee” 
Inschrijver beschrijft in maximaal 1 A4 (toe te voegen op TenderNed) concreet met voorbeelden en garanties, in welke mate opdrachtgever kan meeprofiteren van de kickback-fee die inschrijver verkrijgt. Inschrijver beschrijft wat zij concreet aan afnamebonus biedt: welk bedrag biedt zij per jaar.</v>
      </c>
      <c r="B13" s="8"/>
      <c r="C13" s="15" t="s">
        <v>8</v>
      </c>
      <c r="D13" s="16"/>
      <c r="E13" s="17"/>
      <c r="F13" s="15" t="s">
        <v>8</v>
      </c>
      <c r="G13" s="16"/>
      <c r="H13" s="17"/>
      <c r="I13" s="15" t="s">
        <v>8</v>
      </c>
      <c r="J13" s="16"/>
    </row>
    <row r="14" spans="1:11" ht="130" customHeight="1" x14ac:dyDescent="0.15">
      <c r="A14" s="55"/>
      <c r="B14" s="8"/>
      <c r="C14" s="57" t="s">
        <v>3</v>
      </c>
      <c r="D14" s="58"/>
      <c r="E14" s="17"/>
      <c r="F14" s="48" t="s">
        <v>3</v>
      </c>
      <c r="G14" s="49"/>
      <c r="H14" s="17"/>
      <c r="I14" s="48" t="s">
        <v>3</v>
      </c>
      <c r="J14" s="49"/>
    </row>
  </sheetData>
  <sheetProtection algorithmName="SHA-512" hashValue="KDmm6beczakszNckRerkUAhwZza5Kc8lrQx9noObMabKf5i8bdegHMEIWkeJ4xPESMBH5B/fALUo2+4K58RE3A==" saltValue="alXCFW/l7NqH1IyYLdZVcw==" spinCount="100000" sheet="1" objects="1" scenarios="1"/>
  <mergeCells count="30">
    <mergeCell ref="A13:A14"/>
    <mergeCell ref="C14:D14"/>
    <mergeCell ref="F14:G14"/>
    <mergeCell ref="I14:J14"/>
    <mergeCell ref="A9:A10"/>
    <mergeCell ref="C10:D10"/>
    <mergeCell ref="F10:G10"/>
    <mergeCell ref="I10:J10"/>
    <mergeCell ref="A11:A12"/>
    <mergeCell ref="C12:D12"/>
    <mergeCell ref="F12:G12"/>
    <mergeCell ref="I12:J12"/>
    <mergeCell ref="I6:J6"/>
    <mergeCell ref="A7:A8"/>
    <mergeCell ref="C8:D8"/>
    <mergeCell ref="F8:G8"/>
    <mergeCell ref="I8:J8"/>
    <mergeCell ref="A3:A4"/>
    <mergeCell ref="C4:D4"/>
    <mergeCell ref="A5:A6"/>
    <mergeCell ref="C6:D6"/>
    <mergeCell ref="F6:G6"/>
    <mergeCell ref="I1:J1"/>
    <mergeCell ref="I4:J4"/>
    <mergeCell ref="C2:D2"/>
    <mergeCell ref="I2:J2"/>
    <mergeCell ref="C1:D1"/>
    <mergeCell ref="F1:G1"/>
    <mergeCell ref="F4:G4"/>
    <mergeCell ref="F2:G2"/>
  </mergeCells>
  <dataValidations count="1">
    <dataValidation type="list" errorStyle="warning" allowBlank="1" showErrorMessage="1" error="Voer juiste waarde in. " sqref="C3 F3 I3 C5 F5 I5 C7 F7 I7 C9 F9 I9 C11 F11 I11 C13 F13 I13"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pageSetUpPr fitToPage="1"/>
  </sheetPr>
  <dimension ref="A1:K14"/>
  <sheetViews>
    <sheetView showGridLines="0" zoomScale="85" zoomScaleNormal="85" zoomScalePageLayoutView="85" workbookViewId="0">
      <pane xSplit="1" ySplit="1" topLeftCell="B2" activePane="bottomRight" state="frozen"/>
      <selection pane="topRight" activeCell="B1" sqref="B1"/>
      <selection pane="bottomLeft" activeCell="A2" sqref="A2"/>
      <selection pane="bottomRight" activeCell="A15" sqref="A15"/>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6384" width="8.83203125" style="1"/>
  </cols>
  <sheetData>
    <row r="1" spans="1:11" s="4" customFormat="1" ht="50" customHeight="1" x14ac:dyDescent="0.2">
      <c r="A1" s="24" t="s">
        <v>1</v>
      </c>
      <c r="B1" s="10"/>
      <c r="C1" s="61" t="str">
        <f>'Hoofd digitale zaken'!C1:D1</f>
        <v>Inschrijver 1</v>
      </c>
      <c r="D1" s="60"/>
      <c r="E1" s="10"/>
      <c r="F1" s="59" t="str">
        <f>'Hoofd digitale zaken'!F1:G1</f>
        <v>Inschrijver 2</v>
      </c>
      <c r="G1" s="60"/>
      <c r="H1" s="10"/>
      <c r="I1" s="59" t="str">
        <f>'Hoofd digitale zaken'!I1:J1</f>
        <v>Inschrijver 3</v>
      </c>
      <c r="J1" s="60"/>
      <c r="K1" s="3"/>
    </row>
    <row r="2" spans="1:11" s="4" customFormat="1" ht="40" customHeight="1" x14ac:dyDescent="0.15">
      <c r="A2" s="25"/>
      <c r="B2" s="7"/>
      <c r="C2" s="50" t="s">
        <v>8</v>
      </c>
      <c r="D2" s="51"/>
      <c r="E2" s="7"/>
      <c r="F2" s="52" t="s">
        <v>8</v>
      </c>
      <c r="G2" s="51"/>
      <c r="H2" s="7"/>
      <c r="I2" s="52" t="s">
        <v>8</v>
      </c>
      <c r="J2" s="51"/>
    </row>
    <row r="3" spans="1:11" s="4" customFormat="1" ht="20" customHeight="1" x14ac:dyDescent="0.15">
      <c r="A3" s="54" t="str">
        <f>'Beoordelen kwaliteit'!A4:A4</f>
        <v xml:space="preserve">7.3.1	Open vraag “Ondersteuning docenten”
Inschrijver dient te beschrijven in maximaal 2 A4 (toe te voegen op TenderNed) welke meerwaarde zij kan bieden voor de docenten van opdrachtgever. Hierbij beschrijft inschrijver minimaal hoe zij ervoor zorgt dat de docenten de Prowise schermen maximaal kunnen en zullen gebruiken. Inschrijver beschrijft daarnaast welke bijdrage zij kan leveren aan het bevorderen van de deskundigheid van de docenten inzake het gebruikt van de Prowise schermen. De beantwoording dient te zijn toegespitst op de aardrijkskunde lessen. </v>
      </c>
      <c r="B3" s="8"/>
      <c r="C3" s="15" t="s">
        <v>8</v>
      </c>
      <c r="D3" s="16"/>
      <c r="E3" s="17"/>
      <c r="F3" s="15" t="s">
        <v>8</v>
      </c>
      <c r="G3" s="16"/>
      <c r="H3" s="17"/>
      <c r="I3" s="15" t="s">
        <v>8</v>
      </c>
      <c r="J3" s="16"/>
    </row>
    <row r="4" spans="1:11" s="4" customFormat="1" ht="160" customHeight="1" x14ac:dyDescent="0.15">
      <c r="A4" s="55"/>
      <c r="B4" s="8"/>
      <c r="C4" s="56" t="s">
        <v>3</v>
      </c>
      <c r="D4" s="49"/>
      <c r="E4" s="17"/>
      <c r="F4" s="48" t="s">
        <v>3</v>
      </c>
      <c r="G4" s="49"/>
      <c r="H4" s="17"/>
      <c r="I4" s="48" t="s">
        <v>3</v>
      </c>
      <c r="J4" s="49"/>
    </row>
    <row r="5" spans="1:11" s="4" customFormat="1" ht="20" customHeight="1" x14ac:dyDescent="0.15">
      <c r="A5" s="54" t="str">
        <f>'Beoordelen kwaliteit'!A6:A6</f>
        <v>7.3.2 Open vraag “preventie leveringsproblemen” 
Inschrijver dient te beschrijven op maximaal 1 A4 (toe te voegen op TenderNed) hoe zij leveringsproblemen gedurende de zomervakantie gaat voorkomen. Inschrijver dient er vanuit te gaan dat opdrachtgever in mei haar bestelling zal plaatsen. Daarnaast dient inschrijver te beschrijven welke reserveringsgarantie zij kan bieden en wat haar advies is inzake het plaatsen van de bestelling.</v>
      </c>
      <c r="B5" s="8"/>
      <c r="C5" s="15" t="s">
        <v>8</v>
      </c>
      <c r="D5" s="16"/>
      <c r="E5" s="17"/>
      <c r="F5" s="15" t="s">
        <v>8</v>
      </c>
      <c r="G5" s="16"/>
      <c r="H5" s="17"/>
      <c r="I5" s="15" t="s">
        <v>8</v>
      </c>
      <c r="J5" s="16"/>
    </row>
    <row r="6" spans="1:11" s="4" customFormat="1" ht="130" customHeight="1" x14ac:dyDescent="0.15">
      <c r="A6" s="55"/>
      <c r="B6" s="8"/>
      <c r="C6" s="57" t="s">
        <v>3</v>
      </c>
      <c r="D6" s="58"/>
      <c r="E6" s="17"/>
      <c r="F6" s="48" t="s">
        <v>3</v>
      </c>
      <c r="G6" s="49"/>
      <c r="H6" s="17"/>
      <c r="I6" s="48" t="s">
        <v>3</v>
      </c>
      <c r="J6" s="49"/>
    </row>
    <row r="7" spans="1:11" s="4" customFormat="1" ht="20" customHeight="1" x14ac:dyDescent="0.15">
      <c r="A7" s="54" t="str">
        <f>'Beoordelen kwaliteit'!A8:B8</f>
        <v>7.3.3 Open vraag “marktontwikkelingen” 
Inschrijver beschrijft in maximaal 3 A4 (toe te voegen op TenderNed) op welke wijze zij na gunning de opdrachtgever op de hoogte houdt van relevante marktontwikkelingen op het gebied van updates van besturingssystemen, modelontwikkelingen en ontwikkelingen van audiovisuele middelen voor VO-organisaties. Daarnaast beschrijft inschrijver hoe hij de opdrachtgever proactief informeert, adviseert en faciliteert bij bijvoorbeeld een benodigde firmware- of software update naar aanleiding van bijvoorbeeld een beveiligingsrisico. Inschrijver beschrijft hierin ook hoe zij dit proces zo soepel mogelijk kan laten verlopen en de opdrachtgever hier in kan ontzorgen. De inschrijver beschrijft tevens hoe zij de huidige status van de software, firmware en (mogelijke) updates kan overleggen in een mogelijke rapportagevorm. Inschrijver geeft daarbij expliciet aan welke middelen zij daarvoor gaat gebruiken en met welke frequentie.</v>
      </c>
      <c r="B7" s="8"/>
      <c r="C7" s="15" t="s">
        <v>8</v>
      </c>
      <c r="D7" s="16"/>
      <c r="E7" s="17"/>
      <c r="F7" s="15" t="s">
        <v>8</v>
      </c>
      <c r="G7" s="16"/>
      <c r="H7" s="17"/>
      <c r="I7" s="15" t="s">
        <v>8</v>
      </c>
      <c r="J7" s="16"/>
    </row>
    <row r="8" spans="1:11" s="4" customFormat="1" ht="130" customHeight="1" x14ac:dyDescent="0.15">
      <c r="A8" s="55"/>
      <c r="B8" s="8"/>
      <c r="C8" s="57" t="s">
        <v>3</v>
      </c>
      <c r="D8" s="58"/>
      <c r="E8" s="17"/>
      <c r="F8" s="48" t="s">
        <v>3</v>
      </c>
      <c r="G8" s="49"/>
      <c r="H8" s="17"/>
      <c r="I8" s="48" t="s">
        <v>3</v>
      </c>
      <c r="J8" s="49"/>
    </row>
    <row r="9" spans="1:11" s="4" customFormat="1" ht="20" customHeight="1" x14ac:dyDescent="0.15">
      <c r="A9" s="54" t="str">
        <f>'Beoordelen kwaliteit'!A10:B10</f>
        <v xml:space="preserve">7.3.4 Open vraag “garanties prijsstijgingen” 
Inschrijver beschrijft in maximaal 1 A4 (toe te voegen op TenderNed) welke garanties zij kan bieden inzake prijsstijgingen bij een repeat order binnen zes maanden na een initiële bestelling. Daarnaast beschrijft inschrijver tot hoe lang na een initiële bestelling zij prijsgaranties kan geven. </v>
      </c>
      <c r="B9" s="8"/>
      <c r="C9" s="15" t="s">
        <v>8</v>
      </c>
      <c r="D9" s="16"/>
      <c r="E9" s="17"/>
      <c r="F9" s="15" t="s">
        <v>8</v>
      </c>
      <c r="G9" s="16"/>
      <c r="H9" s="17"/>
      <c r="I9" s="15" t="s">
        <v>8</v>
      </c>
      <c r="J9" s="16"/>
    </row>
    <row r="10" spans="1:11" s="4" customFormat="1" ht="130" customHeight="1" x14ac:dyDescent="0.15">
      <c r="A10" s="55"/>
      <c r="B10" s="8"/>
      <c r="C10" s="57" t="s">
        <v>3</v>
      </c>
      <c r="D10" s="58"/>
      <c r="E10" s="17"/>
      <c r="F10" s="48" t="s">
        <v>3</v>
      </c>
      <c r="G10" s="49"/>
      <c r="H10" s="17"/>
      <c r="I10" s="48" t="s">
        <v>3</v>
      </c>
      <c r="J10" s="49"/>
    </row>
    <row r="11" spans="1:11" s="4" customFormat="1" ht="20" customHeight="1" x14ac:dyDescent="0.15">
      <c r="A11" s="54" t="str">
        <f>'Beoordelen kwaliteit'!A12:B12</f>
        <v xml:space="preserve">7.3.5 Open vraag “succesmanagement” 
Inschrijver beschrijft in maximaal 2 A4 (toe te voegen op TenderNed) op welke wijze zij invulling gaat geven aan het succesmanagement, waarbij er rekening mee gehouden moet worden dat de contacten centraal zullen worden onderhouden. Inschrijver beschrijft tevens een tijdspad wanneer zij welke communicatie uitvoert en welke inspanningen zij van de centrale contractmanager van LMC daarbij verwacht. Daarnaast beschrijft inschrijver wat zij LMC kan bieden gedurende de looptijd van de raamovereenkomst aan meerwaarde bij bijvoorbeeld open dagen of evenementen, zoals verhuur van apparatuur of andere nice-to-have accesoires.
</v>
      </c>
      <c r="B11" s="8"/>
      <c r="C11" s="15" t="s">
        <v>8</v>
      </c>
      <c r="D11" s="16"/>
      <c r="E11" s="17"/>
      <c r="F11" s="15" t="s">
        <v>8</v>
      </c>
      <c r="G11" s="16"/>
      <c r="H11" s="17"/>
      <c r="I11" s="15" t="s">
        <v>8</v>
      </c>
      <c r="J11" s="16"/>
    </row>
    <row r="12" spans="1:11" s="4" customFormat="1" ht="130" customHeight="1" x14ac:dyDescent="0.15">
      <c r="A12" s="55"/>
      <c r="B12" s="8"/>
      <c r="C12" s="57" t="s">
        <v>3</v>
      </c>
      <c r="D12" s="58"/>
      <c r="E12" s="17"/>
      <c r="F12" s="48" t="s">
        <v>3</v>
      </c>
      <c r="G12" s="49"/>
      <c r="H12" s="17"/>
      <c r="I12" s="48" t="s">
        <v>3</v>
      </c>
      <c r="J12" s="49"/>
    </row>
    <row r="13" spans="1:11" s="4" customFormat="1" ht="20" customHeight="1" x14ac:dyDescent="0.15">
      <c r="A13" s="54" t="str">
        <f>'Beoordelen kwaliteit'!A14:B14</f>
        <v>7.3.6 Open vraag “kickback fee” 
Inschrijver beschrijft in maximaal 1 A4 (toe te voegen op TenderNed) concreet met voorbeelden en garanties, in welke mate opdrachtgever kan meeprofiteren van de kickback-fee die inschrijver verkrijgt. Inschrijver beschrijft wat zij concreet aan afnamebonus biedt: welk bedrag biedt zij per jaar.</v>
      </c>
      <c r="B13" s="8"/>
      <c r="C13" s="15" t="s">
        <v>8</v>
      </c>
      <c r="D13" s="16"/>
      <c r="E13" s="17"/>
      <c r="F13" s="15" t="s">
        <v>8</v>
      </c>
      <c r="G13" s="16"/>
      <c r="H13" s="17"/>
      <c r="I13" s="15" t="s">
        <v>8</v>
      </c>
      <c r="J13" s="16"/>
    </row>
    <row r="14" spans="1:11" s="4" customFormat="1" ht="130" customHeight="1" x14ac:dyDescent="0.15">
      <c r="A14" s="55"/>
      <c r="B14" s="8"/>
      <c r="C14" s="57" t="s">
        <v>3</v>
      </c>
      <c r="D14" s="58"/>
      <c r="E14" s="17"/>
      <c r="F14" s="48" t="s">
        <v>3</v>
      </c>
      <c r="G14" s="49"/>
      <c r="H14" s="17"/>
      <c r="I14" s="48" t="s">
        <v>3</v>
      </c>
      <c r="J14" s="49"/>
    </row>
  </sheetData>
  <sheetProtection algorithmName="SHA-512" hashValue="KQ4PJo9oPY5DqRzbbFDE2CLrM5xzmkIGS8W+E5CfQRdUTkY+B/mQtpclh/lWx+zuVgsX13DBPfAkKUxOVxyHWQ==" saltValue="025knPRfxDxBTdkCH2ZA6w==" spinCount="100000" sheet="1" objects="1" scenarios="1"/>
  <mergeCells count="30">
    <mergeCell ref="A13:A14"/>
    <mergeCell ref="C14:D14"/>
    <mergeCell ref="F14:G14"/>
    <mergeCell ref="I14:J14"/>
    <mergeCell ref="A9:A10"/>
    <mergeCell ref="C10:D10"/>
    <mergeCell ref="F10:G10"/>
    <mergeCell ref="I10:J10"/>
    <mergeCell ref="A11:A12"/>
    <mergeCell ref="C12:D12"/>
    <mergeCell ref="F12:G12"/>
    <mergeCell ref="I12:J12"/>
    <mergeCell ref="I6:J6"/>
    <mergeCell ref="A5:A6"/>
    <mergeCell ref="C6:D6"/>
    <mergeCell ref="F6:G6"/>
    <mergeCell ref="A7:A8"/>
    <mergeCell ref="C8:D8"/>
    <mergeCell ref="F8:G8"/>
    <mergeCell ref="I8:J8"/>
    <mergeCell ref="I1:J1"/>
    <mergeCell ref="A3:A4"/>
    <mergeCell ref="C4:D4"/>
    <mergeCell ref="F4:G4"/>
    <mergeCell ref="I4:J4"/>
    <mergeCell ref="C1:D1"/>
    <mergeCell ref="F1:G1"/>
    <mergeCell ref="C2:D2"/>
    <mergeCell ref="F2:G2"/>
    <mergeCell ref="I2:J2"/>
  </mergeCells>
  <dataValidations count="1">
    <dataValidation type="list" errorStyle="warning" allowBlank="1" showErrorMessage="1" error="Voer juiste waarde in. " sqref="C7 F7 I7 C3 F3 I3 C5 F5 I5 C11 F11 I11 C9 F9 I9 C13 F13 I13" xr:uid="{A751256A-610E-E34F-BD24-FC541F7D33DB}">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9.9978637043366805E-2"/>
    <pageSetUpPr fitToPage="1"/>
  </sheetPr>
  <dimension ref="A1:K14"/>
  <sheetViews>
    <sheetView showGridLines="0" zoomScale="85" zoomScaleNormal="85" zoomScalePageLayoutView="85" workbookViewId="0">
      <pane xSplit="1" ySplit="1" topLeftCell="B5" activePane="bottomRight" state="frozen"/>
      <selection pane="topRight" activeCell="B1" sqref="B1"/>
      <selection pane="bottomLeft" activeCell="A2" sqref="A2"/>
      <selection pane="bottomRight" activeCell="A7" sqref="A7:A8"/>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6384" width="8.83203125" style="1"/>
  </cols>
  <sheetData>
    <row r="1" spans="1:11" s="4" customFormat="1" ht="50" customHeight="1" x14ac:dyDescent="0.2">
      <c r="A1" s="24" t="s">
        <v>2</v>
      </c>
      <c r="B1" s="10"/>
      <c r="C1" s="61" t="str">
        <f>'Hoofd digitale zaken'!C1</f>
        <v>Inschrijver 1</v>
      </c>
      <c r="D1" s="60"/>
      <c r="E1" s="10"/>
      <c r="F1" s="59" t="str">
        <f>'Hoofd digitale zaken'!F1</f>
        <v>Inschrijver 2</v>
      </c>
      <c r="G1" s="60"/>
      <c r="H1" s="10"/>
      <c r="I1" s="59" t="str">
        <f>'Hoofd digitale zaken'!I1:J1</f>
        <v>Inschrijver 3</v>
      </c>
      <c r="J1" s="60"/>
      <c r="K1" s="3"/>
    </row>
    <row r="2" spans="1:11" s="4" customFormat="1" ht="40" customHeight="1" x14ac:dyDescent="0.15">
      <c r="A2" s="25"/>
      <c r="B2" s="7"/>
      <c r="C2" s="50" t="s">
        <v>8</v>
      </c>
      <c r="D2" s="51"/>
      <c r="E2" s="7"/>
      <c r="F2" s="52" t="s">
        <v>8</v>
      </c>
      <c r="G2" s="51"/>
      <c r="H2" s="7"/>
      <c r="I2" s="52" t="s">
        <v>8</v>
      </c>
      <c r="J2" s="51"/>
    </row>
    <row r="3" spans="1:11" s="4" customFormat="1" ht="20" customHeight="1" x14ac:dyDescent="0.15">
      <c r="A3" s="54" t="str">
        <f>'Beoordelen kwaliteit'!A4:A4</f>
        <v xml:space="preserve">7.3.1	Open vraag “Ondersteuning docenten”
Inschrijver dient te beschrijven in maximaal 2 A4 (toe te voegen op TenderNed) welke meerwaarde zij kan bieden voor de docenten van opdrachtgever. Hierbij beschrijft inschrijver minimaal hoe zij ervoor zorgt dat de docenten de Prowise schermen maximaal kunnen en zullen gebruiken. Inschrijver beschrijft daarnaast welke bijdrage zij kan leveren aan het bevorderen van de deskundigheid van de docenten inzake het gebruikt van de Prowise schermen. De beantwoording dient te zijn toegespitst op de aardrijkskunde lessen. </v>
      </c>
      <c r="B3" s="8"/>
      <c r="C3" s="15" t="s">
        <v>8</v>
      </c>
      <c r="D3" s="16"/>
      <c r="E3" s="17"/>
      <c r="F3" s="15" t="s">
        <v>8</v>
      </c>
      <c r="G3" s="16"/>
      <c r="H3" s="17"/>
      <c r="I3" s="15" t="s">
        <v>8</v>
      </c>
      <c r="J3" s="16"/>
    </row>
    <row r="4" spans="1:11" s="4" customFormat="1" ht="160" customHeight="1" x14ac:dyDescent="0.15">
      <c r="A4" s="55"/>
      <c r="B4" s="8"/>
      <c r="C4" s="56" t="s">
        <v>3</v>
      </c>
      <c r="D4" s="49"/>
      <c r="E4" s="17"/>
      <c r="F4" s="48" t="s">
        <v>3</v>
      </c>
      <c r="G4" s="49"/>
      <c r="H4" s="17"/>
      <c r="I4" s="48" t="s">
        <v>3</v>
      </c>
      <c r="J4" s="49"/>
    </row>
    <row r="5" spans="1:11" s="4" customFormat="1" ht="20" customHeight="1" x14ac:dyDescent="0.15">
      <c r="A5" s="54" t="str">
        <f>'Beoordelen kwaliteit'!A6:A6</f>
        <v>7.3.2 Open vraag “preventie leveringsproblemen” 
Inschrijver dient te beschrijven op maximaal 1 A4 (toe te voegen op TenderNed) hoe zij leveringsproblemen gedurende de zomervakantie gaat voorkomen. Inschrijver dient er vanuit te gaan dat opdrachtgever in mei haar bestelling zal plaatsen. Daarnaast dient inschrijver te beschrijven welke reserveringsgarantie zij kan bieden en wat haar advies is inzake het plaatsen van de bestelling.</v>
      </c>
      <c r="B5" s="8"/>
      <c r="C5" s="15" t="s">
        <v>8</v>
      </c>
      <c r="D5" s="16"/>
      <c r="E5" s="17"/>
      <c r="F5" s="15" t="s">
        <v>8</v>
      </c>
      <c r="G5" s="16"/>
      <c r="H5" s="17"/>
      <c r="I5" s="15" t="s">
        <v>8</v>
      </c>
      <c r="J5" s="16"/>
    </row>
    <row r="6" spans="1:11" s="4" customFormat="1" ht="130" customHeight="1" x14ac:dyDescent="0.15">
      <c r="A6" s="55"/>
      <c r="B6" s="8"/>
      <c r="C6" s="57" t="s">
        <v>3</v>
      </c>
      <c r="D6" s="58"/>
      <c r="E6" s="17"/>
      <c r="F6" s="48" t="s">
        <v>3</v>
      </c>
      <c r="G6" s="49"/>
      <c r="H6" s="17"/>
      <c r="I6" s="48" t="s">
        <v>3</v>
      </c>
      <c r="J6" s="49"/>
    </row>
    <row r="7" spans="1:11" s="4" customFormat="1" ht="20" customHeight="1" x14ac:dyDescent="0.15">
      <c r="A7" s="54" t="str">
        <f>'Beoordelen kwaliteit'!A8:B8</f>
        <v>7.3.3 Open vraag “marktontwikkelingen” 
Inschrijver beschrijft in maximaal 3 A4 (toe te voegen op TenderNed) op welke wijze zij na gunning de opdrachtgever op de hoogte houdt van relevante marktontwikkelingen op het gebied van updates van besturingssystemen, modelontwikkelingen en ontwikkelingen van audiovisuele middelen voor VO-organisaties. Daarnaast beschrijft inschrijver hoe hij de opdrachtgever proactief informeert, adviseert en faciliteert bij bijvoorbeeld een benodigde firmware- of software update naar aanleiding van bijvoorbeeld een beveiligingsrisico. Inschrijver beschrijft hierin ook hoe zij dit proces zo soepel mogelijk kan laten verlopen en de opdrachtgever hier in kan ontzorgen. De inschrijver beschrijft tevens hoe zij de huidige status van de software, firmware en (mogelijke) updates kan overleggen in een mogelijke rapportagevorm. Inschrijver geeft daarbij expliciet aan welke middelen zij daarvoor gaat gebruiken en met welke frequentie.</v>
      </c>
      <c r="B7" s="8"/>
      <c r="C7" s="15" t="s">
        <v>8</v>
      </c>
      <c r="D7" s="16"/>
      <c r="E7" s="17"/>
      <c r="F7" s="15" t="s">
        <v>8</v>
      </c>
      <c r="G7" s="16"/>
      <c r="H7" s="17"/>
      <c r="I7" s="15" t="s">
        <v>8</v>
      </c>
      <c r="J7" s="16"/>
    </row>
    <row r="8" spans="1:11" s="4" customFormat="1" ht="130" customHeight="1" x14ac:dyDescent="0.15">
      <c r="A8" s="55"/>
      <c r="B8" s="8"/>
      <c r="C8" s="57" t="s">
        <v>3</v>
      </c>
      <c r="D8" s="58"/>
      <c r="E8" s="17"/>
      <c r="F8" s="48" t="s">
        <v>3</v>
      </c>
      <c r="G8" s="49"/>
      <c r="H8" s="17"/>
      <c r="I8" s="48" t="s">
        <v>3</v>
      </c>
      <c r="J8" s="49"/>
    </row>
    <row r="9" spans="1:11" s="4" customFormat="1" ht="20" customHeight="1" x14ac:dyDescent="0.15">
      <c r="A9" s="54" t="str">
        <f>'Beoordelen kwaliteit'!A10:B10</f>
        <v xml:space="preserve">7.3.4 Open vraag “garanties prijsstijgingen” 
Inschrijver beschrijft in maximaal 1 A4 (toe te voegen op TenderNed) welke garanties zij kan bieden inzake prijsstijgingen bij een repeat order binnen zes maanden na een initiële bestelling. Daarnaast beschrijft inschrijver tot hoe lang na een initiële bestelling zij prijsgaranties kan geven. </v>
      </c>
      <c r="B9" s="8"/>
      <c r="C9" s="15" t="s">
        <v>8</v>
      </c>
      <c r="D9" s="16"/>
      <c r="E9" s="17"/>
      <c r="F9" s="15" t="s">
        <v>8</v>
      </c>
      <c r="G9" s="16"/>
      <c r="H9" s="17"/>
      <c r="I9" s="15" t="s">
        <v>8</v>
      </c>
      <c r="J9" s="16"/>
    </row>
    <row r="10" spans="1:11" s="4" customFormat="1" ht="130" customHeight="1" x14ac:dyDescent="0.15">
      <c r="A10" s="55"/>
      <c r="B10" s="8"/>
      <c r="C10" s="57" t="s">
        <v>3</v>
      </c>
      <c r="D10" s="58"/>
      <c r="E10" s="17"/>
      <c r="F10" s="48" t="s">
        <v>3</v>
      </c>
      <c r="G10" s="49"/>
      <c r="H10" s="17"/>
      <c r="I10" s="48" t="s">
        <v>3</v>
      </c>
      <c r="J10" s="49"/>
    </row>
    <row r="11" spans="1:11" s="4" customFormat="1" ht="20" customHeight="1" x14ac:dyDescent="0.15">
      <c r="A11" s="54" t="str">
        <f>'Beoordelen kwaliteit'!A12:B12</f>
        <v xml:space="preserve">7.3.5 Open vraag “succesmanagement” 
Inschrijver beschrijft in maximaal 2 A4 (toe te voegen op TenderNed) op welke wijze zij invulling gaat geven aan het succesmanagement, waarbij er rekening mee gehouden moet worden dat de contacten centraal zullen worden onderhouden. Inschrijver beschrijft tevens een tijdspad wanneer zij welke communicatie uitvoert en welke inspanningen zij van de centrale contractmanager van LMC daarbij verwacht. Daarnaast beschrijft inschrijver wat zij LMC kan bieden gedurende de looptijd van de raamovereenkomst aan meerwaarde bij bijvoorbeeld open dagen of evenementen, zoals verhuur van apparatuur of andere nice-to-have accesoires.
</v>
      </c>
      <c r="B11" s="8"/>
      <c r="C11" s="15" t="s">
        <v>8</v>
      </c>
      <c r="D11" s="16"/>
      <c r="E11" s="17"/>
      <c r="F11" s="15" t="s">
        <v>8</v>
      </c>
      <c r="G11" s="16"/>
      <c r="H11" s="17"/>
      <c r="I11" s="15" t="s">
        <v>8</v>
      </c>
      <c r="J11" s="16"/>
    </row>
    <row r="12" spans="1:11" s="4" customFormat="1" ht="130" customHeight="1" x14ac:dyDescent="0.15">
      <c r="A12" s="55"/>
      <c r="B12" s="8"/>
      <c r="C12" s="57" t="s">
        <v>3</v>
      </c>
      <c r="D12" s="58"/>
      <c r="E12" s="17"/>
      <c r="F12" s="48" t="s">
        <v>3</v>
      </c>
      <c r="G12" s="49"/>
      <c r="H12" s="17"/>
      <c r="I12" s="48" t="s">
        <v>3</v>
      </c>
      <c r="J12" s="49"/>
    </row>
    <row r="13" spans="1:11" s="4" customFormat="1" ht="20" customHeight="1" x14ac:dyDescent="0.15">
      <c r="A13" s="54" t="str">
        <f>'Beoordelen kwaliteit'!A14:B14</f>
        <v>7.3.6 Open vraag “kickback fee” 
Inschrijver beschrijft in maximaal 1 A4 (toe te voegen op TenderNed) concreet met voorbeelden en garanties, in welke mate opdrachtgever kan meeprofiteren van de kickback-fee die inschrijver verkrijgt. Inschrijver beschrijft wat zij concreet aan afnamebonus biedt: welk bedrag biedt zij per jaar.</v>
      </c>
      <c r="B13" s="8"/>
      <c r="C13" s="15" t="s">
        <v>8</v>
      </c>
      <c r="D13" s="16"/>
      <c r="E13" s="17"/>
      <c r="F13" s="15" t="s">
        <v>8</v>
      </c>
      <c r="G13" s="16"/>
      <c r="H13" s="17"/>
      <c r="I13" s="15" t="s">
        <v>8</v>
      </c>
      <c r="J13" s="16"/>
    </row>
    <row r="14" spans="1:11" s="4" customFormat="1" ht="130" customHeight="1" x14ac:dyDescent="0.15">
      <c r="A14" s="55"/>
      <c r="B14" s="8"/>
      <c r="C14" s="57" t="s">
        <v>3</v>
      </c>
      <c r="D14" s="58"/>
      <c r="E14" s="17"/>
      <c r="F14" s="48" t="s">
        <v>3</v>
      </c>
      <c r="G14" s="49"/>
      <c r="H14" s="17"/>
      <c r="I14" s="48" t="s">
        <v>3</v>
      </c>
      <c r="J14" s="49"/>
    </row>
  </sheetData>
  <sheetProtection algorithmName="SHA-512" hashValue="XwkVA2Qff38/TqES/pXNRwipJXaTdRTnrjAMI6IzkJRIiYSSyclTc8ymGeShXQhv6j7WVaW/lbtBsjTC11sYvg==" saltValue="J/0PzPqcQCj73W/99mnAmA==" spinCount="100000" sheet="1" objects="1" scenarios="1"/>
  <mergeCells count="30">
    <mergeCell ref="A13:A14"/>
    <mergeCell ref="C14:D14"/>
    <mergeCell ref="F14:G14"/>
    <mergeCell ref="I14:J14"/>
    <mergeCell ref="A9:A10"/>
    <mergeCell ref="C10:D10"/>
    <mergeCell ref="F10:G10"/>
    <mergeCell ref="I10:J10"/>
    <mergeCell ref="A11:A12"/>
    <mergeCell ref="C12:D12"/>
    <mergeCell ref="F12:G12"/>
    <mergeCell ref="I12:J12"/>
    <mergeCell ref="I6:J6"/>
    <mergeCell ref="A5:A6"/>
    <mergeCell ref="C6:D6"/>
    <mergeCell ref="F6:G6"/>
    <mergeCell ref="A7:A8"/>
    <mergeCell ref="C8:D8"/>
    <mergeCell ref="F8:G8"/>
    <mergeCell ref="I8:J8"/>
    <mergeCell ref="I1:J1"/>
    <mergeCell ref="A3:A4"/>
    <mergeCell ref="C4:D4"/>
    <mergeCell ref="F4:G4"/>
    <mergeCell ref="I4:J4"/>
    <mergeCell ref="C1:D1"/>
    <mergeCell ref="F1:G1"/>
    <mergeCell ref="C2:D2"/>
    <mergeCell ref="F2:G2"/>
    <mergeCell ref="I2:J2"/>
  </mergeCells>
  <dataValidations count="1">
    <dataValidation type="list" errorStyle="warning" allowBlank="1" showErrorMessage="1" error="Voer juiste waarde in. " sqref="C3 F3 I3 C5 F5 I5 C7 F7 I7 C9 F9 I9 C11 F11 I11 C13 F13 I13" xr:uid="{847177FC-C502-7F4F-A52F-7753946182FB}">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59999389629810485"/>
    <pageSetUpPr fitToPage="1"/>
  </sheetPr>
  <dimension ref="A1:K33"/>
  <sheetViews>
    <sheetView showGridLines="0" tabSelected="1" workbookViewId="0">
      <selection activeCell="J8" sqref="J8"/>
    </sheetView>
  </sheetViews>
  <sheetFormatPr baseColWidth="10" defaultColWidth="8.83203125" defaultRowHeight="15" x14ac:dyDescent="0.2"/>
  <cols>
    <col min="1" max="1" width="60.83203125" customWidth="1"/>
    <col min="2" max="2" width="15.6640625" customWidth="1"/>
    <col min="3" max="3" width="1.83203125" customWidth="1"/>
    <col min="4" max="4" width="20.83203125" customWidth="1"/>
    <col min="5" max="5" width="25.83203125" customWidth="1"/>
    <col min="6" max="6" width="1.83203125" customWidth="1"/>
    <col min="7" max="7" width="20.83203125" customWidth="1"/>
    <col min="8" max="8" width="25.83203125" customWidth="1"/>
    <col min="9" max="9" width="1.83203125" customWidth="1"/>
    <col min="10" max="10" width="20.83203125" customWidth="1"/>
    <col min="11" max="11" width="25.83203125" customWidth="1"/>
  </cols>
  <sheetData>
    <row r="1" spans="1:11" ht="28" customHeight="1" x14ac:dyDescent="0.2">
      <c r="A1" s="62" t="s">
        <v>10</v>
      </c>
      <c r="B1" s="62"/>
      <c r="C1" s="62"/>
      <c r="D1" s="62"/>
      <c r="E1" s="62"/>
      <c r="F1" s="62"/>
      <c r="G1" s="62"/>
      <c r="H1" s="62"/>
      <c r="I1" s="62"/>
      <c r="J1" s="62"/>
      <c r="K1" s="11"/>
    </row>
    <row r="2" spans="1:11" ht="20" customHeight="1" x14ac:dyDescent="0.2">
      <c r="A2" s="64"/>
      <c r="B2" s="64"/>
      <c r="C2" s="13"/>
      <c r="D2" s="26" t="str">
        <f>'Hoofd digitale zaken'!C1</f>
        <v>Inschrijver 1</v>
      </c>
      <c r="E2" s="27" t="s">
        <v>28</v>
      </c>
      <c r="F2" s="13"/>
      <c r="G2" s="28" t="str">
        <f>'Hoofd digitale zaken'!F1</f>
        <v>Inschrijver 2</v>
      </c>
      <c r="H2" s="27" t="s">
        <v>28</v>
      </c>
      <c r="I2" s="13"/>
      <c r="J2" s="26" t="str">
        <f>'Hoofd digitale zaken'!I1</f>
        <v>Inschrijver 3</v>
      </c>
      <c r="K2" s="27" t="s">
        <v>28</v>
      </c>
    </row>
    <row r="3" spans="1:11" ht="20" customHeight="1" x14ac:dyDescent="0.2">
      <c r="A3" s="63" t="str">
        <f>'Beoordelen kwaliteit'!A3:B3</f>
        <v>7.3.1	Open vraag “ondersteuning docenten”</v>
      </c>
      <c r="B3" s="29" t="s">
        <v>5</v>
      </c>
      <c r="C3" s="12"/>
      <c r="D3" s="32" t="str">
        <f>'Hoofd digitale zaken'!C3</f>
        <v>Score:</v>
      </c>
      <c r="E3" s="69" t="s">
        <v>27</v>
      </c>
      <c r="F3" s="12"/>
      <c r="G3" s="33" t="str">
        <f>'Hoofd digitale zaken'!F3</f>
        <v>Score:</v>
      </c>
      <c r="H3" s="66" t="s">
        <v>27</v>
      </c>
      <c r="I3" s="12"/>
      <c r="J3" s="32" t="str">
        <f>'Hoofd digitale zaken'!I3</f>
        <v>Score:</v>
      </c>
      <c r="K3" s="66" t="s">
        <v>27</v>
      </c>
    </row>
    <row r="4" spans="1:11" ht="20" customHeight="1" x14ac:dyDescent="0.2">
      <c r="A4" s="63"/>
      <c r="B4" s="29" t="s">
        <v>6</v>
      </c>
      <c r="C4" s="12"/>
      <c r="D4" s="32" t="str">
        <f>'Beleidsmedewerker DZ'!C3</f>
        <v>Score:</v>
      </c>
      <c r="E4" s="70"/>
      <c r="F4" s="12"/>
      <c r="G4" s="33" t="str">
        <f>'Beleidsmedewerker DZ'!F3</f>
        <v>Score:</v>
      </c>
      <c r="H4" s="67"/>
      <c r="I4" s="12"/>
      <c r="J4" s="32" t="str">
        <f>'Beleidsmedewerker DZ'!I3</f>
        <v>Score:</v>
      </c>
      <c r="K4" s="67"/>
    </row>
    <row r="5" spans="1:11" ht="20" customHeight="1" x14ac:dyDescent="0.2">
      <c r="A5" s="63"/>
      <c r="B5" s="29" t="s">
        <v>7</v>
      </c>
      <c r="C5" s="12"/>
      <c r="D5" s="32" t="str">
        <f>'Coördinator N&amp;S beheer'!C3</f>
        <v>Score:</v>
      </c>
      <c r="E5" s="70"/>
      <c r="F5" s="12"/>
      <c r="G5" s="33" t="str">
        <f>'Coördinator N&amp;S beheer'!F3</f>
        <v>Score:</v>
      </c>
      <c r="H5" s="67"/>
      <c r="I5" s="12"/>
      <c r="J5" s="32" t="str">
        <f>'Coördinator N&amp;S beheer'!I3</f>
        <v>Score:</v>
      </c>
      <c r="K5" s="67"/>
    </row>
    <row r="6" spans="1:11" ht="20" customHeight="1" x14ac:dyDescent="0.2">
      <c r="A6" s="65" t="s">
        <v>4</v>
      </c>
      <c r="B6" s="65"/>
      <c r="C6" s="12"/>
      <c r="D6" s="30" t="s">
        <v>14</v>
      </c>
      <c r="E6" s="70"/>
      <c r="F6" s="12"/>
      <c r="G6" s="31" t="s">
        <v>14</v>
      </c>
      <c r="H6" s="67"/>
      <c r="I6" s="12"/>
      <c r="J6" s="30" t="s">
        <v>14</v>
      </c>
      <c r="K6" s="67"/>
    </row>
    <row r="7" spans="1:11" ht="20" customHeight="1" x14ac:dyDescent="0.2">
      <c r="A7" s="72"/>
      <c r="B7" s="72"/>
      <c r="C7" s="12"/>
      <c r="D7" s="37" t="str">
        <f>IF(D6="Uitmuntend","€ 5.000",IF(D6="Goed","€ 3.000",IF(D6="Voldoende","€ 1500",IF(D6="Matig","€ 100",IF(D6="Onvoldoende","€ 0"," ")))))</f>
        <v xml:space="preserve"> </v>
      </c>
      <c r="E7" s="71"/>
      <c r="F7" s="12"/>
      <c r="G7" s="37" t="str">
        <f>IF(G6="Uitmuntend","€ 5.000",IF(G6="Goed","€ 3.000",IF(G6="Voldoende","€ 1500",IF(G6="Matig","€ 100",IF(G6="Onvoldoende","€ 0"," ")))))</f>
        <v xml:space="preserve"> </v>
      </c>
      <c r="H7" s="68"/>
      <c r="I7" s="12"/>
      <c r="J7" s="37" t="str">
        <f>IF(J6="Uitmuntend","€ 5.000",IF(J6="Goed","€ 3.000",IF(J6="Voldoende","€ 1500",IF(J6="Matig","€ 100",IF(J6="Onvoldoende","€ 0"," ")))))</f>
        <v xml:space="preserve"> </v>
      </c>
      <c r="K7" s="68"/>
    </row>
    <row r="8" spans="1:11" ht="20" customHeight="1" x14ac:dyDescent="0.2">
      <c r="A8" s="63" t="str">
        <f>'Beoordelen kwaliteit'!A5:B5</f>
        <v xml:space="preserve">7.3.2 Open vraag “preverente leveringsproblemen” </v>
      </c>
      <c r="B8" s="29" t="s">
        <v>5</v>
      </c>
      <c r="C8" s="12"/>
      <c r="D8" s="32" t="str">
        <f>'Hoofd digitale zaken'!C5</f>
        <v>Score:</v>
      </c>
      <c r="E8" s="69" t="s">
        <v>27</v>
      </c>
      <c r="F8" s="12"/>
      <c r="G8" s="33" t="str">
        <f>'Hoofd digitale zaken'!F5</f>
        <v>Score:</v>
      </c>
      <c r="H8" s="66" t="s">
        <v>27</v>
      </c>
      <c r="I8" s="12"/>
      <c r="J8" s="32" t="str">
        <f>'Hoofd digitale zaken'!I5</f>
        <v>Score:</v>
      </c>
      <c r="K8" s="66" t="s">
        <v>27</v>
      </c>
    </row>
    <row r="9" spans="1:11" ht="20" customHeight="1" x14ac:dyDescent="0.2">
      <c r="A9" s="63"/>
      <c r="B9" s="29" t="s">
        <v>6</v>
      </c>
      <c r="C9" s="12"/>
      <c r="D9" s="32" t="str">
        <f>'Beleidsmedewerker DZ'!C5</f>
        <v>Score:</v>
      </c>
      <c r="E9" s="70"/>
      <c r="F9" s="12"/>
      <c r="G9" s="33" t="str">
        <f>'Beleidsmedewerker DZ'!F5</f>
        <v>Score:</v>
      </c>
      <c r="H9" s="67"/>
      <c r="I9" s="12"/>
      <c r="J9" s="32" t="str">
        <f>'Beleidsmedewerker DZ'!I5</f>
        <v>Score:</v>
      </c>
      <c r="K9" s="67"/>
    </row>
    <row r="10" spans="1:11" ht="20" customHeight="1" x14ac:dyDescent="0.2">
      <c r="A10" s="63"/>
      <c r="B10" s="29" t="s">
        <v>7</v>
      </c>
      <c r="C10" s="12"/>
      <c r="D10" s="32" t="str">
        <f>'Coördinator N&amp;S beheer'!C5</f>
        <v>Score:</v>
      </c>
      <c r="E10" s="70"/>
      <c r="F10" s="12"/>
      <c r="G10" s="33" t="str">
        <f>'Coördinator N&amp;S beheer'!F5</f>
        <v>Score:</v>
      </c>
      <c r="H10" s="67"/>
      <c r="I10" s="12"/>
      <c r="J10" s="32" t="str">
        <f>'Coördinator N&amp;S beheer'!I5</f>
        <v>Score:</v>
      </c>
      <c r="K10" s="67"/>
    </row>
    <row r="11" spans="1:11" ht="20" customHeight="1" x14ac:dyDescent="0.2">
      <c r="A11" s="65" t="s">
        <v>4</v>
      </c>
      <c r="B11" s="65"/>
      <c r="C11" s="12"/>
      <c r="D11" s="30" t="s">
        <v>14</v>
      </c>
      <c r="E11" s="70"/>
      <c r="F11" s="12"/>
      <c r="G11" s="31" t="s">
        <v>14</v>
      </c>
      <c r="H11" s="67"/>
      <c r="I11" s="12"/>
      <c r="J11" s="30" t="s">
        <v>14</v>
      </c>
      <c r="K11" s="67"/>
    </row>
    <row r="12" spans="1:11" ht="20" customHeight="1" x14ac:dyDescent="0.2">
      <c r="A12" s="72"/>
      <c r="B12" s="72"/>
      <c r="C12" s="12"/>
      <c r="D12" s="37" t="str">
        <f>IF(D11="Uitmuntend","€ 7500",IF(D11="Goed","€ 5.000",IF(D11="Voldoende","€ 2.000",IF(D11="Matig","€ 1.000",IF(D11="Onvoldoende","€ 0"," ")))))</f>
        <v xml:space="preserve"> </v>
      </c>
      <c r="E12" s="71"/>
      <c r="F12" s="12"/>
      <c r="G12" s="37" t="str">
        <f>IF(G11="Uitmuntend","€ 7500",IF(G11="Goed","€ 5.000",IF(G11="Voldoende","€ 2.000",IF(G11="Matig","€ 1.000",IF(G11="Onvoldoende","€ 0"," ")))))</f>
        <v xml:space="preserve"> </v>
      </c>
      <c r="H12" s="68"/>
      <c r="I12" s="12"/>
      <c r="J12" s="37" t="str">
        <f>IF(J11="Uitmuntend","€ 7500",IF(J11="Goed","€ 5.000",IF(J11="Voldoende","€ 2.000",IF(J11="Matig","€ 1.000",IF(J11="Onvoldoende","€ 0"," ")))))</f>
        <v xml:space="preserve"> </v>
      </c>
      <c r="K12" s="68"/>
    </row>
    <row r="13" spans="1:11" ht="20" customHeight="1" x14ac:dyDescent="0.2">
      <c r="A13" s="63" t="str">
        <f>'Beoordelen kwaliteit'!A7:B7</f>
        <v xml:space="preserve">7.3.3 Open vraag “marktontwikkelingen” </v>
      </c>
      <c r="B13" s="29" t="s">
        <v>5</v>
      </c>
      <c r="C13" s="12"/>
      <c r="D13" s="32" t="str">
        <f>'Hoofd digitale zaken'!C7</f>
        <v>Score:</v>
      </c>
      <c r="E13" s="69" t="s">
        <v>27</v>
      </c>
      <c r="F13" s="12"/>
      <c r="G13" s="33" t="str">
        <f>'Hoofd digitale zaken'!F7</f>
        <v>Score:</v>
      </c>
      <c r="H13" s="66" t="s">
        <v>27</v>
      </c>
      <c r="I13" s="12"/>
      <c r="J13" s="32" t="str">
        <f>'Hoofd digitale zaken'!I7</f>
        <v>Score:</v>
      </c>
      <c r="K13" s="66" t="s">
        <v>27</v>
      </c>
    </row>
    <row r="14" spans="1:11" ht="20" customHeight="1" x14ac:dyDescent="0.2">
      <c r="A14" s="63"/>
      <c r="B14" s="29" t="s">
        <v>6</v>
      </c>
      <c r="C14" s="12"/>
      <c r="D14" s="32" t="str">
        <f>'Beleidsmedewerker DZ'!C7</f>
        <v>Score:</v>
      </c>
      <c r="E14" s="70"/>
      <c r="F14" s="12"/>
      <c r="G14" s="33" t="str">
        <f>'Beleidsmedewerker DZ'!F7</f>
        <v>Score:</v>
      </c>
      <c r="H14" s="67"/>
      <c r="I14" s="12"/>
      <c r="J14" s="32" t="str">
        <f>'Beleidsmedewerker DZ'!I7</f>
        <v>Score:</v>
      </c>
      <c r="K14" s="67"/>
    </row>
    <row r="15" spans="1:11" ht="20" customHeight="1" x14ac:dyDescent="0.2">
      <c r="A15" s="63"/>
      <c r="B15" s="29" t="s">
        <v>7</v>
      </c>
      <c r="C15" s="12"/>
      <c r="D15" s="32" t="str">
        <f>'Coördinator N&amp;S beheer'!C7</f>
        <v>Score:</v>
      </c>
      <c r="E15" s="70"/>
      <c r="F15" s="12"/>
      <c r="G15" s="33" t="str">
        <f>'Coördinator N&amp;S beheer'!F7</f>
        <v>Score:</v>
      </c>
      <c r="H15" s="67"/>
      <c r="I15" s="12"/>
      <c r="J15" s="32" t="str">
        <f>'Coördinator N&amp;S beheer'!I7</f>
        <v>Score:</v>
      </c>
      <c r="K15" s="67"/>
    </row>
    <row r="16" spans="1:11" ht="20" customHeight="1" x14ac:dyDescent="0.2">
      <c r="A16" s="65" t="s">
        <v>4</v>
      </c>
      <c r="B16" s="65"/>
      <c r="C16" s="12"/>
      <c r="D16" s="30" t="s">
        <v>14</v>
      </c>
      <c r="E16" s="70"/>
      <c r="F16" s="12"/>
      <c r="G16" s="31" t="s">
        <v>14</v>
      </c>
      <c r="H16" s="67"/>
      <c r="I16" s="12"/>
      <c r="J16" s="30" t="s">
        <v>14</v>
      </c>
      <c r="K16" s="67"/>
    </row>
    <row r="17" spans="1:11" ht="20" customHeight="1" x14ac:dyDescent="0.2">
      <c r="A17" s="72"/>
      <c r="B17" s="72"/>
      <c r="C17" s="12"/>
      <c r="D17" s="37" t="str">
        <f>IF(D16="Uitmuntend","€ 10.000",IF(D16="Goed","€ 7500",IF(D16="Voldoende","€ 5.000",IF(D16="Matig","€ 1.000",IF(D16="Onvoldoende","€ 0"," ")))))</f>
        <v xml:space="preserve"> </v>
      </c>
      <c r="E17" s="71"/>
      <c r="F17" s="12"/>
      <c r="G17" s="37" t="str">
        <f>IF(G16="Uitmuntend","€ 10.000",IF(G16="Goed","€ 7500",IF(G16="Voldoende","€ 5.000",IF(G16="Matig","€ 1.000",IF(G16="Onvoldoende","€ 0"," ")))))</f>
        <v xml:space="preserve"> </v>
      </c>
      <c r="H17" s="68"/>
      <c r="I17" s="12"/>
      <c r="J17" s="37" t="str">
        <f>IF(J16="Uitmuntend","€ 10.000",IF(J16="Goed","€ 7500",IF(J16="Voldoende","€ 5.000",IF(J16="Matig","€ 1.000",IF(J16="Onvoldoende","€ 0"," ")))))</f>
        <v xml:space="preserve"> </v>
      </c>
      <c r="K17" s="68"/>
    </row>
    <row r="18" spans="1:11" ht="20" customHeight="1" x14ac:dyDescent="0.2">
      <c r="A18" s="63" t="str">
        <f>'Beoordelen kwaliteit'!A9:B9</f>
        <v xml:space="preserve">7.3.4 Open vraag “garanties prijsstijgingen” </v>
      </c>
      <c r="B18" s="29" t="s">
        <v>5</v>
      </c>
      <c r="C18" s="12"/>
      <c r="D18" s="32" t="str">
        <f>'Hoofd digitale zaken'!C9</f>
        <v>Score:</v>
      </c>
      <c r="E18" s="69" t="s">
        <v>27</v>
      </c>
      <c r="F18" s="12"/>
      <c r="G18" s="33" t="str">
        <f>'Hoofd digitale zaken'!F9</f>
        <v>Score:</v>
      </c>
      <c r="H18" s="66" t="s">
        <v>27</v>
      </c>
      <c r="I18" s="12"/>
      <c r="J18" s="32" t="str">
        <f>'Hoofd digitale zaken'!I9</f>
        <v>Score:</v>
      </c>
      <c r="K18" s="66" t="s">
        <v>27</v>
      </c>
    </row>
    <row r="19" spans="1:11" ht="20" customHeight="1" x14ac:dyDescent="0.2">
      <c r="A19" s="63"/>
      <c r="B19" s="29" t="s">
        <v>6</v>
      </c>
      <c r="C19" s="12"/>
      <c r="D19" s="32" t="str">
        <f>'Beleidsmedewerker DZ'!C9</f>
        <v>Score:</v>
      </c>
      <c r="E19" s="70"/>
      <c r="F19" s="12"/>
      <c r="G19" s="33" t="str">
        <f>'Beleidsmedewerker DZ'!F9</f>
        <v>Score:</v>
      </c>
      <c r="H19" s="67"/>
      <c r="I19" s="12"/>
      <c r="J19" s="32" t="str">
        <f>'Beleidsmedewerker DZ'!I9</f>
        <v>Score:</v>
      </c>
      <c r="K19" s="67"/>
    </row>
    <row r="20" spans="1:11" ht="20" customHeight="1" x14ac:dyDescent="0.2">
      <c r="A20" s="63"/>
      <c r="B20" s="29" t="s">
        <v>7</v>
      </c>
      <c r="C20" s="12"/>
      <c r="D20" s="32" t="str">
        <f>'Coördinator N&amp;S beheer'!C9</f>
        <v>Score:</v>
      </c>
      <c r="E20" s="70"/>
      <c r="F20" s="12"/>
      <c r="G20" s="33" t="str">
        <f>'Coördinator N&amp;S beheer'!F9</f>
        <v>Score:</v>
      </c>
      <c r="H20" s="67"/>
      <c r="I20" s="12"/>
      <c r="J20" s="32" t="str">
        <f>'Coördinator N&amp;S beheer'!I9</f>
        <v>Score:</v>
      </c>
      <c r="K20" s="67"/>
    </row>
    <row r="21" spans="1:11" ht="20" customHeight="1" x14ac:dyDescent="0.2">
      <c r="A21" s="65" t="s">
        <v>4</v>
      </c>
      <c r="B21" s="65"/>
      <c r="C21" s="12"/>
      <c r="D21" s="30" t="s">
        <v>14</v>
      </c>
      <c r="E21" s="70"/>
      <c r="F21" s="12"/>
      <c r="G21" s="30" t="s">
        <v>14</v>
      </c>
      <c r="H21" s="67"/>
      <c r="I21" s="12"/>
      <c r="J21" s="30" t="s">
        <v>14</v>
      </c>
      <c r="K21" s="67"/>
    </row>
    <row r="22" spans="1:11" ht="20" customHeight="1" x14ac:dyDescent="0.2">
      <c r="A22" s="72"/>
      <c r="B22" s="72"/>
      <c r="C22" s="12"/>
      <c r="D22" s="37" t="str">
        <f>IF(D21="Uitmuntend","€ 5.000",IF(D21="Goed","€ 3.000",IF(D21="Voldoende","€ 1500",IF(D21="Matig","€ 100",IF(D21="Onvoldoende","€ 0"," ")))))</f>
        <v xml:space="preserve"> </v>
      </c>
      <c r="E22" s="71"/>
      <c r="F22" s="12"/>
      <c r="G22" s="37" t="str">
        <f>IF(G21="Uitmuntend","€ 5.000",IF(G21="Goed","€ 3.000",IF(G21="Voldoende","€ 1500",IF(G21="Matig","€ 100",IF(G21="Onvoldoende","€ 0"," ")))))</f>
        <v xml:space="preserve"> </v>
      </c>
      <c r="H22" s="68"/>
      <c r="I22" s="12"/>
      <c r="J22" s="37" t="str">
        <f>IF(J21="Uitmuntend","€ 5.000",IF(J21="Goed","€ 3.000",IF(J21="Voldoende","€ 1500",IF(J21="Matig","€ 100",IF(J21="Onvoldoende","€ 0"," ")))))</f>
        <v xml:space="preserve"> </v>
      </c>
      <c r="K22" s="68"/>
    </row>
    <row r="23" spans="1:11" ht="20" customHeight="1" x14ac:dyDescent="0.2">
      <c r="A23" s="63" t="str">
        <f>'Beoordelen kwaliteit'!A11:B11</f>
        <v>7.3.5 Open vraag “succesmanagement”</v>
      </c>
      <c r="B23" s="29" t="s">
        <v>5</v>
      </c>
      <c r="C23" s="12"/>
      <c r="D23" s="32" t="str">
        <f>'Hoofd digitale zaken'!C11</f>
        <v>Score:</v>
      </c>
      <c r="E23" s="69" t="s">
        <v>27</v>
      </c>
      <c r="F23" s="12"/>
      <c r="G23" s="33" t="str">
        <f>'Hoofd digitale zaken'!F11</f>
        <v>Score:</v>
      </c>
      <c r="H23" s="66" t="s">
        <v>27</v>
      </c>
      <c r="I23" s="12"/>
      <c r="J23" s="32" t="str">
        <f>'Hoofd digitale zaken'!I11</f>
        <v>Score:</v>
      </c>
      <c r="K23" s="66" t="s">
        <v>27</v>
      </c>
    </row>
    <row r="24" spans="1:11" ht="20" customHeight="1" x14ac:dyDescent="0.2">
      <c r="A24" s="63"/>
      <c r="B24" s="29" t="s">
        <v>6</v>
      </c>
      <c r="C24" s="12"/>
      <c r="D24" s="32" t="str">
        <f>'Beleidsmedewerker DZ'!C11</f>
        <v>Score:</v>
      </c>
      <c r="E24" s="70"/>
      <c r="F24" s="12"/>
      <c r="G24" s="33" t="str">
        <f>'Beleidsmedewerker DZ'!F11</f>
        <v>Score:</v>
      </c>
      <c r="H24" s="67"/>
      <c r="I24" s="12"/>
      <c r="J24" s="32" t="str">
        <f>'Beleidsmedewerker DZ'!I11</f>
        <v>Score:</v>
      </c>
      <c r="K24" s="67"/>
    </row>
    <row r="25" spans="1:11" ht="20" customHeight="1" x14ac:dyDescent="0.2">
      <c r="A25" s="63"/>
      <c r="B25" s="29" t="s">
        <v>7</v>
      </c>
      <c r="C25" s="12"/>
      <c r="D25" s="32" t="str">
        <f>'Coördinator N&amp;S beheer'!C11</f>
        <v>Score:</v>
      </c>
      <c r="E25" s="70"/>
      <c r="F25" s="12"/>
      <c r="G25" s="33" t="str">
        <f>'Coördinator N&amp;S beheer'!F11</f>
        <v>Score:</v>
      </c>
      <c r="H25" s="67"/>
      <c r="I25" s="12"/>
      <c r="J25" s="32" t="str">
        <f>'Coördinator N&amp;S beheer'!I11</f>
        <v>Score:</v>
      </c>
      <c r="K25" s="67"/>
    </row>
    <row r="26" spans="1:11" ht="20" customHeight="1" x14ac:dyDescent="0.2">
      <c r="A26" s="65" t="s">
        <v>4</v>
      </c>
      <c r="B26" s="65"/>
      <c r="C26" s="12"/>
      <c r="D26" s="30" t="s">
        <v>14</v>
      </c>
      <c r="E26" s="70"/>
      <c r="F26" s="12"/>
      <c r="G26" s="30" t="s">
        <v>14</v>
      </c>
      <c r="H26" s="67"/>
      <c r="I26" s="12"/>
      <c r="J26" s="30" t="s">
        <v>14</v>
      </c>
      <c r="K26" s="67"/>
    </row>
    <row r="27" spans="1:11" ht="20" customHeight="1" x14ac:dyDescent="0.2">
      <c r="A27" s="72"/>
      <c r="B27" s="72"/>
      <c r="C27" s="12"/>
      <c r="D27" s="37" t="str">
        <f>IF(D26="Uitmuntend","€ 7500",IF(D26="Goed","€ 5.000",IF(D26="Voldoende","€ 2.000",IF(D26="Matig","€ 1.000",IF(D26="Onvoldoende","€ 0"," ")))))</f>
        <v xml:space="preserve"> </v>
      </c>
      <c r="E27" s="71"/>
      <c r="F27" s="12"/>
      <c r="G27" s="37" t="str">
        <f>IF(G26="Uitmuntend","€ 7500",IF(G26="Goed","€ 5.000",IF(G26="Voldoende","€ 2.000",IF(G26="Matig","€ 1.000",IF(G26="Onvoldoende","€ 0"," ")))))</f>
        <v xml:space="preserve"> </v>
      </c>
      <c r="H27" s="68"/>
      <c r="I27" s="12"/>
      <c r="J27" s="37" t="str">
        <f>IF(J26="Uitmuntend","€ 7500",IF(J26="Goed","€ 5.000",IF(J26="Voldoende","€ 2.000",IF(J26="Matig","€ 1.000",IF(J26="Onvoldoende","€ 0"," ")))))</f>
        <v xml:space="preserve"> </v>
      </c>
      <c r="K27" s="68"/>
    </row>
    <row r="28" spans="1:11" ht="20" customHeight="1" x14ac:dyDescent="0.2">
      <c r="A28" s="63" t="str">
        <f>'Beoordelen kwaliteit'!A13:B13</f>
        <v xml:space="preserve">7.3.6 Open vraag “kickback fee” </v>
      </c>
      <c r="B28" s="29" t="s">
        <v>5</v>
      </c>
      <c r="C28" s="12"/>
      <c r="D28" s="32" t="str">
        <f>'Hoofd digitale zaken'!C13</f>
        <v>Score:</v>
      </c>
      <c r="E28" s="69" t="s">
        <v>27</v>
      </c>
      <c r="F28" s="12"/>
      <c r="G28" s="33" t="str">
        <f>'Hoofd digitale zaken'!F13</f>
        <v>Score:</v>
      </c>
      <c r="H28" s="66" t="s">
        <v>27</v>
      </c>
      <c r="I28" s="12"/>
      <c r="J28" s="32" t="str">
        <f>'Hoofd digitale zaken'!I13</f>
        <v>Score:</v>
      </c>
      <c r="K28" s="66" t="s">
        <v>27</v>
      </c>
    </row>
    <row r="29" spans="1:11" ht="20" customHeight="1" x14ac:dyDescent="0.2">
      <c r="A29" s="63"/>
      <c r="B29" s="29" t="s">
        <v>6</v>
      </c>
      <c r="C29" s="12"/>
      <c r="D29" s="32" t="str">
        <f>'Beleidsmedewerker DZ'!C13</f>
        <v>Score:</v>
      </c>
      <c r="E29" s="70"/>
      <c r="F29" s="12"/>
      <c r="G29" s="33" t="str">
        <f>'Beleidsmedewerker DZ'!F13</f>
        <v>Score:</v>
      </c>
      <c r="H29" s="67"/>
      <c r="I29" s="12"/>
      <c r="J29" s="32" t="str">
        <f>'Beleidsmedewerker DZ'!I13</f>
        <v>Score:</v>
      </c>
      <c r="K29" s="67"/>
    </row>
    <row r="30" spans="1:11" ht="20" customHeight="1" x14ac:dyDescent="0.2">
      <c r="A30" s="63"/>
      <c r="B30" s="29" t="s">
        <v>7</v>
      </c>
      <c r="C30" s="12"/>
      <c r="D30" s="32" t="str">
        <f>'Coördinator N&amp;S beheer'!C13</f>
        <v>Score:</v>
      </c>
      <c r="E30" s="70"/>
      <c r="F30" s="12"/>
      <c r="G30" s="33" t="str">
        <f>'Coördinator N&amp;S beheer'!F13</f>
        <v>Score:</v>
      </c>
      <c r="H30" s="67"/>
      <c r="I30" s="12"/>
      <c r="J30" s="32" t="str">
        <f>'Coördinator N&amp;S beheer'!I13</f>
        <v>Score:</v>
      </c>
      <c r="K30" s="67"/>
    </row>
    <row r="31" spans="1:11" ht="20" customHeight="1" x14ac:dyDescent="0.2">
      <c r="A31" s="65" t="s">
        <v>4</v>
      </c>
      <c r="B31" s="65"/>
      <c r="C31" s="12"/>
      <c r="D31" s="30" t="s">
        <v>14</v>
      </c>
      <c r="E31" s="70"/>
      <c r="F31" s="12"/>
      <c r="G31" s="30" t="s">
        <v>14</v>
      </c>
      <c r="H31" s="67"/>
      <c r="I31" s="12"/>
      <c r="J31" s="30" t="s">
        <v>14</v>
      </c>
      <c r="K31" s="67"/>
    </row>
    <row r="32" spans="1:11" ht="20" customHeight="1" x14ac:dyDescent="0.2">
      <c r="A32" s="72"/>
      <c r="B32" s="72"/>
      <c r="C32" s="12"/>
      <c r="D32" s="37" t="str">
        <f>IF(D31="Uitmuntend","€ 5.000",IF(D31="Goed","€ 3.000",IF(D31="Voldoende","€ 1500",IF(D31="Matig","€ 100",IF(D31="Onvoldoende","€ 0"," ")))))</f>
        <v xml:space="preserve"> </v>
      </c>
      <c r="E32" s="71"/>
      <c r="F32" s="12"/>
      <c r="G32" s="37" t="str">
        <f>IF(G31="Uitmuntend","€ 5.000",IF(G31="Goed","€ 3.000",IF(G31="Voldoende","€ 1500",IF(G31="Matig","€ 100",IF(G31="Onvoldoende","€ 0"," ")))))</f>
        <v xml:space="preserve"> </v>
      </c>
      <c r="H32" s="68"/>
      <c r="I32" s="12"/>
      <c r="J32" s="37" t="str">
        <f>IF(J31="Uitmuntend","€ 5.000",IF(J31="Goed","€ 3.000",IF(J31="Voldoende","€ 1500",IF(J31="Matig","€ 100",IF(J31="Onvoldoende","€ 0"," ")))))</f>
        <v xml:space="preserve"> </v>
      </c>
      <c r="K32" s="68"/>
    </row>
    <row r="33" spans="1:11" s="9" customFormat="1" ht="30" customHeight="1" x14ac:dyDescent="0.2">
      <c r="A33" s="73" t="s">
        <v>9</v>
      </c>
      <c r="B33" s="73"/>
      <c r="C33" s="14"/>
      <c r="D33" s="34" t="e">
        <f>D7+D12+D17+D22+D27+D32</f>
        <v>#VALUE!</v>
      </c>
      <c r="E33" s="35"/>
      <c r="F33" s="14"/>
      <c r="G33" s="36" t="e">
        <f>G7+G12+G17+G22+G27+G32</f>
        <v>#VALUE!</v>
      </c>
      <c r="H33" s="34"/>
      <c r="I33" s="14"/>
      <c r="J33" s="34" t="e">
        <f>J7+J12+J17+J22+J27+J32</f>
        <v>#VALUE!</v>
      </c>
      <c r="K33" s="34"/>
    </row>
  </sheetData>
  <sheetProtection algorithmName="SHA-512" hashValue="CJWgK+YVfEbl4HYgww2sDhJISG/QjZBHF7/g9rv+GMns219V0MDpKWRs2BLr8515s7PkVgJyh8hiEnqEB6uoDg==" saltValue="wsxoNhm+mKD/Ye1LVR26Nw==" spinCount="100000" sheet="1" objects="1" scenarios="1"/>
  <mergeCells count="39">
    <mergeCell ref="K28:K32"/>
    <mergeCell ref="K3:K7"/>
    <mergeCell ref="K8:K12"/>
    <mergeCell ref="K13:K17"/>
    <mergeCell ref="K18:K22"/>
    <mergeCell ref="K23:K27"/>
    <mergeCell ref="H13:H17"/>
    <mergeCell ref="H18:H22"/>
    <mergeCell ref="H23:H27"/>
    <mergeCell ref="H28:H32"/>
    <mergeCell ref="E13:E17"/>
    <mergeCell ref="E18:E22"/>
    <mergeCell ref="E23:E27"/>
    <mergeCell ref="E28:E32"/>
    <mergeCell ref="A33:B33"/>
    <mergeCell ref="A13:A15"/>
    <mergeCell ref="A16:B16"/>
    <mergeCell ref="A17:B17"/>
    <mergeCell ref="A18:A20"/>
    <mergeCell ref="A21:B21"/>
    <mergeCell ref="A22:B22"/>
    <mergeCell ref="A23:A25"/>
    <mergeCell ref="A26:B26"/>
    <mergeCell ref="A27:B27"/>
    <mergeCell ref="A28:A30"/>
    <mergeCell ref="A31:B31"/>
    <mergeCell ref="A32:B32"/>
    <mergeCell ref="A1:J1"/>
    <mergeCell ref="A3:A5"/>
    <mergeCell ref="A8:A10"/>
    <mergeCell ref="A2:B2"/>
    <mergeCell ref="A6:B6"/>
    <mergeCell ref="H3:H7"/>
    <mergeCell ref="H8:H12"/>
    <mergeCell ref="E3:E7"/>
    <mergeCell ref="E8:E12"/>
    <mergeCell ref="A11:B11"/>
    <mergeCell ref="A12:B12"/>
    <mergeCell ref="A7:B7"/>
  </mergeCells>
  <dataValidations count="1">
    <dataValidation type="list" errorStyle="warning" allowBlank="1" showErrorMessage="1" sqref="J6 J11 D6 D11 D16 G6 G11 G16 J16 D21 G21 J21 J26 G26 D26 D31 G31 J31" xr:uid="{00000000-0002-0000-0400-000000000000}">
      <formula1>SCORE</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Beoordelen kwaliteit</vt:lpstr>
      <vt:lpstr>Hoofd digitale zaken</vt:lpstr>
      <vt:lpstr>Beleidsmedewerker DZ</vt:lpstr>
      <vt:lpstr>Coördinator N&amp;S beheer</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LOO RV 31012020</dc:description>
  <cp:lastModifiedBy/>
  <dcterms:created xsi:type="dcterms:W3CDTF">2006-09-16T00:00:00Z</dcterms:created>
  <dcterms:modified xsi:type="dcterms:W3CDTF">2020-01-31T09:17:30Z</dcterms:modified>
  <cp:category/>
</cp:coreProperties>
</file>