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Y:\Klantenmappen\Basecamp\VUMC-AMC\0. Aanbestedingsdocumenten\1. Te versturen stukken\te publiceren\"/>
    </mc:Choice>
  </mc:AlternateContent>
  <xr:revisionPtr revIDLastSave="0" documentId="13_ncr:1_{0E84E5AE-2F7B-4C0C-B0C0-8431358E0A5F}" xr6:coauthVersionLast="45" xr6:coauthVersionMax="45" xr10:uidLastSave="{00000000-0000-0000-0000-000000000000}"/>
  <bookViews>
    <workbookView xWindow="-120" yWindow="-120" windowWidth="29040" windowHeight="15840" xr2:uid="{00000000-000D-0000-FFFF-FFFF00000000}"/>
  </bookViews>
  <sheets>
    <sheet name="Leeswijzer" sheetId="9" r:id="rId1"/>
    <sheet name="K1. Software kosten" sheetId="4" r:id="rId2"/>
    <sheet name="K2. Hardware kosten" sheetId="8" r:id="rId3"/>
    <sheet name="K3. Conversie en implementatie" sheetId="1" r:id="rId4"/>
    <sheet name="K4. TCO" sheetId="3" r:id="rId5"/>
    <sheet name="K5. Uurtarieven" sheetId="6" r:id="rId6"/>
    <sheet name="toelichting 0 tarieven" sheetId="11" r:id="rId7"/>
  </sheets>
  <definedNames>
    <definedName name="_xlnm.Print_Area" localSheetId="4">'K4. TCO'!$A$5:$B$11</definedName>
    <definedName name="_xlnm.Print_Area" localSheetId="6">'toelichting 0 tarieven'!$A$1:$C$14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3" i="1" l="1"/>
  <c r="G32" i="1"/>
  <c r="G27" i="1"/>
  <c r="G16" i="1"/>
  <c r="G28" i="1"/>
  <c r="G29" i="1"/>
  <c r="J17" i="8"/>
  <c r="J15" i="8"/>
  <c r="J14" i="8"/>
  <c r="H17" i="6"/>
  <c r="H18" i="6"/>
  <c r="G17" i="6"/>
  <c r="G18" i="6"/>
  <c r="H16" i="6"/>
  <c r="G16" i="6"/>
  <c r="F17" i="6"/>
  <c r="F18" i="6"/>
  <c r="F16" i="6"/>
  <c r="H6" i="6"/>
  <c r="H7" i="6"/>
  <c r="H8" i="6"/>
  <c r="H9" i="6"/>
  <c r="H10" i="6"/>
  <c r="H11" i="6"/>
  <c r="H12" i="6"/>
  <c r="H13" i="6"/>
  <c r="H14" i="6"/>
  <c r="H15" i="6"/>
  <c r="H5" i="6"/>
  <c r="G6" i="6"/>
  <c r="G7" i="6"/>
  <c r="G8" i="6"/>
  <c r="G9" i="6"/>
  <c r="G10" i="6"/>
  <c r="G11" i="6"/>
  <c r="G12" i="6"/>
  <c r="G13" i="6"/>
  <c r="G14" i="6"/>
  <c r="G15" i="6"/>
  <c r="G5" i="6"/>
  <c r="F6" i="6"/>
  <c r="F7" i="6"/>
  <c r="F8" i="6"/>
  <c r="F9" i="6"/>
  <c r="F10" i="6"/>
  <c r="F11" i="6"/>
  <c r="F12" i="6"/>
  <c r="F13" i="6"/>
  <c r="F14" i="6"/>
  <c r="F15" i="6"/>
  <c r="F5" i="6"/>
  <c r="G8" i="1"/>
  <c r="G7" i="1"/>
  <c r="G6" i="1"/>
  <c r="G5" i="1"/>
  <c r="J6" i="8"/>
  <c r="I34" i="4"/>
  <c r="G34" i="4"/>
  <c r="G30" i="4"/>
  <c r="J10" i="8"/>
  <c r="J9" i="8"/>
  <c r="J8" i="8"/>
  <c r="J7" i="8"/>
  <c r="I35" i="4"/>
  <c r="G39" i="4"/>
  <c r="I39" i="4"/>
  <c r="G38" i="4"/>
  <c r="I38" i="4"/>
  <c r="G37" i="4"/>
  <c r="I37" i="4"/>
  <c r="G36" i="4"/>
  <c r="G35" i="4"/>
  <c r="I36" i="4"/>
  <c r="I33" i="4"/>
  <c r="I29" i="4"/>
  <c r="I30" i="4"/>
  <c r="I31" i="4"/>
  <c r="I32" i="4"/>
  <c r="G29" i="4"/>
  <c r="I7" i="4"/>
  <c r="I8" i="4"/>
  <c r="I9" i="4"/>
  <c r="I10" i="4"/>
  <c r="I11" i="4"/>
  <c r="I12" i="4"/>
  <c r="I13" i="4"/>
  <c r="I6" i="4"/>
  <c r="G11" i="1"/>
  <c r="G12" i="1"/>
  <c r="G26" i="1"/>
  <c r="G25" i="1"/>
  <c r="G24" i="1"/>
  <c r="G9" i="1"/>
  <c r="G10" i="1"/>
  <c r="G13" i="1"/>
  <c r="G14" i="1"/>
  <c r="G15" i="1"/>
  <c r="J13" i="8"/>
  <c r="J12" i="8"/>
  <c r="J11" i="8"/>
  <c r="G31" i="4"/>
  <c r="G32" i="4"/>
  <c r="G33" i="4"/>
  <c r="J20" i="8"/>
  <c r="G40" i="4"/>
  <c r="G23" i="1"/>
  <c r="B7" i="3"/>
  <c r="G17" i="1"/>
  <c r="G18" i="1"/>
  <c r="G13" i="8"/>
  <c r="G12" i="8"/>
  <c r="G11" i="8"/>
  <c r="G10" i="8"/>
  <c r="G9" i="8"/>
  <c r="G8" i="8"/>
  <c r="G7" i="8"/>
  <c r="G6" i="8"/>
  <c r="G14" i="8"/>
  <c r="G19" i="4"/>
  <c r="I19" i="4"/>
  <c r="G15" i="8"/>
  <c r="G17" i="8"/>
  <c r="G6" i="4"/>
  <c r="G7" i="4"/>
  <c r="G8" i="4"/>
  <c r="G9" i="4"/>
  <c r="G10" i="4"/>
  <c r="G11" i="4"/>
  <c r="G12" i="4"/>
  <c r="G14" i="4"/>
  <c r="I14" i="4"/>
  <c r="G15" i="4"/>
  <c r="I15" i="4"/>
  <c r="G16" i="4"/>
  <c r="I16" i="4"/>
  <c r="G17" i="4"/>
  <c r="I17" i="4"/>
  <c r="G18" i="4"/>
  <c r="I18" i="4"/>
  <c r="G20" i="8"/>
  <c r="G20" i="4"/>
  <c r="I20" i="4"/>
  <c r="I21" i="4"/>
  <c r="G13" i="4"/>
  <c r="G21" i="4"/>
  <c r="G22" i="4"/>
  <c r="I22" i="4"/>
  <c r="I24" i="4"/>
  <c r="G41" i="4"/>
  <c r="G43" i="4"/>
  <c r="G24" i="4"/>
  <c r="G45" i="4"/>
  <c r="B6" i="3"/>
  <c r="I40" i="4"/>
  <c r="I41" i="4"/>
  <c r="I43" i="4"/>
  <c r="I45" i="4"/>
  <c r="B9" i="3"/>
</calcChain>
</file>

<file path=xl/sharedStrings.xml><?xml version="1.0" encoding="utf-8"?>
<sst xmlns="http://schemas.openxmlformats.org/spreadsheetml/2006/main" count="274" uniqueCount="174">
  <si>
    <t>Onderwerp</t>
  </si>
  <si>
    <t>Rekeneenheid</t>
  </si>
  <si>
    <t>Totaalprijs</t>
  </si>
  <si>
    <t>inrichting</t>
  </si>
  <si>
    <t>projectleiding</t>
  </si>
  <si>
    <t>projectsecretariaat</t>
  </si>
  <si>
    <t>overige (project)documentatie</t>
  </si>
  <si>
    <t>Subtotaal</t>
  </si>
  <si>
    <t>uren</t>
  </si>
  <si>
    <t xml:space="preserve">overig </t>
  </si>
  <si>
    <t>verandermanagement</t>
  </si>
  <si>
    <t>Beschrijving rol en functieniveau</t>
  </si>
  <si>
    <t>Functionaliteit</t>
  </si>
  <si>
    <t>Totaal</t>
  </si>
  <si>
    <t>Rol</t>
  </si>
  <si>
    <t>Projectmanager</t>
  </si>
  <si>
    <t>Uurtarief senior</t>
  </si>
  <si>
    <t>Uurtarief medior</t>
  </si>
  <si>
    <t>Uurtarief junior</t>
  </si>
  <si>
    <t>Tijden</t>
  </si>
  <si>
    <t>Werkdagen van 18.00 tot 20.00 uur</t>
  </si>
  <si>
    <t>Werkdagen van 20.00 tot 07.00 uur</t>
  </si>
  <si>
    <t>Vergoeding Gebruiksrecht per (reken)eenheid</t>
  </si>
  <si>
    <t>Aantal benodigde Gebruiksrechten</t>
  </si>
  <si>
    <t>Programmatuur</t>
  </si>
  <si>
    <t>Aantal uren implementatie</t>
  </si>
  <si>
    <t>installatie</t>
  </si>
  <si>
    <t>AANSCHAFKOSTEN</t>
  </si>
  <si>
    <t>JAARLIJKSE KOSTEN</t>
  </si>
  <si>
    <t>Type</t>
  </si>
  <si>
    <t>Principle Consultant</t>
  </si>
  <si>
    <t>Consultant Infra</t>
  </si>
  <si>
    <t>BTW</t>
  </si>
  <si>
    <t>Prijzen zijn inclusief BTW</t>
  </si>
  <si>
    <t>Leeswijzer bij Europese Aanbesteding "ERP systeem en implementatie" voor Amsterdamse Universitaire Medische Centra</t>
  </si>
  <si>
    <t>Inschrijvers dienen de onderstaande instructies nauwkeurig op te volgen.</t>
  </si>
  <si>
    <t>Het niet opvolgen van de instructies, leidt tot uitsluiting van uw inschrijving.</t>
  </si>
  <si>
    <t>1.</t>
  </si>
  <si>
    <t>2.</t>
  </si>
  <si>
    <t>Alle groen gemarkeerde cellen mogen indien van toepassing door inschrijver worden ingevuld. Deze mogen leeg gelaten of leeg gemaakt worden indien ze niet van toepassing zijn.</t>
  </si>
  <si>
    <t>3.</t>
  </si>
  <si>
    <t>Inschrijver mag cellen anders dan de geel of groen gemarkeerde cellen niet wijzigen / leeg maken / formules aanpassen of formules wijzigen.</t>
  </si>
  <si>
    <t>4.</t>
  </si>
  <si>
    <t>Indien inschrijver fouten constateert in de formules of aanpassingen in het prijzenblad noodzakelijk acht, dient u hiervoor een onderbouwd verzoek in te dienen middels de Vraag/Antwoord module, voor de in de planning genoemde data voor de sluitingstermijn NvI 1 of NvI2. Aanbestedende dienst stelt indien nodig voor alle inschrijvers een nieuw formulier ter beschikking.</t>
  </si>
  <si>
    <t>5.</t>
  </si>
  <si>
    <t>6.</t>
  </si>
  <si>
    <t>7.</t>
  </si>
  <si>
    <t>Alle ingediende tarieven zijn all-in. Dat wil zeggen: inclusief alle kosten, zoals bijvoorbeeld, maar niet uitsluitend reis- en verblijfskosten, reisuren, administratiekosten, etc.</t>
  </si>
  <si>
    <t>8.</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</si>
  <si>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</si>
  <si>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9.</t>
  </si>
  <si>
    <t>10.</t>
  </si>
  <si>
    <t>11.</t>
  </si>
  <si>
    <t>12.</t>
  </si>
  <si>
    <t>13.</t>
  </si>
  <si>
    <t>De kosten voor het voldoen aan wensen uit de aanbestedingsdocumenten komen alleen voor vergoeding in aanmerking, indien bij uw inschrijving expliciet is aangegeven of en welke kosten aan de wens verbonden zijn.</t>
  </si>
  <si>
    <t>14.</t>
  </si>
  <si>
    <t>Inschrijver dient bij zijn inschrijving een volledig ingevuld digitaal exemplaar in excel-format van dit Prijzenblad te uploaden in Negometrix in het tabblad Prijslijsten.</t>
  </si>
  <si>
    <t>15.</t>
  </si>
  <si>
    <r>
      <t xml:space="preserve">Inschrijver dient bij zijn inschrijving tevens een volledig ingevuld </t>
    </r>
    <r>
      <rPr>
        <b/>
        <sz val="11"/>
        <color theme="1"/>
        <rFont val="Calibri"/>
        <family val="2"/>
        <scheme val="minor"/>
      </rPr>
      <t xml:space="preserve">en door een bevoegd persoon namens zijn onderneming ondertekend </t>
    </r>
    <r>
      <rPr>
        <sz val="10"/>
        <rFont val="Arial"/>
        <family val="2"/>
      </rPr>
      <t>exemplaar van dit Prijzenblad in PDF-format te uploaden in Negometrix in het tabblad Prijslijsten.</t>
    </r>
  </si>
  <si>
    <t>(reken)eenheid</t>
  </si>
  <si>
    <t xml:space="preserve"> </t>
  </si>
  <si>
    <t>Item, omschrijving.</t>
  </si>
  <si>
    <t>Prijs Excl. BTW.</t>
  </si>
  <si>
    <t>%</t>
  </si>
  <si>
    <t>TOTAAL kostensoort 1.a.</t>
  </si>
  <si>
    <t>Kostensoort 1.b. Inrichten en realiseren koppelingen</t>
  </si>
  <si>
    <t>TOTAAL kostensoort 1.b.</t>
  </si>
  <si>
    <t>Omschrijving koppeling</t>
  </si>
  <si>
    <t>licentie 1</t>
  </si>
  <si>
    <t>licentie 2</t>
  </si>
  <si>
    <t>licentie 3</t>
  </si>
  <si>
    <t>licentie 4</t>
  </si>
  <si>
    <t>licentie 5</t>
  </si>
  <si>
    <t>licentie 6</t>
  </si>
  <si>
    <t>overige licenties</t>
  </si>
  <si>
    <t>facultatief in te vullen</t>
  </si>
  <si>
    <t>Koppeling 1</t>
  </si>
  <si>
    <t>Koppeling 2</t>
  </si>
  <si>
    <t>Koppeling 3</t>
  </si>
  <si>
    <t>Koppeling 4</t>
  </si>
  <si>
    <t>Facultattief in te vullen</t>
  </si>
  <si>
    <t>Alle kosten die gedurende de looptijd van het contract voor kunnen komen dienen opgenomen te worden in dit prijzenblad. Expliciet wordt vermeld dat kostenposten, kostenveroorzakers, kostenstructuren etc etc die niet in dit prijsblad opgenomen zijn, niet voor vergoeding in aanmerking komen gedurende de looptijd en eventuele verlengingen van de uit deze aanbesteding voortkomende contracten. Ze kunnen niet naderhand onder verwijzing naar niet expliciet overeengekomen prijsaanpassingsconditeis alsnog worden opgevoerd.</t>
  </si>
  <si>
    <t>Prijs (excl. BTW)</t>
  </si>
  <si>
    <t>prijs (excl. BTW)</t>
  </si>
  <si>
    <t>Artikel 1.</t>
  </si>
  <si>
    <t>Artikel 2</t>
  </si>
  <si>
    <t>Artikel 3</t>
  </si>
  <si>
    <t>overige artikelen</t>
  </si>
  <si>
    <t>prijs (excl BTW)</t>
  </si>
  <si>
    <t>Subtotaal incl. BTW kostensoort 1.b. Koppelingen</t>
  </si>
  <si>
    <t>eenheid</t>
  </si>
  <si>
    <t>kosten per eenheid</t>
  </si>
  <si>
    <t>aantal eenheden</t>
  </si>
  <si>
    <t>TOTAAL kostensoort 2.b.</t>
  </si>
  <si>
    <t>Programmeur</t>
  </si>
  <si>
    <t>IT architect</t>
  </si>
  <si>
    <t>Helpdeskmedewerker</t>
  </si>
  <si>
    <t>Trainer/Opleider</t>
  </si>
  <si>
    <t>Functioneel beheerder</t>
  </si>
  <si>
    <t>Technisch beheerder</t>
  </si>
  <si>
    <t>Systeem specialist</t>
  </si>
  <si>
    <t>overig</t>
  </si>
  <si>
    <t>Zaterdagen, zondagen, erkende feestdagen</t>
  </si>
  <si>
    <t>Btw% indien van 
toepassing</t>
  </si>
  <si>
    <t>Tariefopslag (%)</t>
  </si>
  <si>
    <t>Tarief per uur (excl. BTW)</t>
  </si>
  <si>
    <t>btw</t>
  </si>
  <si>
    <t>Overzicht Total Cost of Ownership op jaarbasis</t>
  </si>
  <si>
    <t>Helpdesk</t>
  </si>
  <si>
    <t>Tarief per eenheid (excl. BTW)</t>
  </si>
  <si>
    <t>Overig</t>
  </si>
  <si>
    <t>Bestaand of te ontwikkelen</t>
  </si>
  <si>
    <t>testen en acceptatieplan</t>
  </si>
  <si>
    <t>Data migratie</t>
  </si>
  <si>
    <t>Training beheerders</t>
  </si>
  <si>
    <t>Training/opleiding eindgebruikers</t>
  </si>
  <si>
    <t>Service overeenkomst</t>
  </si>
  <si>
    <t>Kostensoort 1. Overzicht  softwarekosten</t>
  </si>
  <si>
    <t>Kostensoort 1.a.  licentiekosten</t>
  </si>
  <si>
    <t>Jaarlijkse kosten</t>
  </si>
  <si>
    <t>Eénmalige kosten</t>
  </si>
  <si>
    <t>Subtotaal incl. BTW kostensoort 1.a. totale licentiekosten</t>
  </si>
  <si>
    <t>Totaal kostensoort 1.  Softwarekosten</t>
  </si>
  <si>
    <t xml:space="preserve">Kostensoort 2.a.Hardware onderdelen </t>
  </si>
  <si>
    <t>Hardware (omschrijving)</t>
  </si>
  <si>
    <t>Subtotaal kostensoort 2.a. Hardware onderdelen</t>
  </si>
  <si>
    <t xml:space="preserve">Alleen reële en marktconforme inschrijvingen zijn toegestaan. Tarieven / bedragen die redelijkerwijs als onmogelijk kunnen worden gezien leiden tot uitsluiting. </t>
  </si>
  <si>
    <r>
      <t>De kosten in tabblad</t>
    </r>
    <r>
      <rPr>
        <i/>
        <sz val="11"/>
        <color theme="1"/>
        <rFont val="Calibri"/>
        <family val="2"/>
        <scheme val="minor"/>
      </rPr>
      <t xml:space="preserve"> "K1. Softwarekosten"</t>
    </r>
    <r>
      <rPr>
        <sz val="10"/>
        <rFont val="Arial"/>
        <family val="2"/>
      </rPr>
      <t xml:space="preserve"> zijn vaste en variabele kosten gedurende de looptijd. Kosten die hier niet in zijn opgenomen, komen niet voor vergoeding in aanmerking.</t>
    </r>
  </si>
  <si>
    <t>Eenmalige Vergoeding voor gebruiksrecht per (reken)eenheid</t>
  </si>
  <si>
    <t>Jaarlijkse Vergoeding voor gebruiksrecht per (reken)eenheid</t>
  </si>
  <si>
    <t>Bestaand</t>
  </si>
  <si>
    <t>te ontwikkelen</t>
  </si>
  <si>
    <t>Totaal eenmalige kosten</t>
  </si>
  <si>
    <t>Totaal jaarlijkse kosten</t>
  </si>
  <si>
    <t>Alle geel gemarkeerde cellen dienen door inschrijver te worden ingevuld. U mag geen cellen leeg laten, tenzij in expliciet anders is aangegeven.</t>
  </si>
  <si>
    <r>
      <t xml:space="preserve">Het is mogelijk en dus toegestaan om in tabbald </t>
    </r>
    <r>
      <rPr>
        <i/>
        <sz val="10"/>
        <rFont val="Arial"/>
        <family val="2"/>
      </rPr>
      <t>"K2. Hardware kosten"</t>
    </r>
    <r>
      <rPr>
        <sz val="10"/>
        <rFont val="Arial"/>
        <family val="2"/>
      </rPr>
      <t xml:space="preserve"> gebruik te maken van een 0-tarief. Dan gaan we er vanuit dat deze hardwarekosten verdisconteerd zijn (bijv. in geval van SAAS oplossing).</t>
    </r>
  </si>
  <si>
    <r>
      <t xml:space="preserve">De kosten in het tabblad </t>
    </r>
    <r>
      <rPr>
        <i/>
        <sz val="10"/>
        <rFont val="Arial"/>
        <family val="2"/>
      </rPr>
      <t>"K5. Uurtarieven"</t>
    </r>
    <r>
      <rPr>
        <sz val="10"/>
        <rFont val="Arial"/>
        <family val="2"/>
      </rPr>
      <t xml:space="preserve"> gaan uit van inzet gedurende normaal geldende kantooruren. Opslagtarieven gelden voor de uren buiten deze normale kantooruren, weekenden en de in Nederland geldende algemeen erkende feestdagen.</t>
    </r>
  </si>
  <si>
    <t>Kostensoort 3. Implementatie</t>
  </si>
  <si>
    <t>Kostensoort 3.b Service en Support (jaarlijks bedrag)</t>
  </si>
  <si>
    <t>Subtotaal Kostensoort 3.b. service en support</t>
  </si>
  <si>
    <t>Totaal kostensoort 3.a Implementatiekosten</t>
  </si>
  <si>
    <t>Totaal kostensoort 2.  hardware</t>
  </si>
  <si>
    <t>Totaal kostensoort 3.b Service en Support kosten (jaarlijks bedrag)</t>
  </si>
  <si>
    <t>Subtotaal Kostensoort 3.a. Implementatie</t>
  </si>
  <si>
    <t>Kostensoort 3.a. Implementatie (éénmalig)</t>
  </si>
  <si>
    <t>TCO, over 10 jaar (uitgaand 1e jaar implementatie)</t>
  </si>
  <si>
    <t>Overige Koppelingen</t>
  </si>
  <si>
    <t>Let op: Totale eenmalige Kosten niet meer dan Euro 5.000.000,00 incl. BTW bedragen.</t>
  </si>
  <si>
    <t>Let op: Totale jaarlijkse Kosten niet meer dan Euro 1.700.000,00 incl. BTW bedragen.</t>
  </si>
  <si>
    <t>TCO mag niet meer zijn dan Euro 20.3000.000,00 incl BTW.</t>
  </si>
  <si>
    <r>
      <rPr>
        <b/>
        <sz val="16"/>
        <rFont val="Arial"/>
        <family val="2"/>
      </rPr>
      <t>Inclusief BTW</t>
    </r>
    <r>
      <rPr>
        <sz val="10"/>
        <rFont val="Arial"/>
        <family val="2"/>
      </rPr>
      <t xml:space="preserve"> </t>
    </r>
  </si>
  <si>
    <r>
      <t>Geef in onderstaande tabel aan hoeveel de overwerk- en weekendtariefopslagen bedragen. Tariefopslagen mogen</t>
    </r>
    <r>
      <rPr>
        <b/>
        <u/>
        <sz val="10"/>
        <rFont val="Arial"/>
        <family val="2"/>
      </rPr>
      <t xml:space="preserve"> niet meer dan 50%</t>
    </r>
    <r>
      <rPr>
        <sz val="10"/>
        <rFont val="Arial"/>
        <family val="2"/>
      </rPr>
      <t xml:space="preserve"> bedragen.</t>
    </r>
  </si>
  <si>
    <r>
      <t xml:space="preserve">De kosten in tabblad "K3. </t>
    </r>
    <r>
      <rPr>
        <i/>
        <sz val="11"/>
        <color theme="1"/>
        <rFont val="Calibri"/>
        <family val="2"/>
        <scheme val="minor"/>
      </rPr>
      <t xml:space="preserve">Kosten voor conversie en implementatie" </t>
    </r>
    <r>
      <rPr>
        <sz val="10"/>
        <rFont val="Arial"/>
        <family val="2"/>
      </rPr>
      <t>zijn vaste kosten voor de conversie en implementatie. Kosten die hier niet in zijn opgenomen, komen niet voor vergoeding in aanmerking.</t>
    </r>
  </si>
  <si>
    <t>De prijs (TCO) moet vallen onder het maximale drempelbedrag van Euro 20.300.000,00 inclusief BTW. De waarde van cel B9 uit het tabblad TCO is hierin maatgevend</t>
  </si>
  <si>
    <t>Kostensoort 5. Uurtarieven (excl. BTW)</t>
  </si>
  <si>
    <r>
      <t xml:space="preserve">Indien inschrijver op onderdelen een 0-tarief wilt indienen, dient u hiervoor in tabblad </t>
    </r>
    <r>
      <rPr>
        <i/>
        <sz val="10"/>
        <rFont val="Arial"/>
        <family val="2"/>
      </rPr>
      <t>toelichting 0-tarieven</t>
    </r>
    <r>
      <rPr>
        <sz val="10"/>
        <rFont val="Arial"/>
        <family val="2"/>
      </rPr>
      <t xml:space="preserve"> aan te geven waarom een 0-tarief gehanteerd wordt.</t>
    </r>
  </si>
  <si>
    <t>Indien 0-tarieven zijn ingediend, dient inschrijver deze hier onder toe te lichten / te motiveren</t>
  </si>
  <si>
    <t>Toelichting 0-tarieven</t>
  </si>
  <si>
    <t>tabblad</t>
  </si>
  <si>
    <t>K3. Conversie en implementatie</t>
  </si>
  <si>
    <t>K1. Software kosten</t>
  </si>
  <si>
    <t>K4. TCO</t>
  </si>
  <si>
    <t>K5. Uurtarieven</t>
  </si>
  <si>
    <t>selecteer het juiste tabblad…</t>
  </si>
  <si>
    <t>toelichting</t>
  </si>
  <si>
    <t>cellen / bereik</t>
  </si>
  <si>
    <t xml:space="preserve">Consultant </t>
  </si>
  <si>
    <t>Wijzigingen naar aanleiding van NvI 1:</t>
  </si>
  <si>
    <t>vraag 23</t>
  </si>
  <si>
    <t>Tabblad "toelichting 0 tarieven" toegevoegd (laatste tabblad)</t>
  </si>
  <si>
    <t>vraag 169</t>
  </si>
  <si>
    <t>Tabblad "K5, Uurtarieven" de omschrijving in cel A7 gewijzigd van "consultant AX" in "consultant"</t>
  </si>
  <si>
    <t>Toelichting 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</si>
</sst>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0.0"/>
    <numFmt numFmtId="166" formatCode="#,##0_ ;\-#,##0\ "/>
    <numFmt numFmtId="167" formatCode="_ [$€-413]\ * #,##0.00_ ;_ [$€-413]\ * \-#,##0.00_ ;_ [$€-413]\ * &quot;-&quot;??_ ;_ @_ "/>
  </numFmts>
  <fonts count="20" x14ac:knownFonts="1">
    <font>
      <sz val="10"/>
      <name val="Arial"/>
    </font>
    <font>
      <sz val="10"/>
      <name val="Arial"/>
      <family val="2"/>
    </font>
    <font>
      <b/>
      <sz val="10"/>
      <name val="Arial"/>
      <family val="2"/>
    </font>
    <font>
      <sz val="8"/>
      <name val="Arial"/>
      <family val="2"/>
    </font>
    <font>
      <i/>
      <sz val="10"/>
      <name val="Arial"/>
      <family val="2"/>
    </font>
    <font>
      <b/>
      <i/>
      <sz val="10"/>
      <name val="Arial"/>
      <family val="2"/>
    </font>
    <font>
      <sz val="10"/>
      <name val="Arial"/>
      <family val="2"/>
    </font>
    <font>
      <b/>
      <sz val="12"/>
      <color theme="0"/>
      <name val="Arial"/>
      <family val="2"/>
    </font>
    <font>
      <sz val="10"/>
      <name val="Arial"/>
      <family val="2"/>
    </font>
    <font>
      <b/>
      <sz val="11"/>
      <color theme="1"/>
      <name val="Calibri"/>
      <family val="2"/>
      <scheme val="minor"/>
    </font>
    <font>
      <i/>
      <sz val="11"/>
      <color theme="1"/>
      <name val="Calibri"/>
      <family val="2"/>
      <scheme val="minor"/>
    </font>
    <font>
      <sz val="16"/>
      <name val="Arial"/>
      <family val="2"/>
    </font>
    <font>
      <sz val="20"/>
      <color theme="0"/>
      <name val="Arial"/>
      <family val="2"/>
    </font>
    <font>
      <sz val="10"/>
      <color theme="0"/>
      <name val="Arial"/>
      <family val="2"/>
    </font>
    <font>
      <i/>
      <sz val="16"/>
      <color theme="0"/>
      <name val="Arial"/>
      <family val="2"/>
    </font>
    <font>
      <b/>
      <sz val="11"/>
      <name val="Arial"/>
      <family val="2"/>
    </font>
    <font>
      <i/>
      <sz val="12"/>
      <name val="Arial"/>
      <family val="2"/>
    </font>
    <font>
      <i/>
      <sz val="14"/>
      <name val="Arial"/>
      <family val="2"/>
    </font>
    <font>
      <b/>
      <sz val="16"/>
      <name val="Arial"/>
      <family val="2"/>
    </font>
    <font>
      <b/>
      <u/>
      <sz val="10"/>
      <name val="Arial"/>
      <family val="2"/>
    </font>
  </fonts>
  <fills count="12">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theme="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9" tint="-0.249977111117893"/>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44" fontId="8" fillId="0" borderId="0" applyFont="0" applyFill="0" applyBorder="0" applyAlignment="0" applyProtection="0"/>
  </cellStyleXfs>
  <cellXfs count="315">
    <xf numFmtId="0" fontId="0" fillId="0" borderId="0" xfId="0"/>
    <xf numFmtId="0" fontId="2" fillId="0" borderId="0" xfId="0" applyFont="1"/>
    <xf numFmtId="0" fontId="4" fillId="0" borderId="0" xfId="0" applyFont="1"/>
    <xf numFmtId="0" fontId="2" fillId="0" borderId="0" xfId="0" applyFont="1" applyFill="1"/>
    <xf numFmtId="0" fontId="0" fillId="0" borderId="0" xfId="0" applyFill="1"/>
    <xf numFmtId="0" fontId="6" fillId="0" borderId="0" xfId="0" applyFont="1"/>
    <xf numFmtId="0" fontId="7" fillId="5" borderId="0" xfId="0" applyFont="1" applyFill="1"/>
    <xf numFmtId="0" fontId="2" fillId="0" borderId="0" xfId="0" applyFont="1" applyBorder="1"/>
    <xf numFmtId="0" fontId="0" fillId="0" borderId="0" xfId="0" applyBorder="1"/>
    <xf numFmtId="0" fontId="0" fillId="0" borderId="4" xfId="0" applyBorder="1"/>
    <xf numFmtId="0" fontId="0" fillId="0" borderId="0" xfId="0" applyFill="1" applyBorder="1"/>
    <xf numFmtId="0" fontId="0" fillId="0" borderId="6" xfId="0" applyFill="1" applyBorder="1"/>
    <xf numFmtId="0" fontId="0" fillId="0" borderId="7" xfId="0" applyFill="1" applyBorder="1"/>
    <xf numFmtId="0" fontId="0" fillId="0" borderId="0" xfId="0" applyAlignment="1">
      <alignment horizontal="left" vertical="top"/>
    </xf>
    <xf numFmtId="0" fontId="0" fillId="0" borderId="0" xfId="0" applyAlignment="1">
      <alignment horizontal="left" vertical="top" wrapText="1"/>
    </xf>
    <xf numFmtId="0" fontId="5" fillId="0" borderId="6" xfId="0" applyFont="1" applyBorder="1"/>
    <xf numFmtId="0" fontId="5" fillId="0" borderId="7" xfId="0" applyFont="1" applyBorder="1"/>
    <xf numFmtId="0" fontId="2" fillId="2" borderId="12" xfId="0" applyFont="1" applyFill="1" applyBorder="1" applyAlignment="1">
      <alignment wrapText="1"/>
    </xf>
    <xf numFmtId="0" fontId="2" fillId="2" borderId="16" xfId="0" applyFont="1" applyFill="1" applyBorder="1" applyAlignment="1">
      <alignment wrapText="1"/>
    </xf>
    <xf numFmtId="164" fontId="0" fillId="7" borderId="14" xfId="1" applyFont="1" applyFill="1" applyBorder="1"/>
    <xf numFmtId="0" fontId="2" fillId="2" borderId="12"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7" borderId="12" xfId="0" applyFont="1" applyFill="1" applyBorder="1" applyAlignment="1">
      <alignment horizontal="left" vertical="top" wrapText="1"/>
    </xf>
    <xf numFmtId="0" fontId="4" fillId="0" borderId="0" xfId="0" applyFont="1" applyBorder="1"/>
    <xf numFmtId="166" fontId="4" fillId="0" borderId="0" xfId="1" applyNumberFormat="1" applyFont="1" applyBorder="1"/>
    <xf numFmtId="0" fontId="1" fillId="0" borderId="0" xfId="0" applyFont="1"/>
    <xf numFmtId="164" fontId="0" fillId="7" borderId="13" xfId="1" applyFont="1" applyFill="1" applyBorder="1"/>
    <xf numFmtId="164" fontId="0" fillId="7" borderId="15" xfId="1" applyFont="1" applyFill="1" applyBorder="1"/>
    <xf numFmtId="0" fontId="0" fillId="0" borderId="2" xfId="0" applyBorder="1"/>
    <xf numFmtId="0" fontId="5" fillId="0" borderId="1" xfId="0" applyFont="1" applyBorder="1"/>
    <xf numFmtId="0" fontId="5" fillId="0" borderId="2" xfId="0" applyFont="1" applyBorder="1"/>
    <xf numFmtId="167" fontId="0" fillId="0" borderId="2" xfId="1" applyNumberFormat="1" applyFont="1" applyBorder="1"/>
    <xf numFmtId="166" fontId="1" fillId="0" borderId="3" xfId="1" applyNumberFormat="1" applyFont="1" applyBorder="1" applyAlignment="1">
      <alignment horizontal="center" vertical="center"/>
    </xf>
    <xf numFmtId="167" fontId="5" fillId="0" borderId="7" xfId="1" applyNumberFormat="1" applyFont="1" applyBorder="1"/>
    <xf numFmtId="0" fontId="0" fillId="8" borderId="0" xfId="0" applyFill="1" applyBorder="1"/>
    <xf numFmtId="0" fontId="0" fillId="0" borderId="16" xfId="0" applyFill="1" applyBorder="1"/>
    <xf numFmtId="0" fontId="1" fillId="0" borderId="0" xfId="0" applyFont="1" applyAlignment="1">
      <alignment horizontal="left" vertical="top" wrapText="1"/>
    </xf>
    <xf numFmtId="0" fontId="2" fillId="2" borderId="17" xfId="0" applyFont="1" applyFill="1" applyBorder="1" applyAlignment="1">
      <alignment vertical="top" wrapText="1"/>
    </xf>
    <xf numFmtId="164" fontId="4" fillId="8" borderId="0" xfId="0" applyNumberFormat="1" applyFont="1" applyFill="1" applyBorder="1"/>
    <xf numFmtId="0" fontId="0" fillId="8" borderId="0" xfId="0" applyFill="1"/>
    <xf numFmtId="164" fontId="4" fillId="8" borderId="5" xfId="0" applyNumberFormat="1" applyFont="1" applyFill="1" applyBorder="1"/>
    <xf numFmtId="0" fontId="11" fillId="7" borderId="1" xfId="0" applyFont="1" applyFill="1" applyBorder="1"/>
    <xf numFmtId="0" fontId="7" fillId="5" borderId="4" xfId="0" applyFont="1" applyFill="1" applyBorder="1"/>
    <xf numFmtId="0" fontId="7" fillId="5" borderId="17" xfId="0" applyFont="1" applyFill="1" applyBorder="1"/>
    <xf numFmtId="0" fontId="7" fillId="5" borderId="16" xfId="0" applyFont="1" applyFill="1" applyBorder="1"/>
    <xf numFmtId="0" fontId="11" fillId="7" borderId="17" xfId="0" applyFont="1" applyFill="1" applyBorder="1"/>
    <xf numFmtId="0" fontId="11" fillId="7" borderId="18" xfId="0" applyFont="1" applyFill="1" applyBorder="1"/>
    <xf numFmtId="0" fontId="2" fillId="2" borderId="12" xfId="0" applyFont="1" applyFill="1" applyBorder="1"/>
    <xf numFmtId="0" fontId="0" fillId="0" borderId="18" xfId="0" applyFill="1" applyBorder="1"/>
    <xf numFmtId="0" fontId="2" fillId="7" borderId="12" xfId="0" applyFont="1" applyFill="1" applyBorder="1"/>
    <xf numFmtId="0" fontId="2" fillId="7" borderId="16" xfId="0" applyFont="1" applyFill="1" applyBorder="1"/>
    <xf numFmtId="0" fontId="2" fillId="7" borderId="18" xfId="0" applyFont="1" applyFill="1" applyBorder="1"/>
    <xf numFmtId="0" fontId="7" fillId="7" borderId="16" xfId="0" applyFont="1" applyFill="1" applyBorder="1"/>
    <xf numFmtId="0" fontId="7" fillId="7" borderId="18" xfId="0" applyFont="1" applyFill="1" applyBorder="1"/>
    <xf numFmtId="0" fontId="2" fillId="7" borderId="3" xfId="0" applyFont="1" applyFill="1" applyBorder="1" applyAlignment="1">
      <alignment wrapText="1"/>
    </xf>
    <xf numFmtId="0" fontId="2" fillId="0" borderId="17" xfId="0" applyFont="1" applyBorder="1"/>
    <xf numFmtId="0" fontId="2" fillId="0" borderId="16" xfId="0" applyFont="1" applyBorder="1"/>
    <xf numFmtId="0" fontId="2" fillId="0" borderId="12" xfId="0" applyFont="1" applyBorder="1"/>
    <xf numFmtId="164" fontId="0" fillId="7" borderId="12" xfId="1" applyFont="1" applyFill="1" applyBorder="1"/>
    <xf numFmtId="164" fontId="4" fillId="7" borderId="12" xfId="0" applyNumberFormat="1" applyFont="1" applyFill="1" applyBorder="1"/>
    <xf numFmtId="0" fontId="2" fillId="10" borderId="18" xfId="0" applyFont="1" applyFill="1" applyBorder="1" applyAlignment="1">
      <alignment horizontal="left" wrapText="1"/>
    </xf>
    <xf numFmtId="0" fontId="2" fillId="10" borderId="12" xfId="0" applyFont="1" applyFill="1" applyBorder="1" applyAlignment="1">
      <alignment horizontal="left" wrapText="1"/>
    </xf>
    <xf numFmtId="0" fontId="2" fillId="10" borderId="12" xfId="0" applyFont="1" applyFill="1" applyBorder="1" applyAlignment="1">
      <alignment horizontal="left"/>
    </xf>
    <xf numFmtId="0" fontId="2" fillId="10" borderId="17" xfId="0" applyFont="1" applyFill="1" applyBorder="1" applyAlignment="1">
      <alignment horizontal="left" wrapText="1"/>
    </xf>
    <xf numFmtId="0" fontId="13" fillId="7" borderId="16" xfId="0" applyFont="1" applyFill="1" applyBorder="1"/>
    <xf numFmtId="0" fontId="13" fillId="7" borderId="18" xfId="0" applyFont="1" applyFill="1" applyBorder="1"/>
    <xf numFmtId="0" fontId="0" fillId="7" borderId="16" xfId="0" applyFill="1" applyBorder="1"/>
    <xf numFmtId="0" fontId="11" fillId="8" borderId="0" xfId="0" applyFont="1" applyFill="1" applyBorder="1"/>
    <xf numFmtId="0" fontId="11" fillId="7" borderId="12" xfId="0" applyFont="1" applyFill="1" applyBorder="1"/>
    <xf numFmtId="0" fontId="4" fillId="0" borderId="17" xfId="0" applyFont="1" applyBorder="1"/>
    <xf numFmtId="0" fontId="4" fillId="0" borderId="16" xfId="0" applyFont="1" applyBorder="1"/>
    <xf numFmtId="44" fontId="4" fillId="0" borderId="12" xfId="3" applyFont="1" applyBorder="1"/>
    <xf numFmtId="165" fontId="4" fillId="0" borderId="12" xfId="0" applyNumberFormat="1" applyFont="1" applyBorder="1"/>
    <xf numFmtId="164" fontId="4" fillId="7" borderId="12" xfId="1" applyFont="1" applyFill="1" applyBorder="1"/>
    <xf numFmtId="44" fontId="4" fillId="0" borderId="0" xfId="3" applyFont="1" applyBorder="1"/>
    <xf numFmtId="9" fontId="4" fillId="0" borderId="0" xfId="2" applyFont="1" applyBorder="1"/>
    <xf numFmtId="164" fontId="4" fillId="8" borderId="0" xfId="1" applyFont="1" applyFill="1" applyBorder="1"/>
    <xf numFmtId="0" fontId="4" fillId="0" borderId="1" xfId="0" applyFont="1" applyBorder="1"/>
    <xf numFmtId="0" fontId="4" fillId="0" borderId="2" xfId="0" applyFont="1" applyBorder="1"/>
    <xf numFmtId="44" fontId="4" fillId="0" borderId="2" xfId="3" applyFont="1" applyBorder="1"/>
    <xf numFmtId="9" fontId="4" fillId="0" borderId="2" xfId="2" applyFont="1" applyBorder="1"/>
    <xf numFmtId="9" fontId="4" fillId="0" borderId="3" xfId="2" applyFont="1" applyBorder="1"/>
    <xf numFmtId="0" fontId="2" fillId="5" borderId="0" xfId="0" applyFont="1" applyFill="1"/>
    <xf numFmtId="44" fontId="0" fillId="8" borderId="0" xfId="3" applyFont="1" applyFill="1" applyBorder="1"/>
    <xf numFmtId="165" fontId="0" fillId="8" borderId="0" xfId="1" applyNumberFormat="1" applyFont="1" applyFill="1" applyBorder="1"/>
    <xf numFmtId="164" fontId="0" fillId="8" borderId="0" xfId="1" applyFont="1" applyFill="1" applyBorder="1"/>
    <xf numFmtId="0" fontId="0" fillId="0" borderId="14" xfId="0" applyBorder="1"/>
    <xf numFmtId="0" fontId="0" fillId="0" borderId="15" xfId="0" applyBorder="1"/>
    <xf numFmtId="0" fontId="14" fillId="7" borderId="17" xfId="0" applyFont="1" applyFill="1" applyBorder="1"/>
    <xf numFmtId="0" fontId="0" fillId="2" borderId="18" xfId="0" applyFill="1" applyBorder="1"/>
    <xf numFmtId="0" fontId="14" fillId="7" borderId="0" xfId="0" applyFont="1" applyFill="1" applyBorder="1"/>
    <xf numFmtId="44" fontId="14" fillId="7" borderId="12" xfId="0" applyNumberFormat="1" applyFont="1" applyFill="1" applyBorder="1"/>
    <xf numFmtId="0" fontId="1" fillId="0" borderId="13" xfId="0" applyFont="1" applyBorder="1"/>
    <xf numFmtId="0" fontId="6" fillId="0" borderId="13" xfId="0" applyFont="1" applyBorder="1"/>
    <xf numFmtId="164" fontId="2" fillId="4" borderId="12" xfId="0" applyNumberFormat="1" applyFont="1" applyFill="1" applyBorder="1"/>
    <xf numFmtId="164" fontId="4" fillId="3" borderId="12" xfId="0" applyNumberFormat="1" applyFont="1" applyFill="1" applyBorder="1"/>
    <xf numFmtId="164" fontId="4" fillId="7" borderId="13" xfId="1" applyFont="1" applyFill="1" applyBorder="1"/>
    <xf numFmtId="44" fontId="4" fillId="0" borderId="16" xfId="3" applyFont="1" applyBorder="1"/>
    <xf numFmtId="9" fontId="4" fillId="0" borderId="18" xfId="2" applyFont="1" applyBorder="1"/>
    <xf numFmtId="9" fontId="4" fillId="0" borderId="16" xfId="2" applyFont="1" applyBorder="1"/>
    <xf numFmtId="0" fontId="15" fillId="7" borderId="12" xfId="0" applyFont="1" applyFill="1" applyBorder="1" applyAlignment="1">
      <alignment vertical="top"/>
    </xf>
    <xf numFmtId="0" fontId="15" fillId="7" borderId="16" xfId="0" applyFont="1" applyFill="1" applyBorder="1" applyAlignment="1">
      <alignment vertical="top"/>
    </xf>
    <xf numFmtId="0" fontId="15" fillId="7" borderId="16" xfId="0" applyFont="1" applyFill="1" applyBorder="1" applyAlignment="1">
      <alignment vertical="top" wrapText="1"/>
    </xf>
    <xf numFmtId="0" fontId="15" fillId="7" borderId="12" xfId="0" applyFont="1" applyFill="1" applyBorder="1" applyAlignment="1">
      <alignment vertical="top" wrapText="1"/>
    </xf>
    <xf numFmtId="0" fontId="0" fillId="0" borderId="0" xfId="0" applyAlignment="1">
      <alignment vertical="top"/>
    </xf>
    <xf numFmtId="0" fontId="15" fillId="7" borderId="12" xfId="0" applyFont="1" applyFill="1" applyBorder="1" applyAlignment="1">
      <alignment horizontal="left" vertical="top"/>
    </xf>
    <xf numFmtId="0" fontId="15" fillId="7" borderId="16" xfId="0" applyFont="1" applyFill="1" applyBorder="1" applyAlignment="1">
      <alignment horizontal="left" vertical="top"/>
    </xf>
    <xf numFmtId="0" fontId="15" fillId="7" borderId="16" xfId="0" applyFont="1" applyFill="1" applyBorder="1" applyAlignment="1">
      <alignment horizontal="left" vertical="top" wrapText="1"/>
    </xf>
    <xf numFmtId="0" fontId="15" fillId="7" borderId="12" xfId="0" applyFont="1" applyFill="1" applyBorder="1" applyAlignment="1">
      <alignment horizontal="left" vertical="top" wrapText="1"/>
    </xf>
    <xf numFmtId="0" fontId="1" fillId="0" borderId="14" xfId="0" applyFont="1" applyBorder="1"/>
    <xf numFmtId="0" fontId="11" fillId="8" borderId="2" xfId="0" applyFont="1" applyFill="1" applyBorder="1"/>
    <xf numFmtId="0" fontId="11" fillId="8" borderId="3" xfId="0" applyFont="1" applyFill="1" applyBorder="1"/>
    <xf numFmtId="0" fontId="11" fillId="8" borderId="16" xfId="0" applyFont="1" applyFill="1" applyBorder="1"/>
    <xf numFmtId="0" fontId="11" fillId="8" borderId="18" xfId="0" applyFont="1" applyFill="1" applyBorder="1"/>
    <xf numFmtId="0" fontId="0" fillId="8" borderId="16" xfId="0" applyFill="1" applyBorder="1"/>
    <xf numFmtId="164" fontId="0" fillId="7" borderId="12" xfId="0" applyNumberFormat="1" applyFill="1" applyBorder="1"/>
    <xf numFmtId="0" fontId="17" fillId="0" borderId="17" xfId="0" applyFont="1" applyBorder="1"/>
    <xf numFmtId="9" fontId="0" fillId="0" borderId="12" xfId="2" applyFont="1" applyBorder="1"/>
    <xf numFmtId="44" fontId="13" fillId="7" borderId="12" xfId="0" applyNumberFormat="1" applyFont="1" applyFill="1" applyBorder="1"/>
    <xf numFmtId="0" fontId="1" fillId="7" borderId="17" xfId="0" applyFont="1" applyFill="1" applyBorder="1"/>
    <xf numFmtId="0" fontId="0" fillId="7" borderId="18" xfId="0" applyFill="1" applyBorder="1"/>
    <xf numFmtId="0" fontId="1" fillId="0" borderId="4" xfId="0" applyFont="1" applyBorder="1"/>
    <xf numFmtId="0" fontId="1" fillId="0" borderId="0" xfId="0" applyFont="1" applyAlignment="1">
      <alignment horizontal="left" vertical="top"/>
    </xf>
    <xf numFmtId="0" fontId="1" fillId="0" borderId="12" xfId="0" applyFont="1" applyBorder="1" applyAlignment="1">
      <alignment horizontal="left" vertical="top" wrapText="1"/>
    </xf>
    <xf numFmtId="0" fontId="1" fillId="6" borderId="4" xfId="0" applyFont="1" applyFill="1" applyBorder="1" applyProtection="1">
      <protection locked="0"/>
    </xf>
    <xf numFmtId="0" fontId="0" fillId="6" borderId="13" xfId="0" applyFill="1" applyBorder="1" applyProtection="1">
      <protection locked="0"/>
    </xf>
    <xf numFmtId="0" fontId="1" fillId="6" borderId="0" xfId="0" applyFont="1" applyFill="1" applyBorder="1" applyProtection="1">
      <protection locked="0"/>
    </xf>
    <xf numFmtId="167" fontId="0" fillId="6" borderId="14" xfId="1" applyNumberFormat="1" applyFont="1" applyFill="1" applyBorder="1" applyProtection="1">
      <protection locked="0"/>
    </xf>
    <xf numFmtId="166" fontId="0" fillId="6" borderId="0" xfId="1" applyNumberFormat="1" applyFont="1" applyFill="1" applyBorder="1" applyProtection="1">
      <protection locked="0"/>
    </xf>
    <xf numFmtId="0" fontId="0" fillId="6" borderId="14" xfId="0" applyFill="1" applyBorder="1" applyProtection="1">
      <protection locked="0"/>
    </xf>
    <xf numFmtId="0" fontId="0" fillId="6" borderId="0" xfId="0" applyFill="1" applyBorder="1" applyProtection="1">
      <protection locked="0"/>
    </xf>
    <xf numFmtId="0" fontId="5" fillId="6" borderId="4" xfId="0" applyFont="1" applyFill="1" applyBorder="1" applyProtection="1">
      <protection locked="0"/>
    </xf>
    <xf numFmtId="0" fontId="5" fillId="6" borderId="14" xfId="0" applyFont="1" applyFill="1" applyBorder="1" applyProtection="1">
      <protection locked="0"/>
    </xf>
    <xf numFmtId="0" fontId="4" fillId="9" borderId="4" xfId="0" applyFont="1" applyFill="1" applyBorder="1" applyProtection="1">
      <protection locked="0"/>
    </xf>
    <xf numFmtId="0" fontId="0" fillId="9" borderId="14" xfId="0" applyFill="1" applyBorder="1" applyProtection="1">
      <protection locked="0"/>
    </xf>
    <xf numFmtId="0" fontId="0" fillId="9" borderId="0" xfId="0" applyFill="1" applyBorder="1" applyProtection="1">
      <protection locked="0"/>
    </xf>
    <xf numFmtId="167" fontId="0" fillId="9" borderId="14" xfId="1" applyNumberFormat="1" applyFont="1" applyFill="1" applyBorder="1" applyProtection="1">
      <protection locked="0"/>
    </xf>
    <xf numFmtId="166" fontId="0" fillId="9" borderId="0" xfId="1" applyNumberFormat="1" applyFont="1" applyFill="1" applyBorder="1" applyProtection="1">
      <protection locked="0"/>
    </xf>
    <xf numFmtId="0" fontId="5" fillId="9" borderId="6" xfId="0" applyFont="1" applyFill="1" applyBorder="1" applyProtection="1">
      <protection locked="0"/>
    </xf>
    <xf numFmtId="0" fontId="5" fillId="9" borderId="15" xfId="0" applyFont="1" applyFill="1" applyBorder="1" applyProtection="1">
      <protection locked="0"/>
    </xf>
    <xf numFmtId="0" fontId="0" fillId="9" borderId="15" xfId="0" applyFill="1" applyBorder="1" applyProtection="1">
      <protection locked="0"/>
    </xf>
    <xf numFmtId="0" fontId="0" fillId="9" borderId="7" xfId="0" applyFill="1" applyBorder="1" applyProtection="1">
      <protection locked="0"/>
    </xf>
    <xf numFmtId="167" fontId="0" fillId="9" borderId="15" xfId="1" applyNumberFormat="1" applyFont="1" applyFill="1" applyBorder="1" applyProtection="1">
      <protection locked="0"/>
    </xf>
    <xf numFmtId="166" fontId="0" fillId="9" borderId="7" xfId="1" applyNumberFormat="1" applyFont="1" applyFill="1" applyBorder="1" applyProtection="1">
      <protection locked="0"/>
    </xf>
    <xf numFmtId="0" fontId="0" fillId="0" borderId="0" xfId="0" applyProtection="1"/>
    <xf numFmtId="0" fontId="11" fillId="7" borderId="0" xfId="0" applyFont="1" applyFill="1" applyProtection="1"/>
    <xf numFmtId="0" fontId="0" fillId="7" borderId="0" xfId="0" applyFill="1" applyProtection="1"/>
    <xf numFmtId="0" fontId="7" fillId="5" borderId="0" xfId="0" applyFont="1" applyFill="1" applyProtection="1"/>
    <xf numFmtId="0" fontId="7" fillId="8" borderId="0" xfId="0" applyFont="1" applyFill="1" applyProtection="1"/>
    <xf numFmtId="0" fontId="7" fillId="5" borderId="0" xfId="0" applyFont="1" applyFill="1" applyAlignment="1" applyProtection="1">
      <alignment horizontal="center"/>
    </xf>
    <xf numFmtId="0" fontId="2" fillId="0" borderId="0" xfId="0" applyFont="1" applyProtection="1"/>
    <xf numFmtId="0" fontId="2" fillId="7" borderId="12" xfId="0" applyFont="1" applyFill="1" applyBorder="1" applyAlignment="1" applyProtection="1">
      <alignment horizontal="left" wrapText="1"/>
    </xf>
    <xf numFmtId="0" fontId="2" fillId="8" borderId="16" xfId="0" applyFont="1" applyFill="1" applyBorder="1" applyAlignment="1" applyProtection="1">
      <alignment horizontal="left" wrapText="1"/>
    </xf>
    <xf numFmtId="0" fontId="2" fillId="7" borderId="12" xfId="0" applyFont="1" applyFill="1" applyBorder="1" applyAlignment="1" applyProtection="1">
      <alignment horizontal="left"/>
    </xf>
    <xf numFmtId="0" fontId="2" fillId="7" borderId="18" xfId="0" applyFont="1" applyFill="1" applyBorder="1" applyAlignment="1" applyProtection="1">
      <alignment horizontal="left" wrapText="1"/>
    </xf>
    <xf numFmtId="0" fontId="2" fillId="0" borderId="0" xfId="0" applyFont="1" applyFill="1" applyProtection="1"/>
    <xf numFmtId="0" fontId="2" fillId="2" borderId="12" xfId="0" applyFont="1" applyFill="1" applyBorder="1" applyAlignment="1" applyProtection="1">
      <alignment horizontal="left" vertical="top" wrapText="1"/>
    </xf>
    <xf numFmtId="0" fontId="2" fillId="2" borderId="17" xfId="0" applyFont="1" applyFill="1" applyBorder="1" applyAlignment="1" applyProtection="1">
      <alignment horizontal="left" vertical="top"/>
    </xf>
    <xf numFmtId="0" fontId="2" fillId="2" borderId="18" xfId="0" applyFont="1" applyFill="1" applyBorder="1" applyAlignment="1" applyProtection="1">
      <alignment horizontal="left" vertical="top" wrapText="1"/>
    </xf>
    <xf numFmtId="0" fontId="2" fillId="2" borderId="16" xfId="0" applyFont="1" applyFill="1" applyBorder="1" applyAlignment="1" applyProtection="1">
      <alignment horizontal="left" vertical="top" wrapText="1"/>
    </xf>
    <xf numFmtId="0" fontId="2" fillId="7" borderId="12" xfId="0" applyFont="1" applyFill="1" applyBorder="1" applyAlignment="1" applyProtection="1">
      <alignment horizontal="left" vertical="top" wrapText="1"/>
    </xf>
    <xf numFmtId="0" fontId="2" fillId="0" borderId="0" xfId="0" applyFont="1" applyFill="1" applyAlignment="1" applyProtection="1">
      <alignment wrapText="1"/>
    </xf>
    <xf numFmtId="0" fontId="0" fillId="0" borderId="0" xfId="0" applyFill="1" applyProtection="1"/>
    <xf numFmtId="164" fontId="0" fillId="7" borderId="14" xfId="1" applyFont="1" applyFill="1" applyBorder="1" applyProtection="1"/>
    <xf numFmtId="164" fontId="0" fillId="0" borderId="0" xfId="1" applyFont="1" applyProtection="1"/>
    <xf numFmtId="164" fontId="4" fillId="7" borderId="14" xfId="1" applyFont="1" applyFill="1" applyBorder="1" applyProtection="1"/>
    <xf numFmtId="164" fontId="4" fillId="7" borderId="15" xfId="1" applyFont="1" applyFill="1" applyBorder="1" applyProtection="1"/>
    <xf numFmtId="0" fontId="5" fillId="0" borderId="1" xfId="0" applyFont="1" applyBorder="1" applyProtection="1"/>
    <xf numFmtId="0" fontId="5" fillId="0" borderId="2" xfId="0" applyFont="1" applyBorder="1" applyProtection="1"/>
    <xf numFmtId="0" fontId="0" fillId="0" borderId="0" xfId="0" applyBorder="1" applyProtection="1"/>
    <xf numFmtId="0" fontId="0" fillId="0" borderId="2" xfId="0" applyBorder="1" applyProtection="1"/>
    <xf numFmtId="167" fontId="0" fillId="0" borderId="2" xfId="1" applyNumberFormat="1" applyFont="1" applyBorder="1" applyProtection="1"/>
    <xf numFmtId="166" fontId="1" fillId="0" borderId="3" xfId="1" applyNumberFormat="1" applyFont="1" applyBorder="1" applyAlignment="1" applyProtection="1">
      <alignment horizontal="center" vertical="center"/>
    </xf>
    <xf numFmtId="164" fontId="0" fillId="7" borderId="13" xfId="1" applyFont="1" applyFill="1" applyBorder="1" applyProtection="1"/>
    <xf numFmtId="0" fontId="5" fillId="0" borderId="17" xfId="0" applyFont="1" applyBorder="1" applyProtection="1"/>
    <xf numFmtId="0" fontId="5" fillId="0" borderId="16" xfId="0" applyFont="1" applyBorder="1" applyProtection="1"/>
    <xf numFmtId="167" fontId="5" fillId="0" borderId="16" xfId="1" applyNumberFormat="1" applyFont="1" applyBorder="1" applyProtection="1"/>
    <xf numFmtId="9" fontId="0" fillId="0" borderId="12" xfId="2" applyFont="1" applyBorder="1" applyProtection="1"/>
    <xf numFmtId="164" fontId="0" fillId="7" borderId="12" xfId="1" applyFont="1" applyFill="1" applyBorder="1" applyProtection="1"/>
    <xf numFmtId="0" fontId="0" fillId="0" borderId="16" xfId="0" applyBorder="1" applyProtection="1"/>
    <xf numFmtId="0" fontId="6" fillId="0" borderId="0" xfId="0" applyFont="1" applyProtection="1"/>
    <xf numFmtId="166" fontId="0" fillId="0" borderId="0" xfId="1" applyNumberFormat="1" applyFont="1" applyProtection="1"/>
    <xf numFmtId="0" fontId="16" fillId="0" borderId="17" xfId="0" applyFont="1" applyBorder="1" applyProtection="1"/>
    <xf numFmtId="0" fontId="4" fillId="0" borderId="16" xfId="0" applyFont="1" applyBorder="1" applyProtection="1"/>
    <xf numFmtId="166" fontId="4" fillId="0" borderId="16" xfId="1" applyNumberFormat="1" applyFont="1" applyBorder="1" applyProtection="1"/>
    <xf numFmtId="164" fontId="4" fillId="7" borderId="12" xfId="0" applyNumberFormat="1" applyFont="1" applyFill="1" applyBorder="1" applyProtection="1"/>
    <xf numFmtId="0" fontId="0" fillId="8" borderId="0" xfId="0" applyFill="1" applyProtection="1"/>
    <xf numFmtId="164" fontId="0" fillId="0" borderId="0" xfId="1" applyFont="1" applyFill="1" applyProtection="1"/>
    <xf numFmtId="166" fontId="0" fillId="0" borderId="0" xfId="1" applyNumberFormat="1" applyFont="1" applyFill="1" applyProtection="1"/>
    <xf numFmtId="0" fontId="7" fillId="5" borderId="13" xfId="0" applyFont="1" applyFill="1" applyBorder="1" applyAlignment="1" applyProtection="1">
      <alignment horizontal="center"/>
    </xf>
    <xf numFmtId="0" fontId="7" fillId="5" borderId="1" xfId="0" applyFont="1" applyFill="1" applyBorder="1" applyProtection="1"/>
    <xf numFmtId="0" fontId="2" fillId="5" borderId="2" xfId="0" applyFont="1" applyFill="1" applyBorder="1" applyProtection="1"/>
    <xf numFmtId="0" fontId="2" fillId="0" borderId="2" xfId="0" applyFont="1" applyBorder="1" applyProtection="1"/>
    <xf numFmtId="0" fontId="2" fillId="7" borderId="17" xfId="0" applyFont="1" applyFill="1" applyBorder="1" applyAlignment="1" applyProtection="1">
      <alignment horizontal="left" wrapText="1"/>
    </xf>
    <xf numFmtId="0" fontId="2" fillId="7" borderId="16" xfId="0" applyFont="1" applyFill="1" applyBorder="1" applyAlignment="1" applyProtection="1">
      <alignment horizontal="left" wrapText="1"/>
    </xf>
    <xf numFmtId="0" fontId="2" fillId="2" borderId="12" xfId="0" applyFont="1" applyFill="1" applyBorder="1" applyAlignment="1" applyProtection="1">
      <alignment vertical="top" wrapText="1"/>
    </xf>
    <xf numFmtId="0" fontId="2" fillId="2" borderId="16" xfId="0" applyFont="1" applyFill="1" applyBorder="1" applyAlignment="1" applyProtection="1">
      <alignment vertical="top"/>
    </xf>
    <xf numFmtId="0" fontId="2" fillId="2" borderId="16" xfId="0" applyFont="1" applyFill="1" applyBorder="1" applyAlignment="1" applyProtection="1">
      <alignment vertical="top" wrapText="1"/>
    </xf>
    <xf numFmtId="0" fontId="2" fillId="2" borderId="17" xfId="0" applyFont="1" applyFill="1" applyBorder="1" applyAlignment="1" applyProtection="1">
      <alignment horizontal="left" vertical="top" wrapText="1"/>
    </xf>
    <xf numFmtId="0" fontId="2" fillId="7" borderId="12" xfId="0" applyFont="1" applyFill="1" applyBorder="1" applyAlignment="1" applyProtection="1">
      <alignment horizontal="center" vertical="top" wrapText="1"/>
    </xf>
    <xf numFmtId="0" fontId="5" fillId="0" borderId="12" xfId="0" applyFont="1" applyBorder="1" applyProtection="1"/>
    <xf numFmtId="164" fontId="0" fillId="0" borderId="2" xfId="1" applyFont="1" applyBorder="1" applyProtection="1"/>
    <xf numFmtId="166" fontId="0" fillId="0" borderId="2" xfId="1" applyNumberFormat="1" applyFont="1" applyBorder="1" applyProtection="1"/>
    <xf numFmtId="0" fontId="5" fillId="0" borderId="15" xfId="0" applyFont="1" applyBorder="1" applyProtection="1"/>
    <xf numFmtId="0" fontId="4" fillId="0" borderId="7" xfId="0" applyFont="1" applyBorder="1" applyProtection="1"/>
    <xf numFmtId="9" fontId="4" fillId="0" borderId="12" xfId="2" applyFont="1" applyBorder="1" applyProtection="1"/>
    <xf numFmtId="0" fontId="0" fillId="8" borderId="1" xfId="0" applyFill="1" applyBorder="1" applyProtection="1"/>
    <xf numFmtId="0" fontId="0" fillId="8" borderId="2" xfId="0" applyFill="1" applyBorder="1" applyProtection="1"/>
    <xf numFmtId="0" fontId="16" fillId="0" borderId="6" xfId="0" applyFont="1" applyBorder="1" applyProtection="1"/>
    <xf numFmtId="0" fontId="0" fillId="0" borderId="7" xfId="0" applyFill="1" applyBorder="1" applyProtection="1"/>
    <xf numFmtId="0" fontId="0" fillId="0" borderId="7" xfId="0" applyBorder="1" applyProtection="1"/>
    <xf numFmtId="164" fontId="4" fillId="7" borderId="15" xfId="0" applyNumberFormat="1" applyFont="1" applyFill="1" applyBorder="1" applyProtection="1"/>
    <xf numFmtId="0" fontId="0" fillId="8" borderId="4" xfId="0" applyFill="1" applyBorder="1" applyProtection="1"/>
    <xf numFmtId="0" fontId="0" fillId="8" borderId="0" xfId="0" applyFill="1" applyBorder="1" applyProtection="1"/>
    <xf numFmtId="0" fontId="0" fillId="8" borderId="14" xfId="0" applyFill="1" applyBorder="1" applyProtection="1"/>
    <xf numFmtId="0" fontId="0" fillId="0" borderId="14" xfId="0" applyBorder="1" applyProtection="1"/>
    <xf numFmtId="0" fontId="12" fillId="7" borderId="17" xfId="0" applyFont="1" applyFill="1" applyBorder="1" applyProtection="1"/>
    <xf numFmtId="0" fontId="0" fillId="7" borderId="16" xfId="0" applyFill="1" applyBorder="1" applyProtection="1"/>
    <xf numFmtId="164" fontId="0" fillId="7" borderId="16" xfId="1" applyFont="1" applyFill="1" applyBorder="1" applyProtection="1"/>
    <xf numFmtId="166" fontId="0" fillId="7" borderId="16" xfId="1" applyNumberFormat="1" applyFont="1" applyFill="1" applyBorder="1" applyProtection="1"/>
    <xf numFmtId="164" fontId="13" fillId="7" borderId="12" xfId="1" applyFont="1" applyFill="1" applyBorder="1" applyProtection="1"/>
    <xf numFmtId="164" fontId="2" fillId="0" borderId="0" xfId="0" applyNumberFormat="1" applyFont="1" applyFill="1" applyProtection="1"/>
    <xf numFmtId="167" fontId="0" fillId="6" borderId="2" xfId="1" applyNumberFormat="1" applyFont="1" applyFill="1" applyBorder="1" applyProtection="1">
      <protection locked="0"/>
    </xf>
    <xf numFmtId="167" fontId="0" fillId="6" borderId="0" xfId="1" applyNumberFormat="1" applyFont="1" applyFill="1" applyBorder="1" applyProtection="1">
      <protection locked="0"/>
    </xf>
    <xf numFmtId="167" fontId="0" fillId="9" borderId="0" xfId="1" applyNumberFormat="1" applyFont="1" applyFill="1" applyBorder="1" applyProtection="1">
      <protection locked="0"/>
    </xf>
    <xf numFmtId="167" fontId="0" fillId="9" borderId="7" xfId="1" applyNumberFormat="1" applyFont="1" applyFill="1" applyBorder="1" applyProtection="1">
      <protection locked="0"/>
    </xf>
    <xf numFmtId="0" fontId="6" fillId="6" borderId="13" xfId="0" applyFont="1" applyFill="1" applyBorder="1" applyProtection="1">
      <protection locked="0"/>
    </xf>
    <xf numFmtId="0" fontId="6" fillId="6" borderId="0" xfId="0" applyFont="1" applyFill="1" applyBorder="1" applyProtection="1">
      <protection locked="0"/>
    </xf>
    <xf numFmtId="164" fontId="0" fillId="6" borderId="13" xfId="1" applyFont="1" applyFill="1" applyBorder="1" applyProtection="1">
      <protection locked="0"/>
    </xf>
    <xf numFmtId="166" fontId="0" fillId="6" borderId="1" xfId="1" applyNumberFormat="1" applyFont="1" applyFill="1" applyBorder="1" applyProtection="1">
      <protection locked="0"/>
    </xf>
    <xf numFmtId="0" fontId="6" fillId="6" borderId="14" xfId="0" applyFont="1" applyFill="1" applyBorder="1" applyProtection="1">
      <protection locked="0"/>
    </xf>
    <xf numFmtId="164" fontId="0" fillId="6" borderId="14" xfId="1" applyFont="1" applyFill="1" applyBorder="1" applyProtection="1">
      <protection locked="0"/>
    </xf>
    <xf numFmtId="166" fontId="0" fillId="6" borderId="4" xfId="1" applyNumberFormat="1" applyFont="1" applyFill="1" applyBorder="1" applyProtection="1">
      <protection locked="0"/>
    </xf>
    <xf numFmtId="0" fontId="1" fillId="9" borderId="4" xfId="0" applyFont="1" applyFill="1" applyBorder="1" applyProtection="1">
      <protection locked="0"/>
    </xf>
    <xf numFmtId="0" fontId="6" fillId="9" borderId="14" xfId="0" applyFont="1" applyFill="1" applyBorder="1" applyProtection="1">
      <protection locked="0"/>
    </xf>
    <xf numFmtId="0" fontId="6" fillId="9" borderId="0" xfId="0" applyFont="1" applyFill="1" applyBorder="1" applyProtection="1">
      <protection locked="0"/>
    </xf>
    <xf numFmtId="164" fontId="0" fillId="9" borderId="14" xfId="1" applyFont="1" applyFill="1" applyBorder="1" applyProtection="1">
      <protection locked="0"/>
    </xf>
    <xf numFmtId="166" fontId="0" fillId="9" borderId="4" xfId="1" applyNumberFormat="1" applyFont="1" applyFill="1" applyBorder="1" applyProtection="1">
      <protection locked="0"/>
    </xf>
    <xf numFmtId="0" fontId="6" fillId="9" borderId="15" xfId="0" applyFont="1" applyFill="1" applyBorder="1" applyProtection="1">
      <protection locked="0"/>
    </xf>
    <xf numFmtId="0" fontId="1" fillId="6" borderId="1" xfId="0" applyFont="1" applyFill="1" applyBorder="1" applyProtection="1">
      <protection locked="0"/>
    </xf>
    <xf numFmtId="0" fontId="0" fillId="6" borderId="2" xfId="0" applyFill="1" applyBorder="1" applyProtection="1">
      <protection locked="0"/>
    </xf>
    <xf numFmtId="44" fontId="0" fillId="6" borderId="13" xfId="3" applyFont="1" applyFill="1" applyBorder="1" applyProtection="1">
      <protection locked="0"/>
    </xf>
    <xf numFmtId="166" fontId="0" fillId="6" borderId="13" xfId="1" applyNumberFormat="1" applyFont="1" applyFill="1" applyBorder="1" applyProtection="1">
      <protection locked="0"/>
    </xf>
    <xf numFmtId="44" fontId="0" fillId="6" borderId="14" xfId="3" applyFont="1" applyFill="1" applyBorder="1" applyProtection="1">
      <protection locked="0"/>
    </xf>
    <xf numFmtId="166" fontId="0" fillId="6" borderId="14" xfId="1" applyNumberFormat="1" applyFont="1" applyFill="1" applyBorder="1" applyProtection="1">
      <protection locked="0"/>
    </xf>
    <xf numFmtId="0" fontId="2" fillId="6" borderId="0" xfId="0" applyFont="1" applyFill="1" applyBorder="1" applyProtection="1">
      <protection locked="0"/>
    </xf>
    <xf numFmtId="44" fontId="1" fillId="6" borderId="14" xfId="3" applyFont="1" applyFill="1" applyBorder="1" applyProtection="1">
      <protection locked="0"/>
    </xf>
    <xf numFmtId="166" fontId="1" fillId="6" borderId="14" xfId="1" applyNumberFormat="1" applyFont="1" applyFill="1" applyBorder="1" applyProtection="1">
      <protection locked="0"/>
    </xf>
    <xf numFmtId="0" fontId="0" fillId="6" borderId="4" xfId="0" applyFill="1" applyBorder="1" applyProtection="1">
      <protection locked="0"/>
    </xf>
    <xf numFmtId="44" fontId="0" fillId="9" borderId="14" xfId="3" applyFont="1" applyFill="1" applyBorder="1" applyProtection="1">
      <protection locked="0"/>
    </xf>
    <xf numFmtId="166" fontId="0" fillId="9" borderId="14" xfId="1" applyNumberFormat="1" applyFont="1" applyFill="1" applyBorder="1" applyProtection="1">
      <protection locked="0"/>
    </xf>
    <xf numFmtId="0" fontId="1" fillId="9" borderId="6" xfId="0" applyFont="1" applyFill="1" applyBorder="1" applyProtection="1">
      <protection locked="0"/>
    </xf>
    <xf numFmtId="44" fontId="0" fillId="9" borderId="15" xfId="3" applyFont="1" applyFill="1" applyBorder="1" applyProtection="1">
      <protection locked="0"/>
    </xf>
    <xf numFmtId="166" fontId="0" fillId="9" borderId="15" xfId="1" applyNumberFormat="1" applyFont="1" applyFill="1" applyBorder="1" applyProtection="1">
      <protection locked="0"/>
    </xf>
    <xf numFmtId="0" fontId="1" fillId="6" borderId="0" xfId="0" applyFont="1" applyFill="1" applyProtection="1">
      <protection locked="0"/>
    </xf>
    <xf numFmtId="44" fontId="1" fillId="6" borderId="13" xfId="3" applyFont="1" applyFill="1" applyBorder="1" applyProtection="1">
      <protection locked="0"/>
    </xf>
    <xf numFmtId="165" fontId="0" fillId="6" borderId="14" xfId="1" applyNumberFormat="1" applyFont="1" applyFill="1" applyBorder="1" applyProtection="1">
      <protection locked="0"/>
    </xf>
    <xf numFmtId="0" fontId="0" fillId="6" borderId="0" xfId="0" applyFill="1" applyProtection="1">
      <protection locked="0"/>
    </xf>
    <xf numFmtId="0" fontId="1" fillId="0" borderId="13" xfId="0" applyFont="1" applyBorder="1" applyProtection="1">
      <protection locked="0"/>
    </xf>
    <xf numFmtId="1" fontId="0" fillId="6" borderId="14" xfId="1" applyNumberFormat="1" applyFont="1" applyFill="1" applyBorder="1" applyProtection="1">
      <protection locked="0"/>
    </xf>
    <xf numFmtId="0" fontId="1" fillId="9" borderId="14" xfId="0" applyFont="1" applyFill="1" applyBorder="1" applyProtection="1">
      <protection locked="0"/>
    </xf>
    <xf numFmtId="0" fontId="0" fillId="9" borderId="0" xfId="0" applyFill="1" applyProtection="1">
      <protection locked="0"/>
    </xf>
    <xf numFmtId="165" fontId="0" fillId="9" borderId="14" xfId="1" applyNumberFormat="1" applyFont="1" applyFill="1" applyBorder="1" applyProtection="1">
      <protection locked="0"/>
    </xf>
    <xf numFmtId="0" fontId="1" fillId="9" borderId="15" xfId="0" applyFont="1" applyFill="1" applyBorder="1" applyProtection="1">
      <protection locked="0"/>
    </xf>
    <xf numFmtId="0" fontId="0" fillId="0" borderId="0" xfId="0" applyProtection="1">
      <protection locked="0"/>
    </xf>
    <xf numFmtId="164" fontId="0" fillId="6" borderId="24" xfId="1" applyFont="1" applyFill="1" applyBorder="1" applyProtection="1">
      <protection locked="0"/>
    </xf>
    <xf numFmtId="9" fontId="0" fillId="6" borderId="25" xfId="2" applyFont="1" applyFill="1" applyBorder="1" applyProtection="1">
      <protection locked="0"/>
    </xf>
    <xf numFmtId="164" fontId="0" fillId="6" borderId="9" xfId="1" applyFont="1" applyFill="1" applyBorder="1" applyProtection="1">
      <protection locked="0"/>
    </xf>
    <xf numFmtId="9" fontId="0" fillId="6" borderId="20" xfId="2" applyFont="1" applyFill="1" applyBorder="1" applyProtection="1">
      <protection locked="0"/>
    </xf>
    <xf numFmtId="0" fontId="1" fillId="9" borderId="10" xfId="0" applyFont="1" applyFill="1" applyBorder="1" applyProtection="1">
      <protection locked="0"/>
    </xf>
    <xf numFmtId="164" fontId="0" fillId="9" borderId="9" xfId="1" applyFont="1" applyFill="1" applyBorder="1" applyProtection="1">
      <protection locked="0"/>
    </xf>
    <xf numFmtId="9" fontId="0" fillId="9" borderId="20" xfId="2" applyFont="1" applyFill="1" applyBorder="1" applyProtection="1">
      <protection locked="0"/>
    </xf>
    <xf numFmtId="0" fontId="1" fillId="9" borderId="21" xfId="0" applyFont="1" applyFill="1" applyBorder="1" applyProtection="1">
      <protection locked="0"/>
    </xf>
    <xf numFmtId="164" fontId="0" fillId="9" borderId="11" xfId="1" applyFont="1" applyFill="1" applyBorder="1" applyProtection="1">
      <protection locked="0"/>
    </xf>
    <xf numFmtId="9" fontId="0" fillId="9" borderId="22" xfId="2" applyFont="1" applyFill="1" applyBorder="1" applyProtection="1">
      <protection locked="0"/>
    </xf>
    <xf numFmtId="164" fontId="0" fillId="0" borderId="24" xfId="1" applyFont="1" applyFill="1" applyBorder="1" applyProtection="1"/>
    <xf numFmtId="164" fontId="0" fillId="0" borderId="25" xfId="1" applyFont="1" applyFill="1" applyBorder="1" applyProtection="1"/>
    <xf numFmtId="164" fontId="0" fillId="0" borderId="9" xfId="1" applyFont="1" applyFill="1" applyBorder="1" applyProtection="1"/>
    <xf numFmtId="164" fontId="0" fillId="0" borderId="20" xfId="1" applyFont="1" applyFill="1" applyBorder="1" applyProtection="1"/>
    <xf numFmtId="164" fontId="0" fillId="0" borderId="11" xfId="1" applyFont="1" applyFill="1" applyBorder="1" applyProtection="1"/>
    <xf numFmtId="164" fontId="0" fillId="0" borderId="22" xfId="1" applyFont="1" applyFill="1" applyBorder="1" applyProtection="1"/>
    <xf numFmtId="0" fontId="0" fillId="0" borderId="23" xfId="0" applyFill="1" applyBorder="1" applyProtection="1"/>
    <xf numFmtId="0" fontId="6" fillId="0" borderId="10" xfId="0" applyFont="1" applyFill="1" applyBorder="1" applyProtection="1"/>
    <xf numFmtId="0" fontId="1" fillId="0" borderId="10" xfId="0" applyFont="1" applyFill="1" applyBorder="1" applyProtection="1"/>
    <xf numFmtId="9" fontId="0" fillId="6" borderId="19" xfId="2" applyFont="1" applyFill="1" applyBorder="1" applyProtection="1">
      <protection locked="0"/>
    </xf>
    <xf numFmtId="9" fontId="0" fillId="6" borderId="22" xfId="2" applyFont="1" applyFill="1" applyBorder="1" applyProtection="1">
      <protection locked="0"/>
    </xf>
    <xf numFmtId="0" fontId="1" fillId="6" borderId="14" xfId="0" applyFont="1" applyFill="1" applyBorder="1" applyProtection="1">
      <protection locked="0"/>
    </xf>
    <xf numFmtId="0" fontId="7" fillId="5" borderId="0" xfId="0" applyFont="1" applyFill="1" applyAlignment="1"/>
    <xf numFmtId="0" fontId="1" fillId="0" borderId="0" xfId="0" applyFont="1" applyAlignment="1">
      <alignment vertical="top"/>
    </xf>
    <xf numFmtId="0" fontId="11" fillId="8" borderId="4" xfId="0" applyFont="1" applyFill="1" applyBorder="1"/>
    <xf numFmtId="0" fontId="2" fillId="0" borderId="0" xfId="0" applyFont="1" applyFill="1" applyAlignment="1">
      <alignment wrapText="1"/>
    </xf>
    <xf numFmtId="165" fontId="2" fillId="0" borderId="0" xfId="0" applyNumberFormat="1" applyFont="1" applyFill="1" applyAlignment="1">
      <alignment wrapText="1"/>
    </xf>
    <xf numFmtId="0" fontId="1" fillId="0" borderId="12" xfId="0" applyFont="1" applyBorder="1"/>
    <xf numFmtId="0" fontId="1" fillId="9" borderId="10" xfId="0" applyFont="1" applyFill="1" applyBorder="1" applyAlignment="1" applyProtection="1">
      <alignment vertical="top"/>
      <protection locked="0"/>
    </xf>
    <xf numFmtId="164" fontId="4" fillId="9" borderId="9" xfId="0" applyNumberFormat="1" applyFont="1" applyFill="1" applyBorder="1" applyAlignment="1" applyProtection="1">
      <alignment vertical="top"/>
      <protection locked="0"/>
    </xf>
    <xf numFmtId="0" fontId="0" fillId="9" borderId="20" xfId="0" applyFill="1" applyBorder="1" applyAlignment="1" applyProtection="1">
      <alignment vertical="top" wrapText="1"/>
      <protection locked="0"/>
    </xf>
    <xf numFmtId="0" fontId="1" fillId="9" borderId="21" xfId="0" applyFont="1" applyFill="1" applyBorder="1" applyAlignment="1" applyProtection="1">
      <alignment vertical="top"/>
      <protection locked="0"/>
    </xf>
    <xf numFmtId="164" fontId="4" fillId="9" borderId="11" xfId="0" applyNumberFormat="1" applyFont="1" applyFill="1" applyBorder="1" applyAlignment="1" applyProtection="1">
      <alignment vertical="top"/>
      <protection locked="0"/>
    </xf>
    <xf numFmtId="0" fontId="0" fillId="9" borderId="22" xfId="0" applyFill="1" applyBorder="1" applyAlignment="1" applyProtection="1">
      <alignment vertical="top" wrapText="1"/>
      <protection locked="0"/>
    </xf>
    <xf numFmtId="0" fontId="2" fillId="7" borderId="23" xfId="0" applyFont="1" applyFill="1" applyBorder="1"/>
    <xf numFmtId="0" fontId="2" fillId="7" borderId="24" xfId="0" applyFont="1" applyFill="1" applyBorder="1" applyAlignment="1">
      <alignment wrapText="1"/>
    </xf>
    <xf numFmtId="0" fontId="2" fillId="7" borderId="25" xfId="0" applyFont="1" applyFill="1" applyBorder="1"/>
    <xf numFmtId="0" fontId="1" fillId="9" borderId="20" xfId="0" applyFont="1" applyFill="1" applyBorder="1" applyAlignment="1" applyProtection="1">
      <alignment vertical="top" wrapText="1"/>
      <protection locked="0"/>
    </xf>
    <xf numFmtId="0" fontId="9" fillId="0" borderId="1" xfId="0" applyFont="1" applyBorder="1" applyAlignment="1">
      <alignment horizontal="left" vertical="top"/>
    </xf>
    <xf numFmtId="0" fontId="9" fillId="0" borderId="3" xfId="0" applyFont="1" applyBorder="1" applyAlignment="1">
      <alignment horizontal="left" vertical="top"/>
    </xf>
    <xf numFmtId="0" fontId="9" fillId="0" borderId="6" xfId="0" applyFont="1" applyBorder="1" applyAlignment="1">
      <alignment horizontal="left" vertical="top"/>
    </xf>
    <xf numFmtId="0" fontId="9" fillId="0" borderId="8" xfId="0" applyFont="1" applyBorder="1" applyAlignment="1">
      <alignment horizontal="left" vertical="top"/>
    </xf>
    <xf numFmtId="0" fontId="2" fillId="0" borderId="0" xfId="0" applyFont="1" applyFill="1" applyAlignment="1" applyProtection="1">
      <alignment horizontal="left"/>
    </xf>
    <xf numFmtId="0" fontId="2" fillId="0" borderId="0" xfId="0" applyFont="1" applyFill="1" applyAlignment="1" applyProtection="1"/>
    <xf numFmtId="0" fontId="0" fillId="0" borderId="4" xfId="0" applyBorder="1" applyAlignment="1"/>
    <xf numFmtId="0" fontId="0" fillId="0" borderId="0" xfId="0" applyBorder="1" applyAlignment="1"/>
    <xf numFmtId="0" fontId="1" fillId="0" borderId="6" xfId="0" applyFont="1" applyBorder="1" applyAlignment="1"/>
    <xf numFmtId="0" fontId="0" fillId="0" borderId="7" xfId="0" applyBorder="1" applyAlignment="1"/>
    <xf numFmtId="0" fontId="2" fillId="11" borderId="0" xfId="0" applyFont="1" applyFill="1"/>
    <xf numFmtId="0" fontId="0" fillId="11" borderId="0" xfId="0" applyFill="1"/>
  </cellXfs>
  <cellStyles count="4">
    <cellStyle name="Euro" xfId="1" xr:uid="{00000000-0005-0000-0000-000000000000}"/>
    <cellStyle name="Procent" xfId="2" builtinId="5"/>
    <cellStyle name="Standaard" xfId="0" builtinId="0"/>
    <cellStyle name="Valuta" xfId="3"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DF2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2167479</xdr:colOff>
      <xdr:row>0</xdr:row>
      <xdr:rowOff>0</xdr:rowOff>
    </xdr:from>
    <xdr:to>
      <xdr:col>6</xdr:col>
      <xdr:colOff>490037</xdr:colOff>
      <xdr:row>0</xdr:row>
      <xdr:rowOff>657225</xdr:rowOff>
    </xdr:to>
    <xdr:pic>
      <xdr:nvPicPr>
        <xdr:cNvPr id="2" name="Afbeelding 1">
          <a:extLst>
            <a:ext uri="{FF2B5EF4-FFF2-40B4-BE49-F238E27FC236}">
              <a16:creationId xmlns:a16="http://schemas.microsoft.com/office/drawing/2014/main" id="{575CC4D6-A553-4252-ADA1-811AC6E4B4CB}"/>
            </a:ext>
          </a:extLst>
        </xdr:cNvPr>
        <xdr:cNvPicPr>
          <a:picLocks noChangeAspect="1"/>
        </xdr:cNvPicPr>
      </xdr:nvPicPr>
      <xdr:blipFill rotWithShape="1">
        <a:blip xmlns:r="http://schemas.openxmlformats.org/officeDocument/2006/relationships" r:embed="rId1"/>
        <a:srcRect t="32124" b="30641"/>
        <a:stretch/>
      </xdr:blipFill>
      <xdr:spPr>
        <a:xfrm>
          <a:off x="3929604" y="0"/>
          <a:ext cx="3237458"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1271</xdr:colOff>
      <xdr:row>3</xdr:row>
      <xdr:rowOff>3174</xdr:rowOff>
    </xdr:from>
    <xdr:to>
      <xdr:col>14</xdr:col>
      <xdr:colOff>552451</xdr:colOff>
      <xdr:row>20</xdr:row>
      <xdr:rowOff>133349</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4260196" y="1727199"/>
          <a:ext cx="3084830" cy="3559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Nota Bene.</a:t>
          </a:r>
        </a:p>
        <a:p>
          <a:r>
            <a:rPr lang="nl-NL" sz="1100"/>
            <a:t>Met Gebruiksrechten wordt het recht</a:t>
          </a:r>
          <a:r>
            <a:rPr lang="nl-NL" sz="1100" baseline="0"/>
            <a:t> tot gebruik van</a:t>
          </a:r>
          <a:r>
            <a:rPr lang="nl-NL" sz="1100"/>
            <a:t> zowel standaard als maatwerk Programmatuur bedoeld</a:t>
          </a:r>
          <a:r>
            <a:rPr lang="nl-NL" sz="1100" baseline="0"/>
            <a:t> zoals deze door u worden aangeboden, inclusief eventueel software van derden</a:t>
          </a:r>
          <a:r>
            <a:rPr lang="nl-NL" sz="1100"/>
            <a:t>.</a:t>
          </a:r>
        </a:p>
        <a:p>
          <a:endParaRPr lang="nl-NL" sz="1100"/>
        </a:p>
        <a:p>
          <a:r>
            <a:rPr lang="nl-NL" sz="1100"/>
            <a:t>De (reken)eenheid dient u als aanbieder zelf te bepalen en te vermelden. Denkbare (reken)eenheden zijn aantallen gebruikers, werkplekken, cpu, sites, etc. Er kan ook een site licentie voor het geheel van Amsterdam</a:t>
          </a:r>
          <a:r>
            <a:rPr lang="nl-NL" sz="1100" baseline="0"/>
            <a:t> Universitair Medische Centra</a:t>
          </a:r>
          <a:r>
            <a:rPr lang="nl-NL" sz="1100"/>
            <a:t> worden aangeboden. </a:t>
          </a:r>
        </a:p>
        <a:p>
          <a:r>
            <a:rPr lang="nl-NL" sz="1100"/>
            <a:t>Bij de bepaling van de (reken)eenheid dient u een zo financieel</a:t>
          </a:r>
          <a:r>
            <a:rPr lang="nl-NL" sz="1100" baseline="0"/>
            <a:t> </a:t>
          </a:r>
          <a:r>
            <a:rPr lang="nl-NL" sz="1100"/>
            <a:t>gunstig</a:t>
          </a:r>
          <a:r>
            <a:rPr lang="nl-NL" sz="1100" baseline="0"/>
            <a:t> mogelijk categorisering te kiezen.</a:t>
          </a:r>
          <a:r>
            <a:rPr lang="nl-NL" sz="1100"/>
            <a:t> Hierbij kan bijvoorbeeld worden gedacht aan onderscheid tussen kijk- en schrijffuncties, benoemd en concurrent gebruik, etc.</a:t>
          </a:r>
        </a:p>
        <a:p>
          <a:r>
            <a:rPr lang="nl-NL" sz="1100"/>
            <a:t>Indien er gebruik</a:t>
          </a:r>
          <a:r>
            <a:rPr lang="nl-NL" sz="1100" baseline="0"/>
            <a:t> gemaakt wordt van staffels: geef de staffels en welke staffel voor Amsterdam Universitair Medische Centra geldt.</a:t>
          </a:r>
          <a:endParaRPr lang="nl-NL" sz="1100"/>
        </a:p>
      </xdr:txBody>
    </xdr:sp>
    <xdr:clientData/>
  </xdr:twoCellAnchor>
  <xdr:twoCellAnchor editAs="oneCell">
    <xdr:from>
      <xdr:col>0</xdr:col>
      <xdr:colOff>0</xdr:colOff>
      <xdr:row>0</xdr:row>
      <xdr:rowOff>0</xdr:rowOff>
    </xdr:from>
    <xdr:to>
      <xdr:col>1</xdr:col>
      <xdr:colOff>7620</xdr:colOff>
      <xdr:row>0</xdr:row>
      <xdr:rowOff>1253067</xdr:rowOff>
    </xdr:to>
    <xdr:pic>
      <xdr:nvPicPr>
        <xdr:cNvPr id="5" name="Afbeelding 4">
          <a:extLst>
            <a:ext uri="{FF2B5EF4-FFF2-40B4-BE49-F238E27FC236}">
              <a16:creationId xmlns:a16="http://schemas.microsoft.com/office/drawing/2014/main" id="{7473160E-63C4-472B-AF1B-CCF7D93F8D92}"/>
            </a:ext>
          </a:extLst>
        </xdr:cNvPr>
        <xdr:cNvPicPr>
          <a:picLocks noChangeAspect="1"/>
        </xdr:cNvPicPr>
      </xdr:nvPicPr>
      <xdr:blipFill>
        <a:blip xmlns:r="http://schemas.openxmlformats.org/officeDocument/2006/relationships" r:embed="rId1"/>
        <a:stretch>
          <a:fillRect/>
        </a:stretch>
      </xdr:blipFill>
      <xdr:spPr>
        <a:xfrm>
          <a:off x="0" y="0"/>
          <a:ext cx="2255520" cy="12530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922020</xdr:colOff>
      <xdr:row>0</xdr:row>
      <xdr:rowOff>1253067</xdr:rowOff>
    </xdr:to>
    <xdr:pic>
      <xdr:nvPicPr>
        <xdr:cNvPr id="5" name="Afbeelding 4">
          <a:extLst>
            <a:ext uri="{FF2B5EF4-FFF2-40B4-BE49-F238E27FC236}">
              <a16:creationId xmlns:a16="http://schemas.microsoft.com/office/drawing/2014/main" id="{86258AD1-7E18-4454-8AC4-2AA22FDE39CC}"/>
            </a:ext>
          </a:extLst>
        </xdr:cNvPr>
        <xdr:cNvPicPr>
          <a:picLocks noChangeAspect="1"/>
        </xdr:cNvPicPr>
      </xdr:nvPicPr>
      <xdr:blipFill>
        <a:blip xmlns:r="http://schemas.openxmlformats.org/officeDocument/2006/relationships" r:embed="rId1"/>
        <a:stretch>
          <a:fillRect/>
        </a:stretch>
      </xdr:blipFill>
      <xdr:spPr>
        <a:xfrm>
          <a:off x="0" y="0"/>
          <a:ext cx="2255520" cy="12530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22860</xdr:colOff>
      <xdr:row>0</xdr:row>
      <xdr:rowOff>0</xdr:rowOff>
    </xdr:from>
    <xdr:to>
      <xdr:col>1</xdr:col>
      <xdr:colOff>916305</xdr:colOff>
      <xdr:row>0</xdr:row>
      <xdr:rowOff>600075</xdr:rowOff>
    </xdr:to>
    <xdr:pic>
      <xdr:nvPicPr>
        <xdr:cNvPr id="4" name="Afbeelding 3">
          <a:extLst>
            <a:ext uri="{FF2B5EF4-FFF2-40B4-BE49-F238E27FC236}">
              <a16:creationId xmlns:a16="http://schemas.microsoft.com/office/drawing/2014/main" id="{AE4A0110-37D2-479D-8E05-94D1B7B2A1DB}"/>
            </a:ext>
          </a:extLst>
        </xdr:cNvPr>
        <xdr:cNvPicPr>
          <a:picLocks noChangeAspect="1"/>
        </xdr:cNvPicPr>
      </xdr:nvPicPr>
      <xdr:blipFill rotWithShape="1">
        <a:blip xmlns:r="http://schemas.openxmlformats.org/officeDocument/2006/relationships" r:embed="rId1"/>
        <a:srcRect t="28885" b="23226"/>
        <a:stretch/>
      </xdr:blipFill>
      <xdr:spPr>
        <a:xfrm>
          <a:off x="22860" y="0"/>
          <a:ext cx="2217420" cy="6000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2255520</xdr:colOff>
      <xdr:row>0</xdr:row>
      <xdr:rowOff>1253067</xdr:rowOff>
    </xdr:to>
    <xdr:pic>
      <xdr:nvPicPr>
        <xdr:cNvPr id="2" name="Afbeelding 1">
          <a:extLst>
            <a:ext uri="{FF2B5EF4-FFF2-40B4-BE49-F238E27FC236}">
              <a16:creationId xmlns:a16="http://schemas.microsoft.com/office/drawing/2014/main" id="{60E1BB7D-EABF-4FA7-8F97-B28FC072BFFA}"/>
            </a:ext>
          </a:extLst>
        </xdr:cNvPr>
        <xdr:cNvPicPr>
          <a:picLocks noChangeAspect="1"/>
        </xdr:cNvPicPr>
      </xdr:nvPicPr>
      <xdr:blipFill>
        <a:blip xmlns:r="http://schemas.openxmlformats.org/officeDocument/2006/relationships" r:embed="rId1"/>
        <a:stretch>
          <a:fillRect/>
        </a:stretch>
      </xdr:blipFill>
      <xdr:spPr>
        <a:xfrm>
          <a:off x="0" y="0"/>
          <a:ext cx="2255520" cy="12530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891540</xdr:colOff>
      <xdr:row>0</xdr:row>
      <xdr:rowOff>1253067</xdr:rowOff>
    </xdr:to>
    <xdr:pic>
      <xdr:nvPicPr>
        <xdr:cNvPr id="5" name="Afbeelding 4">
          <a:extLst>
            <a:ext uri="{FF2B5EF4-FFF2-40B4-BE49-F238E27FC236}">
              <a16:creationId xmlns:a16="http://schemas.microsoft.com/office/drawing/2014/main" id="{15312DAA-5B70-4F04-AB6D-3FF3E799BF1C}"/>
            </a:ext>
          </a:extLst>
        </xdr:cNvPr>
        <xdr:cNvPicPr>
          <a:picLocks noChangeAspect="1"/>
        </xdr:cNvPicPr>
      </xdr:nvPicPr>
      <xdr:blipFill>
        <a:blip xmlns:r="http://schemas.openxmlformats.org/officeDocument/2006/relationships" r:embed="rId1"/>
        <a:stretch>
          <a:fillRect/>
        </a:stretch>
      </xdr:blipFill>
      <xdr:spPr>
        <a:xfrm>
          <a:off x="0" y="0"/>
          <a:ext cx="2255520" cy="12530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4019550</xdr:colOff>
      <xdr:row>0</xdr:row>
      <xdr:rowOff>28575</xdr:rowOff>
    </xdr:from>
    <xdr:to>
      <xdr:col>2</xdr:col>
      <xdr:colOff>6275070</xdr:colOff>
      <xdr:row>1</xdr:row>
      <xdr:rowOff>142876</xdr:rowOff>
    </xdr:to>
    <xdr:pic>
      <xdr:nvPicPr>
        <xdr:cNvPr id="2" name="Afbeelding 1">
          <a:extLst>
            <a:ext uri="{FF2B5EF4-FFF2-40B4-BE49-F238E27FC236}">
              <a16:creationId xmlns:a16="http://schemas.microsoft.com/office/drawing/2014/main" id="{E14740BA-9F8A-4286-B73A-A4E413087D32}"/>
            </a:ext>
          </a:extLst>
        </xdr:cNvPr>
        <xdr:cNvPicPr>
          <a:picLocks noChangeAspect="1"/>
        </xdr:cNvPicPr>
      </xdr:nvPicPr>
      <xdr:blipFill rotWithShape="1">
        <a:blip xmlns:r="http://schemas.openxmlformats.org/officeDocument/2006/relationships" r:embed="rId1"/>
        <a:srcRect t="34206" b="25507"/>
        <a:stretch/>
      </xdr:blipFill>
      <xdr:spPr>
        <a:xfrm>
          <a:off x="6276975" y="28575"/>
          <a:ext cx="2255520" cy="504826"/>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B60D1-A277-4225-841E-FB5963CDFEDC}">
  <sheetPr>
    <pageSetUpPr fitToPage="1"/>
  </sheetPr>
  <dimension ref="A1:E29"/>
  <sheetViews>
    <sheetView showGridLines="0" tabSelected="1" workbookViewId="0">
      <selection activeCell="A27" sqref="A27"/>
    </sheetView>
  </sheetViews>
  <sheetFormatPr defaultRowHeight="12.75" x14ac:dyDescent="0.2"/>
  <cols>
    <col min="2" max="2" width="2.7109375" customWidth="1"/>
    <col min="3" max="3" width="6.28515625" customWidth="1"/>
    <col min="4" max="4" width="8.28515625" customWidth="1"/>
    <col min="5" max="5" width="64.5703125" customWidth="1"/>
  </cols>
  <sheetData>
    <row r="1" spans="1:5" ht="54" customHeight="1" x14ac:dyDescent="0.2"/>
    <row r="2" spans="1:5" x14ac:dyDescent="0.2">
      <c r="A2" t="s">
        <v>34</v>
      </c>
    </row>
    <row r="3" spans="1:5" ht="13.5" thickBot="1" x14ac:dyDescent="0.25"/>
    <row r="4" spans="1:5" ht="15" x14ac:dyDescent="0.2">
      <c r="D4" s="303" t="s">
        <v>35</v>
      </c>
      <c r="E4" s="304"/>
    </row>
    <row r="5" spans="1:5" ht="15.75" thickBot="1" x14ac:dyDescent="0.25">
      <c r="D5" s="305" t="s">
        <v>36</v>
      </c>
      <c r="E5" s="306"/>
    </row>
    <row r="8" spans="1:5" ht="25.5" x14ac:dyDescent="0.2">
      <c r="D8" s="13" t="s">
        <v>37</v>
      </c>
      <c r="E8" s="36" t="s">
        <v>135</v>
      </c>
    </row>
    <row r="9" spans="1:5" ht="38.25" x14ac:dyDescent="0.2">
      <c r="D9" s="13" t="s">
        <v>38</v>
      </c>
      <c r="E9" s="14" t="s">
        <v>39</v>
      </c>
    </row>
    <row r="10" spans="1:5" ht="25.5" x14ac:dyDescent="0.2">
      <c r="D10" s="13" t="s">
        <v>40</v>
      </c>
      <c r="E10" s="14" t="s">
        <v>41</v>
      </c>
    </row>
    <row r="11" spans="1:5" ht="76.5" x14ac:dyDescent="0.2">
      <c r="D11" s="13" t="s">
        <v>42</v>
      </c>
      <c r="E11" s="14" t="s">
        <v>43</v>
      </c>
    </row>
    <row r="12" spans="1:5" ht="106.5" customHeight="1" x14ac:dyDescent="0.2">
      <c r="D12" s="13" t="s">
        <v>44</v>
      </c>
      <c r="E12" s="14" t="s">
        <v>82</v>
      </c>
    </row>
    <row r="13" spans="1:5" ht="38.25" x14ac:dyDescent="0.2">
      <c r="D13" s="13" t="s">
        <v>45</v>
      </c>
      <c r="E13" s="36" t="s">
        <v>127</v>
      </c>
    </row>
    <row r="14" spans="1:5" ht="38.25" x14ac:dyDescent="0.2">
      <c r="D14" s="13" t="s">
        <v>46</v>
      </c>
      <c r="E14" s="36" t="s">
        <v>156</v>
      </c>
    </row>
    <row r="15" spans="1:5" ht="38.25" x14ac:dyDescent="0.2">
      <c r="D15" s="13" t="s">
        <v>48</v>
      </c>
      <c r="E15" s="14" t="s">
        <v>47</v>
      </c>
    </row>
    <row r="16" spans="1:5" ht="51" x14ac:dyDescent="0.2">
      <c r="D16" s="13" t="s">
        <v>50</v>
      </c>
      <c r="E16" s="14" t="s">
        <v>49</v>
      </c>
    </row>
    <row r="17" spans="1:5" ht="40.5" x14ac:dyDescent="0.2">
      <c r="D17" s="13" t="s">
        <v>51</v>
      </c>
      <c r="E17" s="36" t="s">
        <v>128</v>
      </c>
    </row>
    <row r="18" spans="1:5" ht="38.25" x14ac:dyDescent="0.2">
      <c r="D18" s="13" t="s">
        <v>52</v>
      </c>
      <c r="E18" s="36" t="s">
        <v>136</v>
      </c>
    </row>
    <row r="19" spans="1:5" ht="40.5" x14ac:dyDescent="0.2">
      <c r="D19" s="13" t="s">
        <v>53</v>
      </c>
      <c r="E19" s="36" t="s">
        <v>153</v>
      </c>
    </row>
    <row r="20" spans="1:5" ht="51" x14ac:dyDescent="0.2">
      <c r="D20" s="13" t="s">
        <v>54</v>
      </c>
      <c r="E20" s="36" t="s">
        <v>137</v>
      </c>
    </row>
    <row r="21" spans="1:5" ht="38.25" x14ac:dyDescent="0.2">
      <c r="D21" s="13" t="s">
        <v>56</v>
      </c>
      <c r="E21" s="14" t="s">
        <v>55</v>
      </c>
    </row>
    <row r="22" spans="1:5" ht="38.25" x14ac:dyDescent="0.2">
      <c r="D22" s="13" t="s">
        <v>58</v>
      </c>
      <c r="E22" s="14" t="s">
        <v>57</v>
      </c>
    </row>
    <row r="23" spans="1:5" ht="56.25" thickBot="1" x14ac:dyDescent="0.25">
      <c r="D23" s="13">
        <v>16</v>
      </c>
      <c r="E23" s="14" t="s">
        <v>59</v>
      </c>
    </row>
    <row r="24" spans="1:5" ht="39" thickBot="1" x14ac:dyDescent="0.25">
      <c r="D24" s="122">
        <v>17</v>
      </c>
      <c r="E24" s="123" t="s">
        <v>154</v>
      </c>
    </row>
    <row r="25" spans="1:5" x14ac:dyDescent="0.2">
      <c r="D25" s="122" t="s">
        <v>61</v>
      </c>
    </row>
    <row r="26" spans="1:5" x14ac:dyDescent="0.2">
      <c r="A26" s="313" t="s">
        <v>173</v>
      </c>
      <c r="B26" s="314"/>
      <c r="C26" s="314"/>
      <c r="D26" s="314"/>
      <c r="E26" s="314"/>
    </row>
    <row r="27" spans="1:5" x14ac:dyDescent="0.2">
      <c r="A27" s="25" t="s">
        <v>168</v>
      </c>
    </row>
    <row r="28" spans="1:5" x14ac:dyDescent="0.2">
      <c r="A28" s="25" t="s">
        <v>169</v>
      </c>
      <c r="B28" s="25" t="s">
        <v>170</v>
      </c>
    </row>
    <row r="29" spans="1:5" x14ac:dyDescent="0.2">
      <c r="A29" s="25" t="s">
        <v>171</v>
      </c>
      <c r="B29" s="25" t="s">
        <v>172</v>
      </c>
    </row>
  </sheetData>
  <sheetProtection algorithmName="SHA-512" hashValue="2yG39YcLBqLXFZCPpd7v/hOrlo58m51BbzmJkvlrcsDeKFpwuJ5Y+No6RWMVk0fxj7bamGtegVdx83t/6iRzwg==" saltValue="DkanQ40By8EAd94bXCli1w==" spinCount="100000" sheet="1" objects="1" scenarios="1"/>
  <mergeCells count="2">
    <mergeCell ref="D4:E4"/>
    <mergeCell ref="D5:E5"/>
  </mergeCells>
  <pageMargins left="0.7" right="0.7" top="0.75" bottom="0.75" header="0.3" footer="0.3"/>
  <pageSetup paperSize="9" scale="81"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2"/>
  <sheetViews>
    <sheetView workbookViewId="0">
      <selection activeCell="K1" sqref="K1"/>
    </sheetView>
  </sheetViews>
  <sheetFormatPr defaultColWidth="8.85546875" defaultRowHeight="12.75" x14ac:dyDescent="0.2"/>
  <cols>
    <col min="1" max="1" width="32.7109375" style="144" customWidth="1"/>
    <col min="2" max="2" width="27.85546875" style="144" customWidth="1"/>
    <col min="3" max="3" width="23.7109375" style="144" customWidth="1"/>
    <col min="4" max="4" width="17.42578125" style="144" customWidth="1"/>
    <col min="5" max="5" width="16.7109375" style="144" customWidth="1"/>
    <col min="6" max="6" width="16.140625" style="144" customWidth="1"/>
    <col min="7" max="7" width="22.28515625" style="144" customWidth="1"/>
    <col min="8" max="8" width="24.85546875" style="144" customWidth="1"/>
    <col min="9" max="9" width="24.28515625" style="144" customWidth="1"/>
    <col min="10" max="10" width="7.85546875" style="144" customWidth="1"/>
    <col min="11" max="11" width="8.85546875" style="144"/>
    <col min="12" max="12" width="11.42578125" style="144" customWidth="1"/>
    <col min="13" max="16384" width="8.85546875" style="144"/>
  </cols>
  <sheetData>
    <row r="1" spans="1:15" ht="99.6" customHeight="1" x14ac:dyDescent="0.2"/>
    <row r="2" spans="1:15" ht="20.25" x14ac:dyDescent="0.3">
      <c r="A2" s="145" t="s">
        <v>118</v>
      </c>
      <c r="B2" s="146"/>
      <c r="C2" s="146"/>
    </row>
    <row r="3" spans="1:15" ht="16.5" thickBot="1" x14ac:dyDescent="0.3">
      <c r="A3" s="147" t="s">
        <v>119</v>
      </c>
      <c r="B3" s="147"/>
      <c r="C3" s="148"/>
      <c r="D3" s="148"/>
      <c r="E3" s="148"/>
      <c r="F3" s="148"/>
      <c r="G3" s="149" t="s">
        <v>121</v>
      </c>
      <c r="I3" s="149" t="s">
        <v>120</v>
      </c>
      <c r="J3" s="148" t="s">
        <v>61</v>
      </c>
    </row>
    <row r="4" spans="1:15" s="150" customFormat="1" ht="13.5" thickBot="1" x14ac:dyDescent="0.25">
      <c r="E4" s="151" t="s">
        <v>63</v>
      </c>
      <c r="F4" s="152" t="s">
        <v>61</v>
      </c>
      <c r="G4" s="153" t="s">
        <v>63</v>
      </c>
      <c r="H4" s="151" t="s">
        <v>63</v>
      </c>
      <c r="I4" s="154" t="s">
        <v>63</v>
      </c>
      <c r="J4" s="307" t="s">
        <v>61</v>
      </c>
      <c r="K4" s="308"/>
      <c r="L4" s="308"/>
      <c r="M4" s="155"/>
      <c r="N4" s="155"/>
      <c r="O4" s="155"/>
    </row>
    <row r="5" spans="1:15" ht="64.5" thickBot="1" x14ac:dyDescent="0.25">
      <c r="A5" s="156" t="s">
        <v>62</v>
      </c>
      <c r="B5" s="157" t="s">
        <v>12</v>
      </c>
      <c r="C5" s="156" t="s">
        <v>24</v>
      </c>
      <c r="D5" s="158" t="s">
        <v>60</v>
      </c>
      <c r="E5" s="156" t="s">
        <v>129</v>
      </c>
      <c r="F5" s="159" t="s">
        <v>23</v>
      </c>
      <c r="G5" s="160" t="s">
        <v>13</v>
      </c>
      <c r="H5" s="156" t="s">
        <v>130</v>
      </c>
      <c r="I5" s="160" t="s">
        <v>13</v>
      </c>
      <c r="J5" s="161"/>
      <c r="K5" s="161"/>
      <c r="L5" s="161"/>
      <c r="M5" s="162"/>
      <c r="N5" s="162"/>
      <c r="O5" s="162"/>
    </row>
    <row r="6" spans="1:15" x14ac:dyDescent="0.2">
      <c r="A6" s="124" t="s">
        <v>69</v>
      </c>
      <c r="B6" s="125"/>
      <c r="C6" s="125"/>
      <c r="D6" s="126" t="s">
        <v>61</v>
      </c>
      <c r="E6" s="127">
        <v>0</v>
      </c>
      <c r="F6" s="128">
        <v>0</v>
      </c>
      <c r="G6" s="163">
        <f t="shared" ref="G6:G20" si="0">E6*F6</f>
        <v>0</v>
      </c>
      <c r="H6" s="127">
        <v>0</v>
      </c>
      <c r="I6" s="163">
        <f>H6*F6</f>
        <v>0</v>
      </c>
      <c r="J6" s="164"/>
      <c r="K6" s="164"/>
      <c r="L6" s="164"/>
    </row>
    <row r="7" spans="1:15" x14ac:dyDescent="0.2">
      <c r="A7" s="124" t="s">
        <v>70</v>
      </c>
      <c r="B7" s="286"/>
      <c r="C7" s="286"/>
      <c r="D7" s="126"/>
      <c r="E7" s="127">
        <v>0</v>
      </c>
      <c r="F7" s="128">
        <v>0</v>
      </c>
      <c r="G7" s="163">
        <f t="shared" si="0"/>
        <v>0</v>
      </c>
      <c r="H7" s="127">
        <v>0</v>
      </c>
      <c r="I7" s="163">
        <f t="shared" ref="I7:I13" si="1">H7*F7</f>
        <v>0</v>
      </c>
      <c r="J7" s="164"/>
      <c r="K7" s="164"/>
      <c r="L7" s="164"/>
    </row>
    <row r="8" spans="1:15" x14ac:dyDescent="0.2">
      <c r="A8" s="124" t="s">
        <v>71</v>
      </c>
      <c r="B8" s="129"/>
      <c r="C8" s="129"/>
      <c r="D8" s="130"/>
      <c r="E8" s="127">
        <v>0</v>
      </c>
      <c r="F8" s="128">
        <v>0</v>
      </c>
      <c r="G8" s="163">
        <f t="shared" si="0"/>
        <v>0</v>
      </c>
      <c r="H8" s="127">
        <v>0</v>
      </c>
      <c r="I8" s="163">
        <f t="shared" si="1"/>
        <v>0</v>
      </c>
      <c r="J8" s="164"/>
      <c r="K8" s="164"/>
      <c r="L8" s="164"/>
    </row>
    <row r="9" spans="1:15" x14ac:dyDescent="0.2">
      <c r="A9" s="124" t="s">
        <v>72</v>
      </c>
      <c r="B9" s="129"/>
      <c r="C9" s="129"/>
      <c r="D9" s="130"/>
      <c r="E9" s="127">
        <v>0</v>
      </c>
      <c r="F9" s="128">
        <v>0</v>
      </c>
      <c r="G9" s="163">
        <f t="shared" si="0"/>
        <v>0</v>
      </c>
      <c r="H9" s="127">
        <v>0</v>
      </c>
      <c r="I9" s="163">
        <f t="shared" si="1"/>
        <v>0</v>
      </c>
      <c r="J9" s="164"/>
      <c r="K9" s="164"/>
      <c r="L9" s="164"/>
    </row>
    <row r="10" spans="1:15" x14ac:dyDescent="0.2">
      <c r="A10" s="124" t="s">
        <v>73</v>
      </c>
      <c r="B10" s="129"/>
      <c r="C10" s="129"/>
      <c r="D10" s="130"/>
      <c r="E10" s="127">
        <v>0</v>
      </c>
      <c r="F10" s="128">
        <v>0</v>
      </c>
      <c r="G10" s="163">
        <f t="shared" si="0"/>
        <v>0</v>
      </c>
      <c r="H10" s="127">
        <v>0</v>
      </c>
      <c r="I10" s="163">
        <f t="shared" si="1"/>
        <v>0</v>
      </c>
      <c r="J10" s="164"/>
      <c r="K10" s="164"/>
      <c r="L10" s="164"/>
    </row>
    <row r="11" spans="1:15" x14ac:dyDescent="0.2">
      <c r="A11" s="124" t="s">
        <v>74</v>
      </c>
      <c r="B11" s="129"/>
      <c r="C11" s="129"/>
      <c r="D11" s="130"/>
      <c r="E11" s="127">
        <v>0</v>
      </c>
      <c r="F11" s="128">
        <v>0</v>
      </c>
      <c r="G11" s="163">
        <f t="shared" si="0"/>
        <v>0</v>
      </c>
      <c r="H11" s="127">
        <v>0</v>
      </c>
      <c r="I11" s="163">
        <f t="shared" si="1"/>
        <v>0</v>
      </c>
      <c r="J11" s="164"/>
      <c r="K11" s="164"/>
      <c r="L11" s="164"/>
    </row>
    <row r="12" spans="1:15" x14ac:dyDescent="0.2">
      <c r="A12" s="124" t="s">
        <v>75</v>
      </c>
      <c r="B12" s="129"/>
      <c r="C12" s="129"/>
      <c r="D12" s="130"/>
      <c r="E12" s="127">
        <v>0</v>
      </c>
      <c r="F12" s="128">
        <v>0</v>
      </c>
      <c r="G12" s="163">
        <f t="shared" si="0"/>
        <v>0</v>
      </c>
      <c r="H12" s="127">
        <v>0</v>
      </c>
      <c r="I12" s="163">
        <f t="shared" si="1"/>
        <v>0</v>
      </c>
      <c r="J12" s="164"/>
      <c r="K12" s="164"/>
      <c r="L12" s="164"/>
    </row>
    <row r="13" spans="1:15" x14ac:dyDescent="0.2">
      <c r="A13" s="131"/>
      <c r="B13" s="132"/>
      <c r="C13" s="129"/>
      <c r="D13" s="130"/>
      <c r="E13" s="127">
        <v>0</v>
      </c>
      <c r="F13" s="128">
        <v>0</v>
      </c>
      <c r="G13" s="165">
        <f t="shared" si="0"/>
        <v>0</v>
      </c>
      <c r="H13" s="127">
        <v>0</v>
      </c>
      <c r="I13" s="163">
        <f t="shared" si="1"/>
        <v>0</v>
      </c>
      <c r="J13" s="164"/>
      <c r="K13" s="164"/>
      <c r="L13" s="164"/>
    </row>
    <row r="14" spans="1:15" x14ac:dyDescent="0.2">
      <c r="A14" s="133" t="s">
        <v>76</v>
      </c>
      <c r="B14" s="134"/>
      <c r="C14" s="134"/>
      <c r="D14" s="135"/>
      <c r="E14" s="136">
        <v>0</v>
      </c>
      <c r="F14" s="137">
        <v>0</v>
      </c>
      <c r="G14" s="163">
        <f t="shared" si="0"/>
        <v>0</v>
      </c>
      <c r="H14" s="136">
        <v>0</v>
      </c>
      <c r="I14" s="163">
        <f t="shared" ref="I14:I20" si="2">F14*G14</f>
        <v>0</v>
      </c>
      <c r="J14" s="164"/>
      <c r="K14" s="164"/>
      <c r="L14" s="164"/>
    </row>
    <row r="15" spans="1:15" x14ac:dyDescent="0.2">
      <c r="A15" s="133" t="s">
        <v>76</v>
      </c>
      <c r="B15" s="134"/>
      <c r="C15" s="134"/>
      <c r="D15" s="135"/>
      <c r="E15" s="136">
        <v>0</v>
      </c>
      <c r="F15" s="137">
        <v>0</v>
      </c>
      <c r="G15" s="163">
        <f t="shared" si="0"/>
        <v>0</v>
      </c>
      <c r="H15" s="136">
        <v>0</v>
      </c>
      <c r="I15" s="163">
        <f t="shared" si="2"/>
        <v>0</v>
      </c>
      <c r="J15" s="164"/>
      <c r="K15" s="164"/>
      <c r="L15" s="164"/>
    </row>
    <row r="16" spans="1:15" x14ac:dyDescent="0.2">
      <c r="A16" s="133" t="s">
        <v>76</v>
      </c>
      <c r="B16" s="134"/>
      <c r="C16" s="134"/>
      <c r="D16" s="135"/>
      <c r="E16" s="136">
        <v>0</v>
      </c>
      <c r="F16" s="137">
        <v>0</v>
      </c>
      <c r="G16" s="163">
        <f t="shared" si="0"/>
        <v>0</v>
      </c>
      <c r="H16" s="136">
        <v>0</v>
      </c>
      <c r="I16" s="163">
        <f t="shared" si="2"/>
        <v>0</v>
      </c>
      <c r="J16" s="164"/>
      <c r="K16" s="164"/>
      <c r="L16" s="164"/>
    </row>
    <row r="17" spans="1:12" x14ac:dyDescent="0.2">
      <c r="A17" s="133" t="s">
        <v>76</v>
      </c>
      <c r="B17" s="134"/>
      <c r="C17" s="134"/>
      <c r="D17" s="135"/>
      <c r="E17" s="136">
        <v>0</v>
      </c>
      <c r="F17" s="137">
        <v>0</v>
      </c>
      <c r="G17" s="163">
        <f t="shared" si="0"/>
        <v>0</v>
      </c>
      <c r="H17" s="136">
        <v>0</v>
      </c>
      <c r="I17" s="163">
        <f t="shared" si="2"/>
        <v>0</v>
      </c>
      <c r="J17" s="164"/>
      <c r="K17" s="164"/>
      <c r="L17" s="164"/>
    </row>
    <row r="18" spans="1:12" x14ac:dyDescent="0.2">
      <c r="A18" s="133" t="s">
        <v>76</v>
      </c>
      <c r="B18" s="134"/>
      <c r="C18" s="134"/>
      <c r="D18" s="135"/>
      <c r="E18" s="136">
        <v>0</v>
      </c>
      <c r="F18" s="137">
        <v>0</v>
      </c>
      <c r="G18" s="163">
        <f t="shared" si="0"/>
        <v>0</v>
      </c>
      <c r="H18" s="136">
        <v>0</v>
      </c>
      <c r="I18" s="163">
        <f t="shared" si="2"/>
        <v>0</v>
      </c>
      <c r="J18" s="164"/>
      <c r="K18" s="164"/>
      <c r="L18" s="164"/>
    </row>
    <row r="19" spans="1:12" x14ac:dyDescent="0.2">
      <c r="A19" s="133" t="s">
        <v>76</v>
      </c>
      <c r="B19" s="134"/>
      <c r="C19" s="134"/>
      <c r="D19" s="135"/>
      <c r="E19" s="136">
        <v>0</v>
      </c>
      <c r="F19" s="137">
        <v>0</v>
      </c>
      <c r="G19" s="163">
        <f t="shared" si="0"/>
        <v>0</v>
      </c>
      <c r="H19" s="136">
        <v>0</v>
      </c>
      <c r="I19" s="163">
        <f t="shared" si="2"/>
        <v>0</v>
      </c>
      <c r="J19" s="164"/>
      <c r="K19" s="164"/>
      <c r="L19" s="164"/>
    </row>
    <row r="20" spans="1:12" ht="13.5" thickBot="1" x14ac:dyDescent="0.25">
      <c r="A20" s="138"/>
      <c r="B20" s="139"/>
      <c r="C20" s="140"/>
      <c r="D20" s="141"/>
      <c r="E20" s="142">
        <v>0</v>
      </c>
      <c r="F20" s="143">
        <v>0</v>
      </c>
      <c r="G20" s="166">
        <f t="shared" si="0"/>
        <v>0</v>
      </c>
      <c r="H20" s="142">
        <v>0</v>
      </c>
      <c r="I20" s="166">
        <f t="shared" si="2"/>
        <v>0</v>
      </c>
      <c r="J20" s="164"/>
      <c r="K20" s="164"/>
      <c r="L20" s="164"/>
    </row>
    <row r="21" spans="1:12" ht="13.5" thickBot="1" x14ac:dyDescent="0.25">
      <c r="A21" s="167" t="s">
        <v>65</v>
      </c>
      <c r="B21" s="168"/>
      <c r="C21" s="169"/>
      <c r="D21" s="170"/>
      <c r="E21" s="171"/>
      <c r="F21" s="172" t="s">
        <v>61</v>
      </c>
      <c r="G21" s="173">
        <f>SUM(G6:G20)</f>
        <v>0</v>
      </c>
      <c r="I21" s="173">
        <f>SUM(I6:I20)</f>
        <v>0</v>
      </c>
      <c r="J21" s="164"/>
      <c r="K21" s="164"/>
      <c r="L21" s="164"/>
    </row>
    <row r="22" spans="1:12" ht="13.5" thickBot="1" x14ac:dyDescent="0.25">
      <c r="A22" s="174" t="s">
        <v>32</v>
      </c>
      <c r="B22" s="175" t="s">
        <v>61</v>
      </c>
      <c r="C22" s="175" t="s">
        <v>61</v>
      </c>
      <c r="D22" s="175"/>
      <c r="E22" s="176"/>
      <c r="F22" s="177">
        <v>0.21</v>
      </c>
      <c r="G22" s="178">
        <f>G21*F22</f>
        <v>0</v>
      </c>
      <c r="H22" s="179"/>
      <c r="I22" s="178">
        <f>F22*I21</f>
        <v>0</v>
      </c>
      <c r="J22" s="164"/>
      <c r="K22" s="164"/>
      <c r="L22" s="164"/>
    </row>
    <row r="23" spans="1:12" ht="13.5" thickBot="1" x14ac:dyDescent="0.25">
      <c r="C23" s="180"/>
      <c r="D23" s="180"/>
      <c r="E23" s="164"/>
      <c r="F23" s="181"/>
      <c r="G23" s="163"/>
      <c r="I23" s="163"/>
      <c r="J23" s="164"/>
      <c r="K23" s="164"/>
      <c r="L23" s="164"/>
    </row>
    <row r="24" spans="1:12" ht="15.75" thickBot="1" x14ac:dyDescent="0.25">
      <c r="A24" s="182" t="s">
        <v>122</v>
      </c>
      <c r="B24" s="183"/>
      <c r="C24" s="183"/>
      <c r="D24" s="183"/>
      <c r="E24" s="183"/>
      <c r="F24" s="184"/>
      <c r="G24" s="185">
        <f>SUM(G21:G23)</f>
        <v>0</v>
      </c>
      <c r="H24" s="179"/>
      <c r="I24" s="185">
        <f>SUM(I21:I23)</f>
        <v>0</v>
      </c>
    </row>
    <row r="25" spans="1:12" ht="13.5" thickBot="1" x14ac:dyDescent="0.25">
      <c r="A25" s="186"/>
      <c r="B25" s="186"/>
      <c r="C25" s="186"/>
      <c r="D25" s="186"/>
      <c r="E25" s="186"/>
      <c r="F25" s="186"/>
      <c r="G25" s="186"/>
    </row>
    <row r="26" spans="1:12" ht="16.5" thickBot="1" x14ac:dyDescent="0.3">
      <c r="A26" s="162"/>
      <c r="B26" s="162"/>
      <c r="C26" s="162"/>
      <c r="D26" s="162"/>
      <c r="E26" s="187"/>
      <c r="F26" s="188"/>
      <c r="G26" s="189" t="s">
        <v>121</v>
      </c>
      <c r="I26" s="189" t="s">
        <v>120</v>
      </c>
      <c r="J26" s="162"/>
      <c r="K26" s="162"/>
      <c r="L26" s="162"/>
    </row>
    <row r="27" spans="1:12" ht="16.5" thickBot="1" x14ac:dyDescent="0.3">
      <c r="A27" s="190" t="s">
        <v>66</v>
      </c>
      <c r="B27" s="191"/>
      <c r="C27" s="192"/>
      <c r="D27" s="192"/>
      <c r="E27" s="193" t="s">
        <v>63</v>
      </c>
      <c r="F27" s="194" t="s">
        <v>61</v>
      </c>
      <c r="G27" s="153" t="s">
        <v>63</v>
      </c>
      <c r="H27" s="194" t="s">
        <v>63</v>
      </c>
      <c r="I27" s="151" t="s">
        <v>63</v>
      </c>
      <c r="J27" s="162"/>
      <c r="K27" s="162"/>
      <c r="L27" s="162"/>
    </row>
    <row r="28" spans="1:12" ht="40.9" customHeight="1" thickBot="1" x14ac:dyDescent="0.25">
      <c r="A28" s="195" t="s">
        <v>68</v>
      </c>
      <c r="B28" s="196" t="s">
        <v>12</v>
      </c>
      <c r="C28" s="195" t="s">
        <v>112</v>
      </c>
      <c r="D28" s="197" t="s">
        <v>60</v>
      </c>
      <c r="E28" s="156" t="s">
        <v>22</v>
      </c>
      <c r="F28" s="198" t="s">
        <v>23</v>
      </c>
      <c r="G28" s="199" t="s">
        <v>13</v>
      </c>
      <c r="H28" s="159" t="s">
        <v>130</v>
      </c>
      <c r="I28" s="160" t="s">
        <v>13</v>
      </c>
      <c r="J28" s="162"/>
      <c r="K28" s="162"/>
      <c r="L28" s="162"/>
    </row>
    <row r="29" spans="1:12" x14ac:dyDescent="0.2">
      <c r="A29" s="124" t="s">
        <v>77</v>
      </c>
      <c r="B29" s="125"/>
      <c r="C29" s="226" t="s">
        <v>131</v>
      </c>
      <c r="D29" s="227"/>
      <c r="E29" s="228">
        <v>0</v>
      </c>
      <c r="F29" s="229">
        <v>0</v>
      </c>
      <c r="G29" s="163">
        <f>E29*F29</f>
        <v>0</v>
      </c>
      <c r="H29" s="222">
        <v>0</v>
      </c>
      <c r="I29" s="163">
        <f t="shared" ref="I29:I34" si="3">H29*F29</f>
        <v>0</v>
      </c>
      <c r="J29" s="162"/>
      <c r="K29" s="162"/>
      <c r="L29" s="162"/>
    </row>
    <row r="30" spans="1:12" x14ac:dyDescent="0.2">
      <c r="A30" s="124" t="s">
        <v>78</v>
      </c>
      <c r="B30" s="286"/>
      <c r="C30" s="230" t="s">
        <v>132</v>
      </c>
      <c r="D30" s="126"/>
      <c r="E30" s="231">
        <v>0</v>
      </c>
      <c r="F30" s="232">
        <v>0</v>
      </c>
      <c r="G30" s="163">
        <f>E30*F30</f>
        <v>0</v>
      </c>
      <c r="H30" s="223">
        <v>0</v>
      </c>
      <c r="I30" s="163">
        <f t="shared" si="3"/>
        <v>0</v>
      </c>
      <c r="J30" s="162"/>
      <c r="K30" s="162"/>
      <c r="L30" s="162"/>
    </row>
    <row r="31" spans="1:12" x14ac:dyDescent="0.2">
      <c r="A31" s="124" t="s">
        <v>79</v>
      </c>
      <c r="B31" s="129"/>
      <c r="C31" s="230" t="s">
        <v>131</v>
      </c>
      <c r="D31" s="227"/>
      <c r="E31" s="231">
        <v>0</v>
      </c>
      <c r="F31" s="232">
        <v>0</v>
      </c>
      <c r="G31" s="163">
        <f t="shared" ref="G31:G33" si="4">E31*F31</f>
        <v>0</v>
      </c>
      <c r="H31" s="223">
        <v>0</v>
      </c>
      <c r="I31" s="163">
        <f t="shared" si="3"/>
        <v>0</v>
      </c>
      <c r="J31" s="162"/>
      <c r="K31" s="162"/>
      <c r="L31" s="162"/>
    </row>
    <row r="32" spans="1:12" x14ac:dyDescent="0.2">
      <c r="A32" s="124" t="s">
        <v>80</v>
      </c>
      <c r="B32" s="230"/>
      <c r="C32" s="230" t="s">
        <v>132</v>
      </c>
      <c r="D32" s="227"/>
      <c r="E32" s="231">
        <v>0</v>
      </c>
      <c r="F32" s="232">
        <v>0</v>
      </c>
      <c r="G32" s="163">
        <f t="shared" si="4"/>
        <v>0</v>
      </c>
      <c r="H32" s="223">
        <v>0</v>
      </c>
      <c r="I32" s="163">
        <f t="shared" si="3"/>
        <v>0</v>
      </c>
      <c r="J32" s="162"/>
      <c r="K32" s="162"/>
      <c r="L32" s="162"/>
    </row>
    <row r="33" spans="1:12" x14ac:dyDescent="0.2">
      <c r="A33" s="124" t="s">
        <v>147</v>
      </c>
      <c r="B33" s="129"/>
      <c r="C33" s="230" t="s">
        <v>131</v>
      </c>
      <c r="D33" s="227"/>
      <c r="E33" s="231">
        <v>0</v>
      </c>
      <c r="F33" s="232">
        <v>0</v>
      </c>
      <c r="G33" s="163">
        <f t="shared" si="4"/>
        <v>0</v>
      </c>
      <c r="H33" s="223">
        <v>0</v>
      </c>
      <c r="I33" s="163">
        <f t="shared" si="3"/>
        <v>0</v>
      </c>
      <c r="J33" s="162"/>
      <c r="K33" s="162"/>
      <c r="L33" s="162"/>
    </row>
    <row r="34" spans="1:12" x14ac:dyDescent="0.2">
      <c r="A34" s="124"/>
      <c r="B34" s="129"/>
      <c r="C34" s="230"/>
      <c r="D34" s="227"/>
      <c r="E34" s="231">
        <v>0</v>
      </c>
      <c r="F34" s="232">
        <v>0</v>
      </c>
      <c r="G34" s="163">
        <f t="shared" ref="G34" si="5">E34*F34</f>
        <v>0</v>
      </c>
      <c r="H34" s="223">
        <v>0</v>
      </c>
      <c r="I34" s="163">
        <f t="shared" si="3"/>
        <v>0</v>
      </c>
      <c r="J34" s="162"/>
      <c r="K34" s="162"/>
      <c r="L34" s="162"/>
    </row>
    <row r="35" spans="1:12" x14ac:dyDescent="0.2">
      <c r="A35" s="233" t="s">
        <v>81</v>
      </c>
      <c r="B35" s="134"/>
      <c r="C35" s="234"/>
      <c r="D35" s="235"/>
      <c r="E35" s="236">
        <v>0</v>
      </c>
      <c r="F35" s="237">
        <v>0</v>
      </c>
      <c r="G35" s="163">
        <f>E35*F35</f>
        <v>0</v>
      </c>
      <c r="H35" s="224">
        <v>0</v>
      </c>
      <c r="I35" s="163">
        <f>F35*G35</f>
        <v>0</v>
      </c>
      <c r="J35" s="162"/>
      <c r="K35" s="162"/>
      <c r="L35" s="162"/>
    </row>
    <row r="36" spans="1:12" x14ac:dyDescent="0.2">
      <c r="A36" s="233" t="s">
        <v>81</v>
      </c>
      <c r="B36" s="234"/>
      <c r="C36" s="234"/>
      <c r="D36" s="235"/>
      <c r="E36" s="236">
        <v>0</v>
      </c>
      <c r="F36" s="237">
        <v>0</v>
      </c>
      <c r="G36" s="163">
        <f>E36*F36</f>
        <v>0</v>
      </c>
      <c r="H36" s="224">
        <v>0</v>
      </c>
      <c r="I36" s="163">
        <f t="shared" ref="I36" si="6">F36*G36</f>
        <v>0</v>
      </c>
      <c r="J36" s="162"/>
      <c r="K36" s="162"/>
      <c r="L36" s="162"/>
    </row>
    <row r="37" spans="1:12" x14ac:dyDescent="0.2">
      <c r="A37" s="233" t="s">
        <v>81</v>
      </c>
      <c r="B37" s="234"/>
      <c r="C37" s="234"/>
      <c r="D37" s="235"/>
      <c r="E37" s="236">
        <v>0</v>
      </c>
      <c r="F37" s="237">
        <v>0</v>
      </c>
      <c r="G37" s="163">
        <f>E37*F37</f>
        <v>0</v>
      </c>
      <c r="H37" s="224">
        <v>0</v>
      </c>
      <c r="I37" s="163">
        <f>F37*G37</f>
        <v>0</v>
      </c>
      <c r="J37" s="162"/>
      <c r="K37" s="162"/>
      <c r="L37" s="162"/>
    </row>
    <row r="38" spans="1:12" x14ac:dyDescent="0.2">
      <c r="A38" s="233" t="s">
        <v>81</v>
      </c>
      <c r="B38" s="234"/>
      <c r="C38" s="234"/>
      <c r="D38" s="235"/>
      <c r="E38" s="236">
        <v>0</v>
      </c>
      <c r="F38" s="237">
        <v>0</v>
      </c>
      <c r="G38" s="163">
        <f>E38*F38</f>
        <v>0</v>
      </c>
      <c r="H38" s="224">
        <v>0</v>
      </c>
      <c r="I38" s="163">
        <f>F38*G38</f>
        <v>0</v>
      </c>
      <c r="J38" s="162"/>
      <c r="K38" s="162"/>
      <c r="L38" s="162"/>
    </row>
    <row r="39" spans="1:12" ht="13.5" thickBot="1" x14ac:dyDescent="0.25">
      <c r="A39" s="233" t="s">
        <v>81</v>
      </c>
      <c r="B39" s="140"/>
      <c r="C39" s="238"/>
      <c r="D39" s="235"/>
      <c r="E39" s="236">
        <v>0</v>
      </c>
      <c r="F39" s="237">
        <v>0</v>
      </c>
      <c r="G39" s="163">
        <f>E39*F39</f>
        <v>0</v>
      </c>
      <c r="H39" s="225">
        <v>0</v>
      </c>
      <c r="I39" s="163">
        <f>F39*G39</f>
        <v>0</v>
      </c>
      <c r="J39" s="162"/>
      <c r="K39" s="162"/>
      <c r="L39" s="162"/>
    </row>
    <row r="40" spans="1:12" ht="13.5" thickBot="1" x14ac:dyDescent="0.25">
      <c r="A40" s="200" t="s">
        <v>67</v>
      </c>
      <c r="B40" s="170"/>
      <c r="C40" s="170"/>
      <c r="D40" s="170"/>
      <c r="E40" s="201"/>
      <c r="F40" s="202"/>
      <c r="G40" s="178">
        <f>SUM(G29:G39)</f>
        <v>0</v>
      </c>
      <c r="I40" s="178">
        <f>SUM(I29:I39)</f>
        <v>0</v>
      </c>
      <c r="J40" s="162"/>
      <c r="K40" s="162"/>
      <c r="L40" s="162"/>
    </row>
    <row r="41" spans="1:12" ht="13.5" thickBot="1" x14ac:dyDescent="0.25">
      <c r="A41" s="203" t="s">
        <v>32</v>
      </c>
      <c r="B41" s="204"/>
      <c r="C41" s="204"/>
      <c r="D41" s="204"/>
      <c r="E41" s="204"/>
      <c r="F41" s="205">
        <v>0.21</v>
      </c>
      <c r="G41" s="173">
        <f>G40*F41</f>
        <v>0</v>
      </c>
      <c r="I41" s="173">
        <f>F41*I40</f>
        <v>0</v>
      </c>
      <c r="J41" s="162"/>
      <c r="K41" s="162"/>
      <c r="L41" s="162"/>
    </row>
    <row r="42" spans="1:12" ht="13.5" thickBot="1" x14ac:dyDescent="0.25">
      <c r="A42" s="206"/>
      <c r="B42" s="207"/>
      <c r="C42" s="207"/>
      <c r="D42" s="207"/>
      <c r="E42" s="207"/>
      <c r="F42" s="207"/>
      <c r="G42" s="178"/>
      <c r="I42" s="178"/>
      <c r="J42" s="162"/>
      <c r="K42" s="162"/>
      <c r="L42" s="162"/>
    </row>
    <row r="43" spans="1:12" ht="15.75" thickBot="1" x14ac:dyDescent="0.25">
      <c r="A43" s="208" t="s">
        <v>90</v>
      </c>
      <c r="B43" s="209"/>
      <c r="C43" s="209"/>
      <c r="D43" s="209"/>
      <c r="E43" s="210"/>
      <c r="F43" s="210"/>
      <c r="G43" s="211">
        <f>SUM(G40:G42)</f>
        <v>0</v>
      </c>
      <c r="I43" s="211">
        <f>SUM(I40:I42)</f>
        <v>0</v>
      </c>
      <c r="J43" s="162"/>
      <c r="K43" s="162"/>
      <c r="L43" s="162"/>
    </row>
    <row r="44" spans="1:12" ht="13.5" thickBot="1" x14ac:dyDescent="0.25">
      <c r="A44" s="212"/>
      <c r="B44" s="213"/>
      <c r="C44" s="213"/>
      <c r="D44" s="213"/>
      <c r="E44" s="213"/>
      <c r="F44" s="213"/>
      <c r="G44" s="214"/>
      <c r="I44" s="215"/>
      <c r="J44" s="162"/>
      <c r="K44" s="162"/>
      <c r="L44" s="162"/>
    </row>
    <row r="45" spans="1:12" ht="26.25" thickBot="1" x14ac:dyDescent="0.4">
      <c r="A45" s="216" t="s">
        <v>123</v>
      </c>
      <c r="B45" s="217"/>
      <c r="C45" s="217"/>
      <c r="D45" s="217"/>
      <c r="E45" s="218"/>
      <c r="F45" s="219"/>
      <c r="G45" s="220">
        <f>G43+G24</f>
        <v>0</v>
      </c>
      <c r="I45" s="220">
        <f>I43+I24</f>
        <v>0</v>
      </c>
      <c r="J45" s="162"/>
      <c r="K45" s="162"/>
      <c r="L45" s="162"/>
    </row>
    <row r="46" spans="1:12" x14ac:dyDescent="0.2">
      <c r="A46" s="162"/>
      <c r="B46" s="162"/>
      <c r="C46" s="162"/>
      <c r="D46" s="162"/>
      <c r="E46" s="162"/>
      <c r="F46" s="162"/>
      <c r="G46" s="162"/>
      <c r="J46" s="162"/>
      <c r="K46" s="162"/>
      <c r="L46" s="162"/>
    </row>
    <row r="47" spans="1:12" s="150" customFormat="1" x14ac:dyDescent="0.2">
      <c r="A47" s="155"/>
      <c r="B47" s="155"/>
      <c r="C47" s="155"/>
      <c r="D47" s="155"/>
      <c r="E47" s="155"/>
      <c r="F47" s="155"/>
      <c r="G47" s="221"/>
      <c r="H47" s="144"/>
      <c r="J47" s="155"/>
      <c r="K47" s="155"/>
      <c r="L47" s="155"/>
    </row>
    <row r="48" spans="1:12" x14ac:dyDescent="0.2">
      <c r="A48" s="162"/>
      <c r="B48" s="162"/>
      <c r="C48" s="162"/>
      <c r="D48" s="162"/>
      <c r="E48" s="162"/>
      <c r="F48" s="162"/>
      <c r="G48" s="162"/>
      <c r="J48" s="162"/>
      <c r="K48" s="162"/>
      <c r="L48" s="162"/>
    </row>
    <row r="49" spans="1:12" x14ac:dyDescent="0.2">
      <c r="A49" s="162"/>
      <c r="B49" s="162"/>
      <c r="C49" s="162"/>
      <c r="D49" s="162"/>
      <c r="E49" s="162"/>
      <c r="F49" s="162"/>
      <c r="G49" s="162"/>
      <c r="J49" s="162"/>
      <c r="K49" s="162"/>
      <c r="L49" s="162"/>
    </row>
    <row r="50" spans="1:12" x14ac:dyDescent="0.2">
      <c r="A50" s="162"/>
      <c r="B50" s="162"/>
      <c r="C50" s="162"/>
      <c r="D50" s="162"/>
      <c r="E50" s="162"/>
      <c r="F50" s="162"/>
      <c r="G50" s="162"/>
      <c r="H50" s="162"/>
      <c r="I50" s="162"/>
      <c r="J50" s="162"/>
      <c r="K50" s="162"/>
      <c r="L50" s="162"/>
    </row>
    <row r="51" spans="1:12" x14ac:dyDescent="0.2">
      <c r="A51" s="162"/>
      <c r="B51" s="162"/>
      <c r="C51" s="162"/>
      <c r="D51" s="162"/>
      <c r="E51" s="162"/>
      <c r="F51" s="162"/>
      <c r="G51" s="162"/>
      <c r="H51" s="162"/>
      <c r="I51" s="162"/>
      <c r="J51" s="162"/>
      <c r="K51" s="162"/>
      <c r="L51" s="162"/>
    </row>
    <row r="52" spans="1:12" x14ac:dyDescent="0.2">
      <c r="A52" s="162"/>
      <c r="B52" s="162"/>
      <c r="C52" s="162"/>
      <c r="D52" s="162"/>
      <c r="E52" s="162"/>
      <c r="F52" s="162"/>
      <c r="G52" s="162"/>
      <c r="H52" s="162"/>
      <c r="I52" s="162"/>
      <c r="J52" s="162"/>
      <c r="K52" s="162"/>
      <c r="L52" s="162"/>
    </row>
    <row r="53" spans="1:12" x14ac:dyDescent="0.2">
      <c r="A53" s="162"/>
      <c r="B53" s="162"/>
      <c r="C53" s="162"/>
      <c r="D53" s="162"/>
      <c r="E53" s="162"/>
      <c r="F53" s="162"/>
      <c r="G53" s="162"/>
      <c r="H53" s="162"/>
      <c r="I53" s="162"/>
      <c r="J53" s="162"/>
      <c r="K53" s="162"/>
      <c r="L53" s="162"/>
    </row>
    <row r="54" spans="1:12" x14ac:dyDescent="0.2">
      <c r="A54" s="162"/>
      <c r="B54" s="162"/>
      <c r="C54" s="162"/>
      <c r="D54" s="162"/>
      <c r="E54" s="162"/>
      <c r="F54" s="162"/>
      <c r="G54" s="162"/>
      <c r="H54" s="162"/>
      <c r="I54" s="162"/>
      <c r="J54" s="162"/>
      <c r="K54" s="162"/>
      <c r="L54" s="162"/>
    </row>
    <row r="55" spans="1:12" x14ac:dyDescent="0.2">
      <c r="A55" s="162"/>
      <c r="B55" s="162"/>
      <c r="C55" s="162"/>
      <c r="D55" s="162"/>
      <c r="E55" s="162"/>
      <c r="F55" s="162"/>
      <c r="G55" s="162"/>
      <c r="H55" s="162"/>
      <c r="I55" s="162"/>
      <c r="J55" s="162"/>
      <c r="K55" s="162"/>
      <c r="L55" s="162"/>
    </row>
    <row r="56" spans="1:12" x14ac:dyDescent="0.2">
      <c r="A56" s="162"/>
      <c r="B56" s="162"/>
      <c r="C56" s="162"/>
      <c r="D56" s="162"/>
      <c r="E56" s="162"/>
      <c r="F56" s="162"/>
      <c r="G56" s="162"/>
      <c r="H56" s="162"/>
      <c r="I56" s="162"/>
      <c r="J56" s="162"/>
      <c r="K56" s="162"/>
      <c r="L56" s="162"/>
    </row>
    <row r="57" spans="1:12" x14ac:dyDescent="0.2">
      <c r="A57" s="162"/>
      <c r="B57" s="162"/>
      <c r="C57" s="162"/>
      <c r="D57" s="162"/>
      <c r="E57" s="162"/>
      <c r="F57" s="162"/>
      <c r="G57" s="162"/>
      <c r="H57" s="162"/>
      <c r="I57" s="162"/>
      <c r="J57" s="162"/>
      <c r="K57" s="162"/>
      <c r="L57" s="162"/>
    </row>
    <row r="58" spans="1:12" x14ac:dyDescent="0.2">
      <c r="A58" s="162"/>
      <c r="B58" s="162"/>
      <c r="C58" s="162"/>
      <c r="D58" s="162"/>
      <c r="E58" s="162"/>
      <c r="F58" s="162"/>
      <c r="G58" s="162"/>
      <c r="H58" s="162"/>
      <c r="I58" s="162"/>
      <c r="J58" s="162"/>
      <c r="K58" s="162"/>
      <c r="L58" s="162"/>
    </row>
    <row r="59" spans="1:12" x14ac:dyDescent="0.2">
      <c r="A59" s="162"/>
      <c r="B59" s="162"/>
      <c r="C59" s="162"/>
      <c r="D59" s="162"/>
      <c r="E59" s="162"/>
      <c r="F59" s="162"/>
      <c r="G59" s="162"/>
      <c r="H59" s="162"/>
      <c r="I59" s="162"/>
      <c r="J59" s="162"/>
      <c r="K59" s="162"/>
      <c r="L59" s="162"/>
    </row>
    <row r="60" spans="1:12" x14ac:dyDescent="0.2">
      <c r="A60" s="162"/>
      <c r="B60" s="162"/>
      <c r="C60" s="162"/>
      <c r="D60" s="162"/>
      <c r="E60" s="162"/>
      <c r="F60" s="162"/>
      <c r="G60" s="162"/>
      <c r="H60" s="162"/>
      <c r="I60" s="162"/>
      <c r="J60" s="162"/>
      <c r="K60" s="162"/>
      <c r="L60" s="162"/>
    </row>
    <row r="61" spans="1:12" x14ac:dyDescent="0.2">
      <c r="A61" s="162"/>
      <c r="B61" s="162"/>
      <c r="C61" s="162"/>
      <c r="D61" s="162"/>
      <c r="E61" s="162"/>
      <c r="F61" s="162"/>
      <c r="G61" s="162"/>
      <c r="H61" s="162"/>
      <c r="I61" s="162"/>
      <c r="J61" s="162"/>
      <c r="K61" s="162"/>
      <c r="L61" s="162"/>
    </row>
    <row r="62" spans="1:12" x14ac:dyDescent="0.2">
      <c r="A62" s="162"/>
      <c r="B62" s="162"/>
      <c r="C62" s="162"/>
      <c r="D62" s="162"/>
      <c r="E62" s="162"/>
      <c r="F62" s="162"/>
      <c r="G62" s="162"/>
      <c r="H62" s="162"/>
      <c r="I62" s="162"/>
      <c r="J62" s="162"/>
      <c r="K62" s="162"/>
      <c r="L62" s="162"/>
    </row>
  </sheetData>
  <sheetProtection algorithmName="SHA-512" hashValue="6pG8KUB7RStJys//ImIVa9awfBv2sUBo1Fo9jIY+jAsOXA6AOae+drxwrIGjyAvpPYWMaq1f1CRlg3XOgpV9rA==" saltValue="z6vhk9fSK/SBYdHZgUDTeg==" spinCount="100000" sheet="1" objects="1" scenarios="1"/>
  <mergeCells count="1">
    <mergeCell ref="J4:L4"/>
  </mergeCells>
  <phoneticPr fontId="3" type="noConversion"/>
  <dataValidations count="1">
    <dataValidation type="list" allowBlank="1" showInputMessage="1" showErrorMessage="1" sqref="C29:C34" xr:uid="{B4128CFC-7AC9-4A93-A95B-795795A700A2}">
      <formula1>"Bestaand, te ontwikkelen"</formula1>
    </dataValidation>
  </dataValidations>
  <pageMargins left="0.74803149606299213" right="0.74803149606299213" top="0.98425196850393704" bottom="0.98425196850393704" header="0.51181102362204722" footer="0.51181102362204722"/>
  <pageSetup paperSize="9" scale="50" orientation="landscape" r:id="rId1"/>
  <headerFooter alignWithMargins="0">
    <oddHeader>&amp;A</oddHeader>
    <oddFooter>&amp;CPagina &amp;P&amp;RPrijzenblad versie 1.1 ERP-aanbesteding Amsterdam UMC</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0"/>
  <sheetViews>
    <sheetView workbookViewId="0">
      <selection activeCell="E1" sqref="E1"/>
    </sheetView>
  </sheetViews>
  <sheetFormatPr defaultColWidth="8.85546875" defaultRowHeight="12.75" x14ac:dyDescent="0.2"/>
  <cols>
    <col min="1" max="1" width="19.42578125" customWidth="1"/>
    <col min="2" max="2" width="30.7109375" bestFit="1" customWidth="1"/>
    <col min="3" max="4" width="28.42578125" customWidth="1"/>
    <col min="5" max="5" width="19.28515625" customWidth="1"/>
    <col min="6" max="6" width="17.140625" customWidth="1"/>
    <col min="7" max="7" width="18" customWidth="1"/>
    <col min="8" max="8" width="20" customWidth="1"/>
    <col min="9" max="9" width="17.140625" customWidth="1"/>
    <col min="10" max="10" width="18" customWidth="1"/>
    <col min="12" max="12" width="11.42578125" customWidth="1"/>
  </cols>
  <sheetData>
    <row r="1" spans="1:12" ht="100.15" customHeight="1" x14ac:dyDescent="0.2"/>
    <row r="2" spans="1:12" ht="13.5" thickBot="1" x14ac:dyDescent="0.25">
      <c r="A2" s="2"/>
      <c r="B2" s="2"/>
      <c r="C2" s="2"/>
      <c r="D2" s="2"/>
      <c r="E2" s="23"/>
      <c r="F2" s="24"/>
      <c r="G2" s="38"/>
      <c r="H2" s="39"/>
      <c r="I2" s="39"/>
      <c r="J2" s="40"/>
    </row>
    <row r="3" spans="1:12" s="1" customFormat="1" ht="20.45" customHeight="1" thickBot="1" x14ac:dyDescent="0.35">
      <c r="C3" s="34"/>
      <c r="D3" s="34"/>
      <c r="E3" s="41" t="s">
        <v>27</v>
      </c>
      <c r="F3" s="68"/>
      <c r="G3" s="110"/>
      <c r="H3" s="45" t="s">
        <v>28</v>
      </c>
      <c r="I3" s="46"/>
      <c r="J3" s="111"/>
      <c r="K3" s="3"/>
      <c r="L3" s="3"/>
    </row>
    <row r="4" spans="1:12" ht="21" thickBot="1" x14ac:dyDescent="0.35">
      <c r="A4" s="43" t="s">
        <v>124</v>
      </c>
      <c r="B4" s="44"/>
      <c r="C4" s="112"/>
      <c r="D4" s="113"/>
      <c r="E4" s="60" t="s">
        <v>84</v>
      </c>
      <c r="F4" s="61" t="s">
        <v>61</v>
      </c>
      <c r="G4" s="62" t="s">
        <v>83</v>
      </c>
      <c r="H4" s="63" t="s">
        <v>89</v>
      </c>
      <c r="I4" s="61" t="s">
        <v>61</v>
      </c>
      <c r="J4" s="62" t="s">
        <v>83</v>
      </c>
      <c r="K4" s="4"/>
      <c r="L4" s="4"/>
    </row>
    <row r="5" spans="1:12" ht="13.5" thickBot="1" x14ac:dyDescent="0.25">
      <c r="A5" s="47" t="s">
        <v>29</v>
      </c>
      <c r="B5" s="18" t="s">
        <v>125</v>
      </c>
      <c r="C5" s="17"/>
      <c r="D5" s="37" t="s">
        <v>91</v>
      </c>
      <c r="E5" s="20" t="s">
        <v>92</v>
      </c>
      <c r="F5" s="21" t="s">
        <v>93</v>
      </c>
      <c r="G5" s="22" t="s">
        <v>13</v>
      </c>
      <c r="H5" s="20" t="s">
        <v>92</v>
      </c>
      <c r="I5" s="21" t="s">
        <v>93</v>
      </c>
      <c r="J5" s="22" t="s">
        <v>13</v>
      </c>
      <c r="K5" s="4"/>
      <c r="L5" s="4"/>
    </row>
    <row r="6" spans="1:12" x14ac:dyDescent="0.2">
      <c r="A6" s="239" t="s">
        <v>85</v>
      </c>
      <c r="B6" s="240"/>
      <c r="C6" s="240"/>
      <c r="D6" s="240"/>
      <c r="E6" s="241">
        <v>0</v>
      </c>
      <c r="F6" s="242">
        <v>0</v>
      </c>
      <c r="G6" s="26">
        <f t="shared" ref="G6:G13" si="0">E6*F6</f>
        <v>0</v>
      </c>
      <c r="H6" s="241">
        <v>0</v>
      </c>
      <c r="I6" s="242">
        <v>0</v>
      </c>
      <c r="J6" s="26">
        <f>H6*I6</f>
        <v>0</v>
      </c>
      <c r="K6" s="4"/>
      <c r="L6" s="4"/>
    </row>
    <row r="7" spans="1:12" x14ac:dyDescent="0.2">
      <c r="A7" s="124" t="s">
        <v>86</v>
      </c>
      <c r="B7" s="130" t="s">
        <v>61</v>
      </c>
      <c r="C7" s="130" t="s">
        <v>61</v>
      </c>
      <c r="D7" s="130"/>
      <c r="E7" s="243">
        <v>0</v>
      </c>
      <c r="F7" s="244">
        <v>0</v>
      </c>
      <c r="G7" s="19">
        <f t="shared" si="0"/>
        <v>0</v>
      </c>
      <c r="H7" s="243">
        <v>0</v>
      </c>
      <c r="I7" s="244">
        <v>0</v>
      </c>
      <c r="J7" s="19">
        <f>H7*I7</f>
        <v>0</v>
      </c>
      <c r="K7" s="4"/>
      <c r="L7" s="4"/>
    </row>
    <row r="8" spans="1:12" x14ac:dyDescent="0.2">
      <c r="A8" s="124" t="s">
        <v>87</v>
      </c>
      <c r="B8" s="130"/>
      <c r="C8" s="130"/>
      <c r="D8" s="130"/>
      <c r="E8" s="243">
        <v>0</v>
      </c>
      <c r="F8" s="244">
        <v>0</v>
      </c>
      <c r="G8" s="19">
        <f t="shared" si="0"/>
        <v>0</v>
      </c>
      <c r="H8" s="243">
        <v>0</v>
      </c>
      <c r="I8" s="244">
        <v>0</v>
      </c>
      <c r="J8" s="19">
        <f>H8*I8</f>
        <v>0</v>
      </c>
      <c r="K8" s="4"/>
      <c r="L8" s="4"/>
    </row>
    <row r="9" spans="1:12" x14ac:dyDescent="0.2">
      <c r="A9" s="124" t="s">
        <v>88</v>
      </c>
      <c r="B9" s="130"/>
      <c r="C9" s="130"/>
      <c r="D9" s="245"/>
      <c r="E9" s="246">
        <v>0</v>
      </c>
      <c r="F9" s="247">
        <v>0</v>
      </c>
      <c r="G9" s="19">
        <f t="shared" si="0"/>
        <v>0</v>
      </c>
      <c r="H9" s="246">
        <v>0</v>
      </c>
      <c r="I9" s="247">
        <v>0</v>
      </c>
      <c r="J9" s="19">
        <f>H9*I9</f>
        <v>0</v>
      </c>
      <c r="K9" s="4"/>
      <c r="L9" s="4"/>
    </row>
    <row r="10" spans="1:12" x14ac:dyDescent="0.2">
      <c r="A10" s="248"/>
      <c r="B10" s="130"/>
      <c r="C10" s="130"/>
      <c r="D10" s="130"/>
      <c r="E10" s="243">
        <v>0</v>
      </c>
      <c r="F10" s="244">
        <v>0</v>
      </c>
      <c r="G10" s="19">
        <f t="shared" si="0"/>
        <v>0</v>
      </c>
      <c r="H10" s="243">
        <v>0</v>
      </c>
      <c r="I10" s="244">
        <v>0</v>
      </c>
      <c r="J10" s="19">
        <f>H10*I10</f>
        <v>0</v>
      </c>
      <c r="K10" s="4"/>
      <c r="L10" s="4"/>
    </row>
    <row r="11" spans="1:12" x14ac:dyDescent="0.2">
      <c r="A11" s="233" t="s">
        <v>76</v>
      </c>
      <c r="B11" s="135"/>
      <c r="C11" s="135"/>
      <c r="D11" s="135"/>
      <c r="E11" s="249">
        <v>0</v>
      </c>
      <c r="F11" s="250">
        <v>0</v>
      </c>
      <c r="G11" s="19">
        <f t="shared" si="0"/>
        <v>0</v>
      </c>
      <c r="H11" s="249">
        <v>0</v>
      </c>
      <c r="I11" s="250">
        <v>0</v>
      </c>
      <c r="J11" s="19">
        <f t="shared" ref="J11:J13" si="1">H11*I11</f>
        <v>0</v>
      </c>
      <c r="K11" s="4"/>
      <c r="L11" s="4"/>
    </row>
    <row r="12" spans="1:12" x14ac:dyDescent="0.2">
      <c r="A12" s="233" t="s">
        <v>76</v>
      </c>
      <c r="B12" s="135"/>
      <c r="C12" s="135"/>
      <c r="D12" s="135"/>
      <c r="E12" s="249">
        <v>0</v>
      </c>
      <c r="F12" s="250">
        <v>0</v>
      </c>
      <c r="G12" s="19">
        <f t="shared" si="0"/>
        <v>0</v>
      </c>
      <c r="H12" s="249">
        <v>0</v>
      </c>
      <c r="I12" s="250">
        <v>0</v>
      </c>
      <c r="J12" s="19">
        <f t="shared" si="1"/>
        <v>0</v>
      </c>
      <c r="K12" s="4"/>
      <c r="L12" s="4"/>
    </row>
    <row r="13" spans="1:12" ht="13.5" thickBot="1" x14ac:dyDescent="0.25">
      <c r="A13" s="251" t="s">
        <v>76</v>
      </c>
      <c r="B13" s="141"/>
      <c r="C13" s="141"/>
      <c r="D13" s="141"/>
      <c r="E13" s="252">
        <v>0</v>
      </c>
      <c r="F13" s="253">
        <v>0</v>
      </c>
      <c r="G13" s="27">
        <f t="shared" si="0"/>
        <v>0</v>
      </c>
      <c r="H13" s="252">
        <v>0</v>
      </c>
      <c r="I13" s="253">
        <v>0</v>
      </c>
      <c r="J13" s="27">
        <f t="shared" si="1"/>
        <v>0</v>
      </c>
      <c r="K13" s="4"/>
      <c r="L13" s="4"/>
    </row>
    <row r="14" spans="1:12" ht="13.5" thickBot="1" x14ac:dyDescent="0.25">
      <c r="A14" s="29" t="s">
        <v>94</v>
      </c>
      <c r="B14" s="30"/>
      <c r="C14" s="28"/>
      <c r="D14" s="28"/>
      <c r="E14" s="31"/>
      <c r="F14" s="32" t="s">
        <v>61</v>
      </c>
      <c r="G14" s="58">
        <f>SUM(G6:G13)</f>
        <v>0</v>
      </c>
      <c r="H14" s="10"/>
      <c r="I14" s="32"/>
      <c r="J14" s="58">
        <f>SUM(J6:J13)</f>
        <v>0</v>
      </c>
      <c r="K14" s="4"/>
      <c r="L14" s="4"/>
    </row>
    <row r="15" spans="1:12" ht="13.5" thickBot="1" x14ac:dyDescent="0.25">
      <c r="A15" s="15" t="s">
        <v>32</v>
      </c>
      <c r="B15" s="16" t="s">
        <v>61</v>
      </c>
      <c r="C15" s="16" t="s">
        <v>61</v>
      </c>
      <c r="D15" s="16"/>
      <c r="E15" s="33"/>
      <c r="F15" s="117">
        <v>0.21</v>
      </c>
      <c r="G15" s="26">
        <f>G14*F15</f>
        <v>0</v>
      </c>
      <c r="H15" s="12"/>
      <c r="I15" s="117">
        <v>0.21</v>
      </c>
      <c r="J15" s="26">
        <f>J14*I15</f>
        <v>0</v>
      </c>
      <c r="K15" s="4"/>
      <c r="L15" s="4"/>
    </row>
    <row r="16" spans="1:12" ht="13.5" thickBot="1" x14ac:dyDescent="0.25">
      <c r="A16" s="11"/>
      <c r="B16" s="12"/>
      <c r="C16" s="12"/>
      <c r="D16" s="12"/>
      <c r="E16" s="12"/>
      <c r="F16" s="12"/>
      <c r="G16" s="58"/>
      <c r="H16" s="12"/>
      <c r="I16" s="12"/>
      <c r="J16" s="58"/>
      <c r="K16" s="4"/>
      <c r="L16" s="4"/>
    </row>
    <row r="17" spans="1:12" ht="19.5" thickBot="1" x14ac:dyDescent="0.35">
      <c r="A17" s="116" t="s">
        <v>126</v>
      </c>
      <c r="B17" s="35"/>
      <c r="C17" s="48"/>
      <c r="D17" s="35"/>
      <c r="E17" s="35"/>
      <c r="F17" s="35"/>
      <c r="G17" s="59">
        <f>SUM(G14:G16)</f>
        <v>0</v>
      </c>
      <c r="H17" s="35"/>
      <c r="I17" s="35"/>
      <c r="J17" s="59">
        <f>SUM(J14:J16)</f>
        <v>0</v>
      </c>
      <c r="K17" s="4"/>
      <c r="L17" s="4"/>
    </row>
    <row r="18" spans="1:12" x14ac:dyDescent="0.2">
      <c r="A18" s="4"/>
      <c r="B18" s="4"/>
      <c r="C18" s="4"/>
      <c r="D18" s="4"/>
      <c r="E18" s="4"/>
      <c r="F18" s="4"/>
      <c r="G18" s="4"/>
      <c r="H18" s="4"/>
      <c r="I18" s="4"/>
      <c r="J18" s="4"/>
      <c r="K18" s="4"/>
      <c r="L18" s="4"/>
    </row>
    <row r="19" spans="1:12" ht="13.5" thickBot="1" x14ac:dyDescent="0.25">
      <c r="A19" s="4"/>
      <c r="B19" s="39"/>
      <c r="C19" s="39"/>
      <c r="D19" s="39"/>
      <c r="E19" s="39"/>
      <c r="F19" s="39"/>
      <c r="G19" s="39"/>
      <c r="H19" s="39"/>
      <c r="I19" s="39"/>
      <c r="J19" s="39"/>
    </row>
    <row r="20" spans="1:12" ht="21" thickBot="1" x14ac:dyDescent="0.35">
      <c r="A20" s="88" t="s">
        <v>142</v>
      </c>
      <c r="B20" s="64"/>
      <c r="C20" s="65"/>
      <c r="D20" s="114"/>
      <c r="E20" s="114"/>
      <c r="F20" s="114"/>
      <c r="G20" s="115">
        <f>G17</f>
        <v>0</v>
      </c>
      <c r="H20" s="114"/>
      <c r="I20" s="114"/>
      <c r="J20" s="118">
        <f>J17</f>
        <v>0</v>
      </c>
    </row>
  </sheetData>
  <sheetProtection algorithmName="SHA-512" hashValue="9erkbYllnTVMx7qPNE2X+mpe0M0yquzWg5wgMyDOkNV9EdES/iZ81yo5UTVY2imdJq733U0gL5mJPwZJinzZIw==" saltValue="QDNWY/DrdxdmGOH8ga3wjQ==" spinCount="100000" sheet="1" objects="1" scenarios="1"/>
  <pageMargins left="0.74803149606299213" right="0.74803149606299213" top="0.98425196850393704" bottom="0.98425196850393704" header="0.51181102362204722" footer="0.51181102362204722"/>
  <pageSetup paperSize="9" scale="61" orientation="landscape" r:id="rId1"/>
  <headerFooter alignWithMargins="0">
    <oddHeader>&amp;A</oddHeader>
    <oddFooter>&amp;CPagina &amp;P&amp;RPrijzenblad versie 1.1 ERP-aanbesteding Amsterdam UMC</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36"/>
  <sheetViews>
    <sheetView zoomScaleNormal="100" workbookViewId="0">
      <selection activeCell="D2" sqref="D2"/>
    </sheetView>
  </sheetViews>
  <sheetFormatPr defaultColWidth="12.7109375" defaultRowHeight="12.75" x14ac:dyDescent="0.2"/>
  <cols>
    <col min="1" max="1" width="19.85546875" customWidth="1"/>
    <col min="2" max="2" width="30.7109375" bestFit="1" customWidth="1"/>
    <col min="3" max="3" width="18.5703125" customWidth="1"/>
    <col min="4" max="4" width="47.42578125" customWidth="1"/>
    <col min="5" max="5" width="12.42578125" customWidth="1"/>
    <col min="6" max="6" width="15.140625" customWidth="1"/>
    <col min="7" max="7" width="22.140625" bestFit="1" customWidth="1"/>
    <col min="8" max="8" width="18.28515625" bestFit="1" customWidth="1"/>
  </cols>
  <sheetData>
    <row r="1" spans="1:7" ht="50.25" customHeight="1" thickBot="1" x14ac:dyDescent="0.25"/>
    <row r="2" spans="1:7" ht="27" customHeight="1" thickBot="1" x14ac:dyDescent="0.35">
      <c r="A2" s="45" t="s">
        <v>138</v>
      </c>
      <c r="B2" s="45"/>
      <c r="C2" s="289"/>
    </row>
    <row r="3" spans="1:7" ht="18" customHeight="1" thickBot="1" x14ac:dyDescent="0.35">
      <c r="A3" s="42" t="s">
        <v>145</v>
      </c>
      <c r="B3" s="42"/>
      <c r="C3" s="67"/>
    </row>
    <row r="4" spans="1:7" s="104" customFormat="1" ht="45.75" thickBot="1" x14ac:dyDescent="0.25">
      <c r="A4" s="100" t="s">
        <v>0</v>
      </c>
      <c r="B4" s="101" t="s">
        <v>12</v>
      </c>
      <c r="C4" s="100" t="s">
        <v>1</v>
      </c>
      <c r="D4" s="102" t="s">
        <v>11</v>
      </c>
      <c r="E4" s="103" t="s">
        <v>106</v>
      </c>
      <c r="F4" s="103" t="s">
        <v>25</v>
      </c>
      <c r="G4" s="100" t="s">
        <v>2</v>
      </c>
    </row>
    <row r="5" spans="1:7" x14ac:dyDescent="0.2">
      <c r="A5" s="92" t="s">
        <v>61</v>
      </c>
      <c r="B5" s="5" t="s">
        <v>26</v>
      </c>
      <c r="C5" s="93" t="s">
        <v>8</v>
      </c>
      <c r="D5" s="254" t="s">
        <v>61</v>
      </c>
      <c r="E5" s="255">
        <v>0</v>
      </c>
      <c r="F5" s="256">
        <v>0</v>
      </c>
      <c r="G5" s="19">
        <f>E5*F5</f>
        <v>0</v>
      </c>
    </row>
    <row r="6" spans="1:7" x14ac:dyDescent="0.2">
      <c r="A6" s="86"/>
      <c r="B6" t="s">
        <v>3</v>
      </c>
      <c r="C6" s="86" t="s">
        <v>8</v>
      </c>
      <c r="D6" s="257"/>
      <c r="E6" s="246">
        <v>0</v>
      </c>
      <c r="F6" s="256">
        <v>0</v>
      </c>
      <c r="G6" s="19">
        <f>E6*F6</f>
        <v>0</v>
      </c>
    </row>
    <row r="7" spans="1:7" x14ac:dyDescent="0.2">
      <c r="A7" s="86"/>
      <c r="B7" s="25" t="s">
        <v>113</v>
      </c>
      <c r="C7" s="86" t="s">
        <v>8</v>
      </c>
      <c r="D7" s="257"/>
      <c r="E7" s="246">
        <v>0</v>
      </c>
      <c r="F7" s="256">
        <v>0</v>
      </c>
      <c r="G7" s="19">
        <f>E7*F7</f>
        <v>0</v>
      </c>
    </row>
    <row r="8" spans="1:7" x14ac:dyDescent="0.2">
      <c r="A8" s="86"/>
      <c r="B8" s="25" t="s">
        <v>114</v>
      </c>
      <c r="C8" s="86" t="s">
        <v>8</v>
      </c>
      <c r="D8" s="257"/>
      <c r="E8" s="246">
        <v>0</v>
      </c>
      <c r="F8" s="256">
        <v>0</v>
      </c>
      <c r="G8" s="19">
        <f>E8*F8</f>
        <v>0</v>
      </c>
    </row>
    <row r="9" spans="1:7" x14ac:dyDescent="0.2">
      <c r="A9" s="86"/>
      <c r="B9" t="s">
        <v>4</v>
      </c>
      <c r="C9" s="86" t="s">
        <v>8</v>
      </c>
      <c r="D9" s="254"/>
      <c r="E9" s="246">
        <v>0</v>
      </c>
      <c r="F9" s="256">
        <v>0</v>
      </c>
      <c r="G9" s="19">
        <f t="shared" ref="G9:G15" si="0">E9*F9</f>
        <v>0</v>
      </c>
    </row>
    <row r="10" spans="1:7" x14ac:dyDescent="0.2">
      <c r="A10" s="86"/>
      <c r="B10" t="s">
        <v>10</v>
      </c>
      <c r="C10" s="86" t="s">
        <v>8</v>
      </c>
      <c r="D10" s="257"/>
      <c r="E10" s="246">
        <v>0</v>
      </c>
      <c r="F10" s="256">
        <v>0</v>
      </c>
      <c r="G10" s="19">
        <f t="shared" si="0"/>
        <v>0</v>
      </c>
    </row>
    <row r="11" spans="1:7" x14ac:dyDescent="0.2">
      <c r="A11" s="86"/>
      <c r="B11" s="25" t="s">
        <v>115</v>
      </c>
      <c r="C11" s="86" t="s">
        <v>8</v>
      </c>
      <c r="D11" s="257"/>
      <c r="E11" s="246">
        <v>0</v>
      </c>
      <c r="F11" s="256">
        <v>0</v>
      </c>
      <c r="G11" s="19">
        <f t="shared" ref="G11" si="1">E11*F11</f>
        <v>0</v>
      </c>
    </row>
    <row r="12" spans="1:7" x14ac:dyDescent="0.2">
      <c r="A12" s="86"/>
      <c r="B12" s="25" t="s">
        <v>116</v>
      </c>
      <c r="C12" s="109" t="s">
        <v>8</v>
      </c>
      <c r="D12" s="257"/>
      <c r="E12" s="246">
        <v>0</v>
      </c>
      <c r="F12" s="256">
        <v>0</v>
      </c>
      <c r="G12" s="19">
        <f t="shared" ref="G12" si="2">E12*F12</f>
        <v>0</v>
      </c>
    </row>
    <row r="13" spans="1:7" x14ac:dyDescent="0.2">
      <c r="A13" s="86"/>
      <c r="B13" t="s">
        <v>5</v>
      </c>
      <c r="C13" s="86" t="s">
        <v>8</v>
      </c>
      <c r="D13" s="257"/>
      <c r="E13" s="243">
        <v>0</v>
      </c>
      <c r="F13" s="256">
        <v>0</v>
      </c>
      <c r="G13" s="19">
        <f t="shared" si="0"/>
        <v>0</v>
      </c>
    </row>
    <row r="14" spans="1:7" x14ac:dyDescent="0.2">
      <c r="A14" s="86"/>
      <c r="B14" t="s">
        <v>6</v>
      </c>
      <c r="C14" s="86" t="s">
        <v>8</v>
      </c>
      <c r="D14" s="257"/>
      <c r="E14" s="243">
        <v>0</v>
      </c>
      <c r="F14" s="256">
        <v>0</v>
      </c>
      <c r="G14" s="19">
        <f t="shared" si="0"/>
        <v>0</v>
      </c>
    </row>
    <row r="15" spans="1:7" ht="13.5" thickBot="1" x14ac:dyDescent="0.25">
      <c r="A15" s="87"/>
      <c r="B15" t="s">
        <v>9</v>
      </c>
      <c r="C15" s="87" t="s">
        <v>8</v>
      </c>
      <c r="D15" s="257"/>
      <c r="E15" s="243">
        <v>0</v>
      </c>
      <c r="F15" s="256">
        <v>0</v>
      </c>
      <c r="G15" s="19">
        <f t="shared" si="0"/>
        <v>0</v>
      </c>
    </row>
    <row r="16" spans="1:7" s="2" customFormat="1" ht="13.5" thickBot="1" x14ac:dyDescent="0.25">
      <c r="A16" s="69" t="s">
        <v>7</v>
      </c>
      <c r="B16" s="70"/>
      <c r="C16" s="70"/>
      <c r="D16" s="70"/>
      <c r="E16" s="71" t="s">
        <v>61</v>
      </c>
      <c r="F16" s="72"/>
      <c r="G16" s="73">
        <f>SUM(G5:G15)</f>
        <v>0</v>
      </c>
    </row>
    <row r="17" spans="1:7" s="2" customFormat="1" ht="13.5" thickBot="1" x14ac:dyDescent="0.25">
      <c r="A17" s="77"/>
      <c r="B17" s="78" t="s">
        <v>107</v>
      </c>
      <c r="C17" s="78"/>
      <c r="D17" s="78"/>
      <c r="E17" s="79"/>
      <c r="F17" s="80">
        <v>0.21</v>
      </c>
      <c r="G17" s="96">
        <f>G16*F17</f>
        <v>0</v>
      </c>
    </row>
    <row r="18" spans="1:7" s="2" customFormat="1" ht="19.5" thickBot="1" x14ac:dyDescent="0.35">
      <c r="A18" s="116" t="s">
        <v>144</v>
      </c>
      <c r="B18" s="70"/>
      <c r="C18" s="70"/>
      <c r="D18" s="70"/>
      <c r="E18" s="97"/>
      <c r="F18" s="99"/>
      <c r="G18" s="73">
        <f>SUM(G16:G17)</f>
        <v>0</v>
      </c>
    </row>
    <row r="19" spans="1:7" s="2" customFormat="1" x14ac:dyDescent="0.2">
      <c r="A19" s="23"/>
      <c r="B19" s="23"/>
      <c r="C19" s="23"/>
      <c r="D19" s="23"/>
      <c r="E19" s="74"/>
      <c r="F19" s="75"/>
      <c r="G19" s="76"/>
    </row>
    <row r="21" spans="1:7" ht="16.5" thickBot="1" x14ac:dyDescent="0.3">
      <c r="A21" s="42" t="s">
        <v>139</v>
      </c>
      <c r="B21" s="42"/>
      <c r="C21" s="82"/>
      <c r="D21" s="290"/>
      <c r="E21" s="290"/>
      <c r="F21" s="291"/>
      <c r="G21" s="3"/>
    </row>
    <row r="22" spans="1:7" s="13" customFormat="1" ht="60.75" thickBot="1" x14ac:dyDescent="0.25">
      <c r="A22" s="105" t="s">
        <v>0</v>
      </c>
      <c r="B22" s="106" t="s">
        <v>12</v>
      </c>
      <c r="C22" s="105" t="s">
        <v>1</v>
      </c>
      <c r="D22" s="107" t="s">
        <v>11</v>
      </c>
      <c r="E22" s="108" t="s">
        <v>110</v>
      </c>
      <c r="F22" s="108" t="s">
        <v>93</v>
      </c>
      <c r="G22" s="105" t="s">
        <v>2</v>
      </c>
    </row>
    <row r="23" spans="1:7" x14ac:dyDescent="0.2">
      <c r="A23" s="264" t="s">
        <v>109</v>
      </c>
      <c r="B23" s="258" t="s">
        <v>117</v>
      </c>
      <c r="C23" s="258" t="s">
        <v>61</v>
      </c>
      <c r="D23" s="254"/>
      <c r="E23" s="241">
        <v>0</v>
      </c>
      <c r="F23" s="259"/>
      <c r="G23" s="19">
        <f>E23*F23</f>
        <v>0</v>
      </c>
    </row>
    <row r="24" spans="1:7" x14ac:dyDescent="0.2">
      <c r="B24" s="260" t="s">
        <v>111</v>
      </c>
      <c r="C24" s="260" t="s">
        <v>61</v>
      </c>
      <c r="D24" s="261"/>
      <c r="E24" s="249">
        <v>0</v>
      </c>
      <c r="F24" s="262"/>
      <c r="G24" s="19">
        <f t="shared" ref="G24:G26" si="3">E24*F24</f>
        <v>0</v>
      </c>
    </row>
    <row r="25" spans="1:7" x14ac:dyDescent="0.2">
      <c r="B25" s="260" t="s">
        <v>111</v>
      </c>
      <c r="C25" s="260" t="s">
        <v>61</v>
      </c>
      <c r="D25" s="261"/>
      <c r="E25" s="249">
        <v>0</v>
      </c>
      <c r="F25" s="262"/>
      <c r="G25" s="19">
        <f t="shared" si="3"/>
        <v>0</v>
      </c>
    </row>
    <row r="26" spans="1:7" ht="13.5" thickBot="1" x14ac:dyDescent="0.25">
      <c r="B26" s="140" t="s">
        <v>111</v>
      </c>
      <c r="C26" s="263" t="s">
        <v>61</v>
      </c>
      <c r="D26" s="261"/>
      <c r="E26" s="249">
        <v>0</v>
      </c>
      <c r="F26" s="262"/>
      <c r="G26" s="19">
        <f t="shared" si="3"/>
        <v>0</v>
      </c>
    </row>
    <row r="27" spans="1:7" ht="13.5" thickBot="1" x14ac:dyDescent="0.25">
      <c r="A27" s="69" t="s">
        <v>7</v>
      </c>
      <c r="B27" s="70"/>
      <c r="C27" s="70"/>
      <c r="D27" s="70"/>
      <c r="E27" s="71" t="s">
        <v>61</v>
      </c>
      <c r="F27" s="72"/>
      <c r="G27" s="73">
        <f>SUM(G23:G26)</f>
        <v>0</v>
      </c>
    </row>
    <row r="28" spans="1:7" ht="13.5" thickBot="1" x14ac:dyDescent="0.25">
      <c r="A28" s="77"/>
      <c r="B28" s="78" t="s">
        <v>107</v>
      </c>
      <c r="C28" s="78"/>
      <c r="D28" s="78"/>
      <c r="E28" s="79"/>
      <c r="F28" s="81">
        <v>0.21</v>
      </c>
      <c r="G28" s="96">
        <f>G27*F28</f>
        <v>0</v>
      </c>
    </row>
    <row r="29" spans="1:7" ht="19.5" thickBot="1" x14ac:dyDescent="0.35">
      <c r="A29" s="116" t="s">
        <v>140</v>
      </c>
      <c r="B29" s="70"/>
      <c r="C29" s="70"/>
      <c r="D29" s="70"/>
      <c r="E29" s="97"/>
      <c r="F29" s="98"/>
      <c r="G29" s="73">
        <f>SUM(G27:G28)</f>
        <v>0</v>
      </c>
    </row>
    <row r="30" spans="1:7" x14ac:dyDescent="0.2">
      <c r="D30" s="39"/>
      <c r="E30" s="83"/>
      <c r="F30" s="84"/>
      <c r="G30" s="85"/>
    </row>
    <row r="31" spans="1:7" ht="13.5" thickBot="1" x14ac:dyDescent="0.25"/>
    <row r="32" spans="1:7" ht="21" thickBot="1" x14ac:dyDescent="0.35">
      <c r="A32" s="88" t="s">
        <v>141</v>
      </c>
      <c r="B32" s="88"/>
      <c r="C32" s="88"/>
      <c r="D32" s="89"/>
      <c r="E32" s="90"/>
      <c r="F32" s="90"/>
      <c r="G32" s="91">
        <f>G18</f>
        <v>0</v>
      </c>
    </row>
    <row r="33" spans="1:7" ht="21" thickBot="1" x14ac:dyDescent="0.35">
      <c r="A33" s="88" t="s">
        <v>143</v>
      </c>
      <c r="B33" s="88"/>
      <c r="C33" s="88"/>
      <c r="D33" s="89"/>
      <c r="E33" s="90"/>
      <c r="F33" s="90"/>
      <c r="G33" s="91">
        <f>G29</f>
        <v>0</v>
      </c>
    </row>
    <row r="35" spans="1:7" x14ac:dyDescent="0.2">
      <c r="A35" s="25" t="s">
        <v>61</v>
      </c>
    </row>
    <row r="36" spans="1:7" s="1" customFormat="1" x14ac:dyDescent="0.2"/>
  </sheetData>
  <sheetProtection algorithmName="SHA-512" hashValue="djnWZ/CtJ3/dkWEW3GJf56+GxiMhGDIEv7jBlcWIrBdLJLyjEJ4YOsOnfMSDkCvkiJ+IEtx0Dv5JdaM/V+BNPQ==" saltValue="G8I81ycHF2Bi4ACVM8w1Eg==" spinCount="100000" sheet="1" objects="1" scenarios="1"/>
  <phoneticPr fontId="3" type="noConversion"/>
  <pageMargins left="0.74803149606299213" right="0.74803149606299213" top="0.98425196850393704" bottom="0.98425196850393704" header="0.51181102362204722" footer="0.51181102362204722"/>
  <pageSetup paperSize="9" scale="74" fitToWidth="0" orientation="landscape" r:id="rId1"/>
  <headerFooter alignWithMargins="0">
    <oddHeader>&amp;A</oddHeader>
    <oddFooter>&amp;CPagina &amp;P&amp;RPrijzenblad versie 1.1 ERP-aanbesteding Amsterdam UMC</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5"/>
  <sheetViews>
    <sheetView zoomScaleNormal="100" workbookViewId="0">
      <selection activeCell="C1" sqref="C1"/>
    </sheetView>
  </sheetViews>
  <sheetFormatPr defaultColWidth="8.85546875" defaultRowHeight="12.75" x14ac:dyDescent="0.2"/>
  <cols>
    <col min="1" max="1" width="48.28515625" customWidth="1"/>
    <col min="2" max="2" width="21.140625" customWidth="1"/>
  </cols>
  <sheetData>
    <row r="1" spans="1:2" ht="109.9" customHeight="1" x14ac:dyDescent="0.2"/>
    <row r="5" spans="1:2" s="1" customFormat="1" ht="16.5" thickBot="1" x14ac:dyDescent="0.3">
      <c r="A5" s="6" t="s">
        <v>108</v>
      </c>
      <c r="B5" s="6"/>
    </row>
    <row r="6" spans="1:2" ht="13.5" thickBot="1" x14ac:dyDescent="0.25">
      <c r="A6" s="292" t="s">
        <v>133</v>
      </c>
      <c r="B6" s="95">
        <f>'K1. Software kosten'!G45+'K2. Hardware kosten'!G20+'K3. Conversie en implementatie'!G32</f>
        <v>0</v>
      </c>
    </row>
    <row r="7" spans="1:2" ht="13.5" thickBot="1" x14ac:dyDescent="0.25">
      <c r="A7" s="292" t="s">
        <v>134</v>
      </c>
      <c r="B7" s="95">
        <f>'K1. Software kosten'!I45+'K2. Hardware kosten'!J20+'K3. Conversie en implementatie'!G33</f>
        <v>0</v>
      </c>
    </row>
    <row r="8" spans="1:2" ht="13.5" thickBot="1" x14ac:dyDescent="0.25">
      <c r="A8" s="292" t="s">
        <v>61</v>
      </c>
      <c r="B8" s="95" t="s">
        <v>61</v>
      </c>
    </row>
    <row r="9" spans="1:2" ht="13.5" thickBot="1" x14ac:dyDescent="0.25">
      <c r="A9" s="57" t="s">
        <v>146</v>
      </c>
      <c r="B9" s="94">
        <f>B6+(9*B7)</f>
        <v>0</v>
      </c>
    </row>
    <row r="11" spans="1:2" x14ac:dyDescent="0.2">
      <c r="A11" s="1" t="s">
        <v>33</v>
      </c>
    </row>
    <row r="13" spans="1:2" x14ac:dyDescent="0.2">
      <c r="A13" s="1" t="s">
        <v>148</v>
      </c>
    </row>
    <row r="14" spans="1:2" x14ac:dyDescent="0.2">
      <c r="A14" s="1" t="s">
        <v>149</v>
      </c>
    </row>
    <row r="15" spans="1:2" x14ac:dyDescent="0.2">
      <c r="A15" s="1" t="s">
        <v>150</v>
      </c>
    </row>
  </sheetData>
  <sheetProtection algorithmName="SHA-512" hashValue="iJKgBUzUXl0NZfVF67iqrCVGNNpJ2YkA6Wqz6UriNa3LEt1dZhm+ZwJzMneUmSjY+LHBSxJcpjtHBpXgQ1k4vw==" saltValue="l8jYwTUqKt2FfO4vMf04sA==" spinCount="100000" sheet="1" objects="1" scenarios="1"/>
  <phoneticPr fontId="3"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&amp;Cpagina &amp;P&amp;RPrijzenblad versie 1.1 ERP-aanbesteding Amsterdam UMC</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5"/>
  <sheetViews>
    <sheetView workbookViewId="0">
      <selection activeCell="E1" sqref="E1"/>
    </sheetView>
  </sheetViews>
  <sheetFormatPr defaultColWidth="8.85546875" defaultRowHeight="12.75" x14ac:dyDescent="0.2"/>
  <cols>
    <col min="1" max="1" width="19.85546875" customWidth="1"/>
    <col min="2" max="2" width="15.140625" bestFit="1" customWidth="1"/>
    <col min="3" max="3" width="16" bestFit="1" customWidth="1"/>
    <col min="4" max="4" width="16.42578125" customWidth="1"/>
    <col min="5" max="5" width="20.28515625" customWidth="1"/>
    <col min="6" max="6" width="15.7109375" customWidth="1"/>
    <col min="7" max="8" width="14.7109375" bestFit="1" customWidth="1"/>
  </cols>
  <sheetData>
    <row r="1" spans="1:8" ht="100.9" customHeight="1" x14ac:dyDescent="0.2"/>
    <row r="2" spans="1:8" ht="10.9" customHeight="1" thickBot="1" x14ac:dyDescent="0.25"/>
    <row r="3" spans="1:8" ht="27.75" thickBot="1" x14ac:dyDescent="0.35">
      <c r="A3" s="45" t="s">
        <v>155</v>
      </c>
      <c r="B3" s="45"/>
      <c r="C3" s="52"/>
      <c r="D3" s="53"/>
      <c r="E3" s="54" t="s">
        <v>104</v>
      </c>
      <c r="F3" s="119" t="s">
        <v>151</v>
      </c>
      <c r="G3" s="66"/>
      <c r="H3" s="120"/>
    </row>
    <row r="4" spans="1:8" ht="13.5" thickBot="1" x14ac:dyDescent="0.25">
      <c r="A4" s="49" t="s">
        <v>14</v>
      </c>
      <c r="B4" s="50" t="s">
        <v>16</v>
      </c>
      <c r="C4" s="49" t="s">
        <v>17</v>
      </c>
      <c r="D4" s="51" t="s">
        <v>18</v>
      </c>
      <c r="E4" s="49" t="s">
        <v>64</v>
      </c>
      <c r="F4" s="49" t="s">
        <v>16</v>
      </c>
      <c r="G4" s="50" t="s">
        <v>16</v>
      </c>
      <c r="H4" s="49" t="s">
        <v>16</v>
      </c>
    </row>
    <row r="5" spans="1:8" x14ac:dyDescent="0.2">
      <c r="A5" s="281" t="s">
        <v>15</v>
      </c>
      <c r="B5" s="265">
        <v>0</v>
      </c>
      <c r="C5" s="265">
        <v>0</v>
      </c>
      <c r="D5" s="265">
        <v>0</v>
      </c>
      <c r="E5" s="266">
        <v>0</v>
      </c>
      <c r="F5" s="275">
        <f>B5*(1+E5)</f>
        <v>0</v>
      </c>
      <c r="G5" s="275">
        <f>C5*(1+E5)</f>
        <v>0</v>
      </c>
      <c r="H5" s="276">
        <f>D5*(1+E5)</f>
        <v>0</v>
      </c>
    </row>
    <row r="6" spans="1:8" x14ac:dyDescent="0.2">
      <c r="A6" s="282" t="s">
        <v>30</v>
      </c>
      <c r="B6" s="267">
        <v>0</v>
      </c>
      <c r="C6" s="267">
        <v>0</v>
      </c>
      <c r="D6" s="267">
        <v>0</v>
      </c>
      <c r="E6" s="268">
        <v>0</v>
      </c>
      <c r="F6" s="277">
        <f t="shared" ref="F6:F15" si="0">B6*(1+E6)</f>
        <v>0</v>
      </c>
      <c r="G6" s="277">
        <f t="shared" ref="G6:G18" si="1">C6*(1+E6)</f>
        <v>0</v>
      </c>
      <c r="H6" s="278">
        <f t="shared" ref="H6:H18" si="2">D6*(1+E6)</f>
        <v>0</v>
      </c>
    </row>
    <row r="7" spans="1:8" x14ac:dyDescent="0.2">
      <c r="A7" s="283" t="s">
        <v>167</v>
      </c>
      <c r="B7" s="267">
        <v>0</v>
      </c>
      <c r="C7" s="267">
        <v>0</v>
      </c>
      <c r="D7" s="267">
        <v>0</v>
      </c>
      <c r="E7" s="268">
        <v>0</v>
      </c>
      <c r="F7" s="277">
        <f t="shared" si="0"/>
        <v>0</v>
      </c>
      <c r="G7" s="277">
        <f t="shared" si="1"/>
        <v>0</v>
      </c>
      <c r="H7" s="278">
        <f t="shared" si="2"/>
        <v>0</v>
      </c>
    </row>
    <row r="8" spans="1:8" x14ac:dyDescent="0.2">
      <c r="A8" s="282" t="s">
        <v>31</v>
      </c>
      <c r="B8" s="267">
        <v>0</v>
      </c>
      <c r="C8" s="267">
        <v>0</v>
      </c>
      <c r="D8" s="267">
        <v>0</v>
      </c>
      <c r="E8" s="268">
        <v>0</v>
      </c>
      <c r="F8" s="277">
        <f t="shared" si="0"/>
        <v>0</v>
      </c>
      <c r="G8" s="277">
        <f t="shared" si="1"/>
        <v>0</v>
      </c>
      <c r="H8" s="278">
        <f t="shared" si="2"/>
        <v>0</v>
      </c>
    </row>
    <row r="9" spans="1:8" x14ac:dyDescent="0.2">
      <c r="A9" s="283" t="s">
        <v>95</v>
      </c>
      <c r="B9" s="267">
        <v>0</v>
      </c>
      <c r="C9" s="267">
        <v>0</v>
      </c>
      <c r="D9" s="267">
        <v>0</v>
      </c>
      <c r="E9" s="268">
        <v>0</v>
      </c>
      <c r="F9" s="277">
        <f t="shared" si="0"/>
        <v>0</v>
      </c>
      <c r="G9" s="277">
        <f t="shared" si="1"/>
        <v>0</v>
      </c>
      <c r="H9" s="278">
        <f t="shared" si="2"/>
        <v>0</v>
      </c>
    </row>
    <row r="10" spans="1:8" x14ac:dyDescent="0.2">
      <c r="A10" s="283" t="s">
        <v>96</v>
      </c>
      <c r="B10" s="267">
        <v>0</v>
      </c>
      <c r="C10" s="267">
        <v>0</v>
      </c>
      <c r="D10" s="267">
        <v>0</v>
      </c>
      <c r="E10" s="268">
        <v>0</v>
      </c>
      <c r="F10" s="277">
        <f t="shared" si="0"/>
        <v>0</v>
      </c>
      <c r="G10" s="277">
        <f t="shared" si="1"/>
        <v>0</v>
      </c>
      <c r="H10" s="278">
        <f t="shared" si="2"/>
        <v>0</v>
      </c>
    </row>
    <row r="11" spans="1:8" x14ac:dyDescent="0.2">
      <c r="A11" s="283" t="s">
        <v>97</v>
      </c>
      <c r="B11" s="267">
        <v>0</v>
      </c>
      <c r="C11" s="267">
        <v>0</v>
      </c>
      <c r="D11" s="267">
        <v>0</v>
      </c>
      <c r="E11" s="268">
        <v>0</v>
      </c>
      <c r="F11" s="277">
        <f t="shared" si="0"/>
        <v>0</v>
      </c>
      <c r="G11" s="277">
        <f t="shared" si="1"/>
        <v>0</v>
      </c>
      <c r="H11" s="278">
        <f t="shared" si="2"/>
        <v>0</v>
      </c>
    </row>
    <row r="12" spans="1:8" x14ac:dyDescent="0.2">
      <c r="A12" s="283" t="s">
        <v>98</v>
      </c>
      <c r="B12" s="267">
        <v>0</v>
      </c>
      <c r="C12" s="267">
        <v>0</v>
      </c>
      <c r="D12" s="267">
        <v>0</v>
      </c>
      <c r="E12" s="268">
        <v>0</v>
      </c>
      <c r="F12" s="277">
        <f t="shared" si="0"/>
        <v>0</v>
      </c>
      <c r="G12" s="277">
        <f t="shared" si="1"/>
        <v>0</v>
      </c>
      <c r="H12" s="278">
        <f t="shared" si="2"/>
        <v>0</v>
      </c>
    </row>
    <row r="13" spans="1:8" x14ac:dyDescent="0.2">
      <c r="A13" s="283" t="s">
        <v>99</v>
      </c>
      <c r="B13" s="267">
        <v>0</v>
      </c>
      <c r="C13" s="267">
        <v>0</v>
      </c>
      <c r="D13" s="267">
        <v>0</v>
      </c>
      <c r="E13" s="268">
        <v>0</v>
      </c>
      <c r="F13" s="277">
        <f t="shared" si="0"/>
        <v>0</v>
      </c>
      <c r="G13" s="277">
        <f t="shared" si="1"/>
        <v>0</v>
      </c>
      <c r="H13" s="278">
        <f t="shared" si="2"/>
        <v>0</v>
      </c>
    </row>
    <row r="14" spans="1:8" x14ac:dyDescent="0.2">
      <c r="A14" s="283" t="s">
        <v>100</v>
      </c>
      <c r="B14" s="267">
        <v>0</v>
      </c>
      <c r="C14" s="267">
        <v>0</v>
      </c>
      <c r="D14" s="267">
        <v>0</v>
      </c>
      <c r="E14" s="268">
        <v>0</v>
      </c>
      <c r="F14" s="277">
        <f t="shared" si="0"/>
        <v>0</v>
      </c>
      <c r="G14" s="277">
        <f t="shared" si="1"/>
        <v>0</v>
      </c>
      <c r="H14" s="278">
        <f t="shared" si="2"/>
        <v>0</v>
      </c>
    </row>
    <row r="15" spans="1:8" x14ac:dyDescent="0.2">
      <c r="A15" s="283" t="s">
        <v>101</v>
      </c>
      <c r="B15" s="267">
        <v>0</v>
      </c>
      <c r="C15" s="267">
        <v>0</v>
      </c>
      <c r="D15" s="267">
        <v>0</v>
      </c>
      <c r="E15" s="268">
        <v>0</v>
      </c>
      <c r="F15" s="277">
        <f t="shared" si="0"/>
        <v>0</v>
      </c>
      <c r="G15" s="277">
        <f t="shared" si="1"/>
        <v>0</v>
      </c>
      <c r="H15" s="278">
        <f t="shared" si="2"/>
        <v>0</v>
      </c>
    </row>
    <row r="16" spans="1:8" x14ac:dyDescent="0.2">
      <c r="A16" s="269" t="s">
        <v>102</v>
      </c>
      <c r="B16" s="270">
        <v>0</v>
      </c>
      <c r="C16" s="270">
        <v>0</v>
      </c>
      <c r="D16" s="270">
        <v>0</v>
      </c>
      <c r="E16" s="271">
        <v>0</v>
      </c>
      <c r="F16" s="277">
        <f>B16*(1+E16)</f>
        <v>0</v>
      </c>
      <c r="G16" s="277">
        <f t="shared" si="1"/>
        <v>0</v>
      </c>
      <c r="H16" s="278">
        <f t="shared" si="2"/>
        <v>0</v>
      </c>
    </row>
    <row r="17" spans="1:8" x14ac:dyDescent="0.2">
      <c r="A17" s="269" t="s">
        <v>102</v>
      </c>
      <c r="B17" s="270">
        <v>0</v>
      </c>
      <c r="C17" s="270">
        <v>0</v>
      </c>
      <c r="D17" s="270">
        <v>0</v>
      </c>
      <c r="E17" s="271">
        <v>0</v>
      </c>
      <c r="F17" s="277">
        <f t="shared" ref="F17:F18" si="3">B17*(1+E17)</f>
        <v>0</v>
      </c>
      <c r="G17" s="277">
        <f t="shared" si="1"/>
        <v>0</v>
      </c>
      <c r="H17" s="278">
        <f t="shared" si="2"/>
        <v>0</v>
      </c>
    </row>
    <row r="18" spans="1:8" ht="13.5" thickBot="1" x14ac:dyDescent="0.25">
      <c r="A18" s="272" t="s">
        <v>102</v>
      </c>
      <c r="B18" s="273">
        <v>0</v>
      </c>
      <c r="C18" s="273">
        <v>0</v>
      </c>
      <c r="D18" s="273">
        <v>0</v>
      </c>
      <c r="E18" s="274">
        <v>0</v>
      </c>
      <c r="F18" s="279">
        <f t="shared" si="3"/>
        <v>0</v>
      </c>
      <c r="G18" s="279">
        <f t="shared" si="1"/>
        <v>0</v>
      </c>
      <c r="H18" s="280">
        <f t="shared" si="2"/>
        <v>0</v>
      </c>
    </row>
    <row r="19" spans="1:8" x14ac:dyDescent="0.2">
      <c r="A19" s="9"/>
      <c r="B19" s="8"/>
      <c r="C19" s="8"/>
      <c r="D19" s="8"/>
      <c r="E19" s="8"/>
      <c r="F19" s="8"/>
      <c r="G19" s="8"/>
      <c r="H19" s="8"/>
    </row>
    <row r="20" spans="1:8" x14ac:dyDescent="0.2">
      <c r="A20" s="121" t="s">
        <v>152</v>
      </c>
      <c r="B20" s="8"/>
      <c r="C20" s="8"/>
      <c r="D20" s="8"/>
      <c r="E20" s="8"/>
      <c r="F20" s="8"/>
      <c r="G20" s="8"/>
      <c r="H20" s="8"/>
    </row>
    <row r="21" spans="1:8" ht="13.5" thickBot="1" x14ac:dyDescent="0.25">
      <c r="A21" s="9"/>
      <c r="B21" s="8"/>
      <c r="C21" s="8"/>
      <c r="D21" s="8"/>
      <c r="E21" s="8"/>
      <c r="F21" s="8"/>
      <c r="G21" s="8"/>
      <c r="H21" s="8"/>
    </row>
    <row r="22" spans="1:8" ht="13.5" thickBot="1" x14ac:dyDescent="0.25">
      <c r="A22" s="55" t="s">
        <v>19</v>
      </c>
      <c r="B22" s="56"/>
      <c r="C22" s="56"/>
      <c r="D22" s="57" t="s">
        <v>105</v>
      </c>
      <c r="E22" s="7"/>
      <c r="F22" s="8"/>
      <c r="G22" s="8"/>
      <c r="H22" s="8"/>
    </row>
    <row r="23" spans="1:8" x14ac:dyDescent="0.2">
      <c r="A23" s="309" t="s">
        <v>20</v>
      </c>
      <c r="B23" s="310"/>
      <c r="C23" s="310"/>
      <c r="D23" s="284"/>
    </row>
    <row r="24" spans="1:8" x14ac:dyDescent="0.2">
      <c r="A24" s="309" t="s">
        <v>21</v>
      </c>
      <c r="B24" s="310"/>
      <c r="C24" s="310"/>
      <c r="D24" s="268"/>
    </row>
    <row r="25" spans="1:8" ht="13.5" thickBot="1" x14ac:dyDescent="0.25">
      <c r="A25" s="311" t="s">
        <v>103</v>
      </c>
      <c r="B25" s="312"/>
      <c r="C25" s="312"/>
      <c r="D25" s="285"/>
    </row>
  </sheetData>
  <sheetProtection algorithmName="SHA-512" hashValue="Cz82qo3VXuPKSYGKKIn9LlKSZ1NnYs/UtVAImGrh8S8ydtT9hgwGmvc8wip33Yaxmbb1csjAn4sPd0OhvZy4uQ==" saltValue="ldMKvMPJmshkeNpBX1Ko/g==" spinCount="100000" sheet="1" objects="1" scenarios="1"/>
  <mergeCells count="3">
    <mergeCell ref="A23:C23"/>
    <mergeCell ref="A24:C24"/>
    <mergeCell ref="A25:C25"/>
  </mergeCells>
  <phoneticPr fontId="3" type="noConversion"/>
  <pageMargins left="0.74803149606299213" right="0.74803149606299213" top="0.98425196850393704" bottom="0.98425196850393704" header="0.51181102362204722" footer="0.51181102362204722"/>
  <pageSetup paperSize="9" scale="99" fitToHeight="10" orientation="landscape" r:id="rId1"/>
  <headerFooter alignWithMargins="0">
    <oddHeader>&amp;A</oddHeader>
    <oddFooter>&amp;CPagina &amp;P&amp;RPrijzenblad versie 1.1 ERP-aanbesteding Amsterdam UMC</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21023-E77B-4619-9682-E000302F791A}">
  <dimension ref="A1:L15"/>
  <sheetViews>
    <sheetView showGridLines="0" zoomScaleNormal="100" workbookViewId="0">
      <selection activeCell="K3" sqref="K3"/>
    </sheetView>
  </sheetViews>
  <sheetFormatPr defaultColWidth="8.85546875" defaultRowHeight="12.75" x14ac:dyDescent="0.2"/>
  <cols>
    <col min="1" max="1" width="27.42578125" customWidth="1"/>
    <col min="2" max="2" width="8.85546875" customWidth="1"/>
    <col min="3" max="3" width="94.5703125" customWidth="1"/>
    <col min="12" max="12" width="0" hidden="1" customWidth="1"/>
  </cols>
  <sheetData>
    <row r="1" spans="1:12" ht="30.75" customHeight="1" x14ac:dyDescent="0.2">
      <c r="A1" s="25" t="s">
        <v>157</v>
      </c>
      <c r="L1" s="25" t="s">
        <v>164</v>
      </c>
    </row>
    <row r="2" spans="1:12" x14ac:dyDescent="0.2">
      <c r="L2" s="25" t="s">
        <v>161</v>
      </c>
    </row>
    <row r="3" spans="1:12" s="1" customFormat="1" ht="16.5" thickBot="1" x14ac:dyDescent="0.3">
      <c r="A3" s="287" t="s">
        <v>158</v>
      </c>
      <c r="B3" s="287"/>
      <c r="C3" s="287"/>
      <c r="L3" s="25" t="s">
        <v>160</v>
      </c>
    </row>
    <row r="4" spans="1:12" s="1" customFormat="1" ht="25.5" x14ac:dyDescent="0.2">
      <c r="A4" s="299" t="s">
        <v>159</v>
      </c>
      <c r="B4" s="300" t="s">
        <v>166</v>
      </c>
      <c r="C4" s="301" t="s">
        <v>165</v>
      </c>
      <c r="L4" s="25" t="s">
        <v>162</v>
      </c>
    </row>
    <row r="5" spans="1:12" s="104" customFormat="1" ht="39.950000000000003" customHeight="1" x14ac:dyDescent="0.2">
      <c r="A5" s="293" t="s">
        <v>164</v>
      </c>
      <c r="B5" s="294"/>
      <c r="C5" s="302"/>
      <c r="L5" s="288" t="s">
        <v>163</v>
      </c>
    </row>
    <row r="6" spans="1:12" ht="39.950000000000003" customHeight="1" x14ac:dyDescent="0.2">
      <c r="A6" s="293" t="s">
        <v>164</v>
      </c>
      <c r="B6" s="294"/>
      <c r="C6" s="295"/>
    </row>
    <row r="7" spans="1:12" ht="39.950000000000003" customHeight="1" x14ac:dyDescent="0.2">
      <c r="A7" s="293" t="s">
        <v>164</v>
      </c>
      <c r="B7" s="294"/>
      <c r="C7" s="295"/>
    </row>
    <row r="8" spans="1:12" ht="39.950000000000003" customHeight="1" x14ac:dyDescent="0.2">
      <c r="A8" s="293" t="s">
        <v>164</v>
      </c>
      <c r="B8" s="294"/>
      <c r="C8" s="295"/>
    </row>
    <row r="9" spans="1:12" ht="39.950000000000003" customHeight="1" x14ac:dyDescent="0.2">
      <c r="A9" s="293" t="s">
        <v>164</v>
      </c>
      <c r="B9" s="294"/>
      <c r="C9" s="295"/>
    </row>
    <row r="10" spans="1:12" ht="39.950000000000003" customHeight="1" x14ac:dyDescent="0.2">
      <c r="A10" s="293" t="s">
        <v>164</v>
      </c>
      <c r="B10" s="294"/>
      <c r="C10" s="295"/>
    </row>
    <row r="11" spans="1:12" ht="39.950000000000003" customHeight="1" x14ac:dyDescent="0.2">
      <c r="A11" s="293" t="s">
        <v>164</v>
      </c>
      <c r="B11" s="294"/>
      <c r="C11" s="295"/>
    </row>
    <row r="12" spans="1:12" ht="39.950000000000003" customHeight="1" x14ac:dyDescent="0.2">
      <c r="A12" s="293" t="s">
        <v>164</v>
      </c>
      <c r="B12" s="294"/>
      <c r="C12" s="295"/>
    </row>
    <row r="13" spans="1:12" ht="39.950000000000003" customHeight="1" x14ac:dyDescent="0.2">
      <c r="A13" s="293" t="s">
        <v>164</v>
      </c>
      <c r="B13" s="294"/>
      <c r="C13" s="295"/>
    </row>
    <row r="14" spans="1:12" ht="39.950000000000003" customHeight="1" thickBot="1" x14ac:dyDescent="0.25">
      <c r="A14" s="296" t="s">
        <v>164</v>
      </c>
      <c r="B14" s="297"/>
      <c r="C14" s="298"/>
    </row>
    <row r="15" spans="1:12" x14ac:dyDescent="0.2">
      <c r="A15" s="1"/>
    </row>
  </sheetData>
  <sheetProtection algorithmName="SHA-512" hashValue="YYRDA6rVtPJcHmw4PDg4/7C5MsvNQLgNWiZxAI+EJWW1VfhQFsTWnekkjcQc3YSVJvgQb0rWXnwXAPPPJ1hF2w==" saltValue="/lnNJMis5FWO+rHw6JdlzA==" spinCount="100000" sheet="1" objects="1" scenarios="1"/>
  <dataValidations count="1">
    <dataValidation type="list" allowBlank="1" showInputMessage="1" showErrorMessage="1" sqref="A5:A14" xr:uid="{61C7F34B-A7B1-4615-AEDD-CE8259781C76}">
      <formula1>$L$1:$L$5</formula1>
    </dataValidation>
  </dataValidations>
  <pageMargins left="0.74803149606299213" right="0.74803149606299213" top="0.78740157480314965" bottom="0.78740157480314965" header="0.51181102362204722" footer="0.51181102362204722"/>
  <pageSetup paperSize="9" orientation="landscape" r:id="rId1"/>
  <headerFooter alignWithMargins="0">
    <oddHeader>&amp;A</oddHeader>
    <oddFooter>&amp;Cpagina &amp;P&amp;RPrijzenblad versie 1.1 ERP-aanbesteding Amsterdam UMC</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Leeswijzer</vt:lpstr>
      <vt:lpstr>K1. Software kosten</vt:lpstr>
      <vt:lpstr>K2. Hardware kosten</vt:lpstr>
      <vt:lpstr>K3. Conversie en implementatie</vt:lpstr>
      <vt:lpstr>K4. TCO</vt:lpstr>
      <vt:lpstr>K5. Uurtarieven</vt:lpstr>
      <vt:lpstr>toelichting 0 tarieven</vt:lpstr>
      <vt:lpstr>'K4. TCO'!Afdrukbereik</vt:lpstr>
      <vt:lpstr>'toelichting 0 tarieven'!Afdrukbereik</vt:lpstr>
    </vt:vector>
  </TitlesOfParts>
  <Company>M&amp;I/Partners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joosc</dc:creator>
  <cp:lastModifiedBy>Petra Nowee</cp:lastModifiedBy>
  <cp:lastPrinted>2020-10-16T12:00:37Z</cp:lastPrinted>
  <dcterms:created xsi:type="dcterms:W3CDTF">2010-11-30T07:51:33Z</dcterms:created>
  <dcterms:modified xsi:type="dcterms:W3CDTF">2021-01-11T08:33:30Z</dcterms:modified>
</cp:coreProperties>
</file>