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Y:\Klantenmappen\Basecamp\VUMC-AMC\0. Aanbestedingsdocumenten\te publiceren\"/>
    </mc:Choice>
  </mc:AlternateContent>
  <xr:revisionPtr revIDLastSave="0" documentId="13_ncr:1_{6A092BBE-FD81-490A-9201-724DFF1C57FA}" xr6:coauthVersionLast="45" xr6:coauthVersionMax="45" xr10:uidLastSave="{00000000-0000-0000-0000-000000000000}"/>
  <bookViews>
    <workbookView xWindow="-120" yWindow="-120" windowWidth="24240" windowHeight="13140" activeTab="1" xr2:uid="{00000000-000D-0000-FFFF-FFFF00000000}"/>
  </bookViews>
  <sheets>
    <sheet name="Waarden" sheetId="3" r:id="rId1"/>
    <sheet name="PVE onderdeel" sheetId="1" r:id="rId2"/>
  </sheets>
  <definedNames>
    <definedName name="_xlnm._FilterDatabase" localSheetId="1" hidden="1">'PVE onderdeel'!$A$13:$I$57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3" i="1" l="1"/>
  <c r="K52" i="1"/>
  <c r="K42" i="1"/>
  <c r="K41" i="1"/>
  <c r="K40" i="1"/>
  <c r="K39" i="1"/>
  <c r="K38" i="1"/>
  <c r="K36" i="1"/>
  <c r="K31" i="1"/>
  <c r="J57" i="1"/>
  <c r="J56" i="1"/>
  <c r="J55" i="1"/>
  <c r="J54" i="1"/>
  <c r="J51" i="1"/>
  <c r="J50" i="1"/>
  <c r="J49" i="1"/>
  <c r="J48" i="1"/>
  <c r="J47" i="1"/>
  <c r="J46" i="1"/>
  <c r="J43" i="1"/>
  <c r="J35" i="1"/>
  <c r="J33" i="1"/>
  <c r="J32" i="1"/>
  <c r="J30" i="1"/>
  <c r="J29" i="1"/>
  <c r="J27" i="1"/>
  <c r="J26" i="1"/>
  <c r="J25" i="1"/>
  <c r="J23" i="1"/>
  <c r="J22" i="1"/>
  <c r="J21" i="1"/>
  <c r="J20" i="1"/>
  <c r="J19" i="1"/>
  <c r="J18" i="1"/>
  <c r="J15" i="1"/>
  <c r="J14" i="1"/>
  <c r="E60" i="1" l="1"/>
  <c r="E62" i="1"/>
  <c r="E61" i="1"/>
  <c r="E63" i="1"/>
  <c r="E59" i="1"/>
</calcChain>
</file>

<file path=xl/sharedStrings.xml><?xml version="1.0" encoding="utf-8"?>
<sst xmlns="http://schemas.openxmlformats.org/spreadsheetml/2006/main" count="332" uniqueCount="159">
  <si>
    <t>Eis</t>
  </si>
  <si>
    <t>Wens</t>
  </si>
  <si>
    <t>Ja</t>
  </si>
  <si>
    <t>Nee</t>
  </si>
  <si>
    <t>Max</t>
  </si>
  <si>
    <t>Goed</t>
  </si>
  <si>
    <t>Vold</t>
  </si>
  <si>
    <t>Min</t>
  </si>
  <si>
    <t>Niet</t>
  </si>
  <si>
    <t>Hoog (10)</t>
  </si>
  <si>
    <t>Middel (6)</t>
  </si>
  <si>
    <t>Laag (3)</t>
  </si>
  <si>
    <t>kort</t>
  </si>
  <si>
    <t>uitgebreid</t>
  </si>
  <si>
    <t>zeer uitgebreid</t>
  </si>
  <si>
    <t>Vragen aanbestedende partij</t>
  </si>
  <si>
    <t>Antwoorden leverancier</t>
  </si>
  <si>
    <t>ID</t>
  </si>
  <si>
    <t>Paragraaf</t>
  </si>
  <si>
    <t>Subparagraaf</t>
  </si>
  <si>
    <t>Omschrijving</t>
  </si>
  <si>
    <t>Type</t>
  </si>
  <si>
    <t>weging</t>
  </si>
  <si>
    <t>Omvang antwoord</t>
  </si>
  <si>
    <t>Antwoord</t>
  </si>
  <si>
    <t>Toelichting op antwoord</t>
  </si>
  <si>
    <t>ALG001</t>
  </si>
  <si>
    <t>Algemeen</t>
  </si>
  <si>
    <t>Wet &amp; regelgeving</t>
  </si>
  <si>
    <t>Uw organisatie borgt de juistheid en actualiteit van alle relevante wet- en regelgeving  (Nederlands en Europees) in het systeem voor deze specifieke branche (het pakket voldoet aan eisen van bijv. belastingdienst, AVG bescherming persoonsgegevens, Convenant MT, MDR, LIR ec.).</t>
  </si>
  <si>
    <t>ALG002</t>
  </si>
  <si>
    <t>Aanpassingen die als gevolg van wetgeving moeten worden uitgevoerd  zullen kostenloos worden doorgevoerd gedurende de looptijd van de overeenkomst en de verlengingen.</t>
  </si>
  <si>
    <t>ALG003</t>
  </si>
  <si>
    <t>Implementatie</t>
  </si>
  <si>
    <t>U beschikt over een visie op het optimaliseren van de bedrijfsvoeringsprocessen in het ziekenhuis. Licht deze visie toe en geef aan waar u de ruimte ziet in het behalen van efficientie met uw product(en).</t>
  </si>
  <si>
    <t>ALG004</t>
  </si>
  <si>
    <t>Het systeem beschikt over  e-learning modules. Licht toe welke, e-learning modules beschikbaar zijn (voor gebruikers en beheerders) en of deze al dan niet geïntegreerd zijn in het systeem.</t>
  </si>
  <si>
    <t>ALG005</t>
  </si>
  <si>
    <t>Document beheer</t>
  </si>
  <si>
    <t>Er zijn voor de processen in scope  relevante standaarddocumenten en -formulieren beschikbaar in het systeem (zoals orders, scankaartjes, geleidebonnen, facturen, aanmaningen, etiketten, labels etc.) welke automatisch gevuld worden met beschikbare data in het systeem.</t>
  </si>
  <si>
    <t>ALG006</t>
  </si>
  <si>
    <t>Het is mogelijk om op gebruikersvriendelijke wijze (beheerder niveau)  de opmaak van standaarddocumenten en -formulieren zoals hiervoor beschreven aan te passen, c.q. eigen documenten/formulieren te creeren en beheren.</t>
  </si>
  <si>
    <t>ALG007</t>
  </si>
  <si>
    <t>Documenten en formulieren kunnen worden voorzien van een digitale handtekening.</t>
  </si>
  <si>
    <t>ALG008</t>
  </si>
  <si>
    <t>Het systeem beschikt over een documentmanagement module, die geintegreerd of gekoppeld is. Hierbij  is van belang dat er bij alle documenten aan versie beheer kan worden gedaan en metadata van de documenten kan worden vastgelegd. Deze documentmanagament module ondersteunt de Microsoft document formaten en werkt over alle modules heen.</t>
  </si>
  <si>
    <t>ALG009</t>
  </si>
  <si>
    <t>Berichtenverkeer</t>
  </si>
  <si>
    <t>Het systeem beschikt over functionaliteit voor een volledig digitaal inkomend en uitgaand berichtenverkeer, volgens standaarden zoals die in de Nederlandse zorg gebruikelijk zijn. Denk daarbij in ieder geval aan orders, orderbevestigingen, goederenontvangsten/pakbonnen en facturen. Digitaal houdt in: in de vorm van gestandaardiseerde berichten (en dus niet alleen op basis van gescande/gedigitaliseerde fysieke documenten).</t>
  </si>
  <si>
    <t>ALG010</t>
  </si>
  <si>
    <t>Gebruikersinterface</t>
  </si>
  <si>
    <t>Het systeem beschikt over geavanceerde zoekmogelijkheden zoals zoeken op delen van teksten en nummers, automatisch uitvullen, copy/paste mogelijkheden e.d. Zoeken is mogelijk op velden, combinaties van velden en over modules heen en samengestelde selectiecriteria kunnen bewaard worden.</t>
  </si>
  <si>
    <t>ALG011</t>
  </si>
  <si>
    <t xml:space="preserve">Regular expressions of daarmee vergelijkbare syntax kunnen gebruikt worden in bovenstaande zoekmogelijkheden. Licht dit toe. </t>
  </si>
  <si>
    <t>ALG012</t>
  </si>
  <si>
    <t>Gebruiker kan eigen default waarden binnen ERP systeem wijzigen zoals bijvoorbeeld losplaats, kostenplaats en telefoonnummer.</t>
  </si>
  <si>
    <t>ALG013</t>
  </si>
  <si>
    <t>Het systeem beschikt over de optie om extra vrije velden toe te voegen met tabelsturing erachter. Door ICT beheer toe te voegen of zelf als keyuser van de afdeling.</t>
  </si>
  <si>
    <t>ALG014</t>
  </si>
  <si>
    <t>Het systeem beschikt over integrale communicatie/berichten functionaliteit waarmee gebruikers binnen het ERP systeem kunnen communiceren over bestellingen, orders, facturen e.d. De opgebouwde communicatie wordt bewaard bij de betreffende entiteit en is eenvoudig in te zien.</t>
  </si>
  <si>
    <t>ALG015</t>
  </si>
  <si>
    <t>Het is mogelijk om zonder actie vanuit de leverancier de inhoud van schermen samen te stellen waarbij data uit meerdere tabellen gebruikt kan worden (b.v. artikelstam, verbruik, voorraad, planning in één scherm). Licht dit toe.</t>
  </si>
  <si>
    <t>ALG016</t>
  </si>
  <si>
    <t>Het is mogelijk om te werken met meerdere sessies/vensters tegelijk open (b.v. vanuit magazijn / bevoorrading meer dan 6 sessies nodig).</t>
  </si>
  <si>
    <t>ALG017</t>
  </si>
  <si>
    <t>Wijzigingen in data zijn realtime beschikbaar (bijv. scankaartjes en werkvoorraden).</t>
  </si>
  <si>
    <t>ALG018</t>
  </si>
  <si>
    <t>Een gebruiker kan zijn eigen werkmenu samenstellen (binnen zijn/haar autorisaties).</t>
  </si>
  <si>
    <t>ALG019</t>
  </si>
  <si>
    <t>Data</t>
  </si>
  <si>
    <t>Alle data wordt eenmalig vastgelegd in het systeem (geen dubbele invoer nodig).</t>
  </si>
  <si>
    <t>ALG020</t>
  </si>
  <si>
    <t>Workflow</t>
  </si>
  <si>
    <t>Het systeem beschikt over uitgebreide workflow mogelijkheden. Hiermee moeten eenvoudig zowel inhoudelijke als financiële goedkeuring workflows ingericht kunnen worden op basis van vooraf bepaalde kenmerken en per procesonderdeel. Dit kan gelden voor aanvragen, bestellingen en/of facturen maar ook onderhoudsprocessen en  andere entiteiten/documenten.</t>
  </si>
  <si>
    <t>ALG021</t>
  </si>
  <si>
    <t>Het systeem bechikt over de mogelijkheid om workflows niet alleen sequentieel maar ook parallel te laten lopen, om zo het proces te versnellen. Geef aan voor welke processen/workflows dit eventueel van toepassing is.</t>
  </si>
  <si>
    <t>ALG022</t>
  </si>
  <si>
    <t>Beheer</t>
  </si>
  <si>
    <t>De modules van het ERP die worden aangeboden aan het Amsterdam UMC hebben een geïntegreerde product architectuur en 1 data model, zodat in de rapportages op basis van sleutels modules gekoppeld kunnen worden.</t>
  </si>
  <si>
    <t>ALG023</t>
  </si>
  <si>
    <t>RPA (robot proces automatisering) functionaliteit is geïntegreerd in het ERP pakket om administratieve taken over te nemen of te vereenvoudigen.</t>
  </si>
  <si>
    <t>ALG024</t>
  </si>
  <si>
    <t xml:space="preserve">Nieuwe technologien dienen geïntegreerd te zijn in de applicatie, bijv AI tbv het analyseren en signaleren van afwijkingen in transacties (maar ook IoT, blockchain) zodat daarvoor geen aparte producten benodigd zijn. Geef aan welke technologieën geïntegreerd zijn in het systeem en op welke wijze.
</t>
  </si>
  <si>
    <t>ALG025</t>
  </si>
  <si>
    <t>Het systeem beschikt over functionaliteit ter ondersteuning van het testproces, d.w.z. creeren en beheren van testscripts, (automatisch) uitvoeren van testen en vastleggen van resultaten.</t>
  </si>
  <si>
    <t>ALG026</t>
  </si>
  <si>
    <t>Ondersteunende documentatie is beschikbaar in meerdere talen (in ieder geval Nederlands en Engels) waarbij de gebruiker zelf de taalkeuze kan maken.</t>
  </si>
  <si>
    <t>ALG027</t>
  </si>
  <si>
    <t>De dialogen in het systeem zijn eveneens consistent beschikbaar in minimaal Nederlands en Engels en gebruiker kan zelf de taalkeuze maken.</t>
  </si>
  <si>
    <t>ALG028</t>
  </si>
  <si>
    <t>Functionaliteit is aanwezig om (set-up) wijzigingen te testen zonder dat andere gebruikers daar last van hebben. Na de test kun je de wijziging doorvoeren of verwijderen zonder impact op andere gebruikers.</t>
  </si>
  <si>
    <t>ALG029</t>
  </si>
  <si>
    <t>Alle modules van het systeem worden volgens een vooraf bekend gemaakt schema geïmplementeerd. Geef weer wat het schema is en hoe lang de organisatie de mogelijkheid heeft om te testen voordat de update wordt doorgevoerd in productie.</t>
  </si>
  <si>
    <t>ALG030</t>
  </si>
  <si>
    <t>Doorontwikkeling</t>
  </si>
  <si>
    <t>U werkt met een functionele roadmap. Benoem de belangrijkste ontwikkelingen op de roadmap. Licht toe in welke frequentie minor en major releases (incl. releasenotes) worden uitgebracht en hoe deze releases beschikbaar worden gesteld aan de klanten (tijdslijn, flexibiliteit, keuzevrijheid).</t>
  </si>
  <si>
    <t>ALG031</t>
  </si>
  <si>
    <t xml:space="preserve">Er bestaat voor het systeem een gebruikersgroep waarin ervaringen met elkaar uitgewisseld kunnen worden en systeemverbeteringen besproken. Licht toe hoe deze georganiseerd is en wat de invloed ervan is. </t>
  </si>
  <si>
    <t>ALG032</t>
  </si>
  <si>
    <t>Doorontwikkeling van de oplossing wordt gefinancierd uit de jaarlijkse licentiekosten. Licht toe hoe de doorontwikkeling wordt gefinancierd.</t>
  </si>
  <si>
    <t>ALG033</t>
  </si>
  <si>
    <t>Datamigratie</t>
  </si>
  <si>
    <t>Het systeem heeft de mogelijkheid om data te importeren</t>
  </si>
  <si>
    <t>ALG034</t>
  </si>
  <si>
    <t>De in het systeem aanwezige functionaliteit om data te importeren test de te laden data voordat data geladen wordt door dezelfde validatieregels toe te passen die normaliter ook in de front-end van de applicatie van toepassing zijn.</t>
  </si>
  <si>
    <t>ALG035</t>
  </si>
  <si>
    <t>De in het systeem aanwezige functionaliteit om data te importeren voorziet in rapportage met daarin het aantal geladen records, het aantal niet te laden records en de reden voor het niet laden van records.</t>
  </si>
  <si>
    <t>ALG036</t>
  </si>
  <si>
    <t>In het systeem kunnen validaties tijdelijk uitgeschakeld worden. Dit is alleen nodig in die specifieke gevallen waar de validatieregels het laden van historische data verhinderen tijdens de migratie. Ofwel leverancier biedt hiervoor een alternatief. Licht in dat geval het alternatief toe en geef daarbij in elk geval aan hoe in dit alternatief wordt omgegaan met afgeronde transacties en transacties in progress.</t>
  </si>
  <si>
    <t>ALG037</t>
  </si>
  <si>
    <t>De leverancier levert, als integraal onderdeel van zijn oplossingen minimaal de volgende datadefinities:_x000D_
1. Naam van het veld_x000D_
2. Verwacht formaat_x000D_
3. Is het veld verplicht of optioneel_x000D_
4. Een voorbeeld van de data die in dit veld moet_x000D_
5. Kwaliteitseisen waar de data aan moet voldoen</t>
  </si>
  <si>
    <t>ALG038</t>
  </si>
  <si>
    <t>De leverancier levert gedurende de migratie periode specialisten die expertise bijdragen voor het mappen van datavelden tussen de uit te faseren systemen en de nieuwe applicatie. Deze mogelijkheid blijft bestaan tot de migratie formeel is afgerond.</t>
  </si>
  <si>
    <t>ALG039</t>
  </si>
  <si>
    <t>De leverancier draagt bij aan de ontwikkeling van het data migratie implementie draaiboek en stelt de volgorderlijkheid van het laden van datasets vast</t>
  </si>
  <si>
    <t>ALG040</t>
  </si>
  <si>
    <t>De leverancier is verantwoordelijk voor het laden van de data gebruikmakend van de data import functionaliteit. Tijdens de bouw en test fase wordt verwacht dat datafiles regelmatig geladen worden om migratie processen te testen. Verder kan, indien nodig, minimaal 6 keer het draaiboek uitgevoerd voor test migraties, dress rehearsals en Go-live implemtatie</t>
  </si>
  <si>
    <t>ALG041</t>
  </si>
  <si>
    <t>Data transformatie</t>
  </si>
  <si>
    <t>Indien u in het plan van aanpak ook data transformatie meeneemt dan conformeert u zich aan de daarvoor gestelde kaders binnen Amsterdam UMC (zie bijlage 'Kaders datatransformatie).</t>
  </si>
  <si>
    <t>ALG042</t>
  </si>
  <si>
    <t>Het systeem beschikt over de mogelijkheid dat de software die gebruikt en geraadpleegd kan worden vanaf de mobiele telefoon en tablet, bijvoorbeeld voor goedkeuren aanvragen en facturen.</t>
  </si>
  <si>
    <t>ALG043</t>
  </si>
  <si>
    <t>Het systeem moet het mogelijk maken dat niet alleen voldaan kan worden aan wettelijke bewaartermijnen, maar ook aan (langere) bewaartermijnen die soms voor onderzoeksprojecten worden vereist</t>
  </si>
  <si>
    <t>ALG044</t>
  </si>
  <si>
    <t>Acceptatiecriteria</t>
  </si>
  <si>
    <t>In gezamenlijk overleg zullen acceptatiecriteria worden opgesteld. De finale goedkeur hiervan ligt bij Aanbestedende dienst.</t>
  </si>
  <si>
    <t>Programma van Eisen en Wensen Algemeen</t>
  </si>
  <si>
    <t>Inschrijver dient bij alle wensen/eisen kolom H en I in te vullen indien van toepassing</t>
  </si>
  <si>
    <t>Voor de beantwoording van de niet-binaire wensen dient Inschrijver de beantwoording conform de instructies in paragraaf 7.3 van de aanbestedingsleidraad in te dienen.</t>
  </si>
  <si>
    <t>legenda:</t>
  </si>
  <si>
    <t>Aanvullend geldt dat per Programma van Eisen één word-document dient te worden ingediend, waarbij elke beantwoording van een wens/eis op een nieuwe pagina dient te worden gestart (dus niet: meerdere wensen / eisen op 1 pagina).</t>
  </si>
  <si>
    <t>eisen/wensen</t>
  </si>
  <si>
    <t>kolommen in te vullen door inschrijver indien van toepassing</t>
  </si>
  <si>
    <t>kolommen beoordeling (worden automatisch gevuld)</t>
  </si>
  <si>
    <t>Beoordeling</t>
  </si>
  <si>
    <t>Eisen</t>
  </si>
  <si>
    <t>Binaire wensen</t>
  </si>
  <si>
    <t>Voldoen aan eis</t>
  </si>
  <si>
    <t>score wens</t>
  </si>
  <si>
    <t>ja, standaard</t>
  </si>
  <si>
    <t>ja, maatwerk</t>
  </si>
  <si>
    <t>nee</t>
  </si>
  <si>
    <t>binair</t>
  </si>
  <si>
    <t>niet van toepassing (indien in kolom H of kolom I dan geen antwoord nodig)</t>
  </si>
  <si>
    <t>vul hier de bestandsnaam van de beantwoording in</t>
  </si>
  <si>
    <t>wordt door aanbestedende dienst ingevuld na consensus beoordeling</t>
  </si>
  <si>
    <t>aantal eisen waarbij inschrijver aangeeft te voldoen</t>
  </si>
  <si>
    <t>aantal eisen waarbij inschrijver aangeeft niet te voldoen</t>
  </si>
  <si>
    <t>voldoet</t>
  </si>
  <si>
    <t>door niet te voldoen aan deze eis volgt uitsluiting</t>
  </si>
  <si>
    <t>vul uw antwoord in kolom H in</t>
  </si>
  <si>
    <t>aantal nog te beantwoorden eisen</t>
  </si>
  <si>
    <t>Bedrijfsnaam</t>
  </si>
  <si>
    <t>naam inschrijver invullen</t>
  </si>
  <si>
    <t>score opwensen</t>
  </si>
  <si>
    <t>aantal nog in te vullen binaire wensen</t>
  </si>
  <si>
    <t>instructie</t>
  </si>
  <si>
    <t>In cel D65 dient inschrijver de bedrijfsnaam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</si>
</sst>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8"/>
      <name val="Calibri"/>
      <family val="2"/>
      <scheme val="minor"/>
    </font>
    <font>
      <b/>
      <sz val="12"/>
      <color theme="1"/>
      <name val="Calibri"/>
      <family val="2"/>
      <scheme val="minor"/>
    </font>
    <font>
      <i/>
      <sz val="9"/>
      <color theme="1"/>
      <name val="Calibri"/>
      <family val="2"/>
      <scheme val="minor"/>
    </font>
    <font>
      <i/>
      <sz val="9"/>
      <color theme="0" tint="-0.499984740745262"/>
      <name val="Calibri"/>
      <family val="2"/>
      <scheme val="minor"/>
    </font>
    <font>
      <i/>
      <sz val="12"/>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rgb="FF7030A0"/>
        <bgColor indexed="64"/>
      </patternFill>
    </fill>
    <fill>
      <patternFill patternType="solid">
        <fgColor theme="3"/>
        <bgColor indexed="64"/>
      </patternFill>
    </fill>
    <fill>
      <patternFill patternType="solid">
        <fgColor theme="0" tint="-0.14999847407452621"/>
        <bgColor indexed="64"/>
      </patternFill>
    </fill>
    <fill>
      <patternFill patternType="solid">
        <fgColor rgb="FF00B0F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50">
    <xf numFmtId="0" fontId="0" fillId="0" borderId="0" xfId="0"/>
    <xf numFmtId="0" fontId="2" fillId="0" borderId="0" xfId="0" applyFont="1"/>
    <xf numFmtId="0" fontId="1" fillId="2" borderId="1" xfId="0" applyFont="1" applyFill="1" applyBorder="1"/>
    <xf numFmtId="0" fontId="2" fillId="0" borderId="1" xfId="0" applyFont="1" applyBorder="1"/>
    <xf numFmtId="0" fontId="1" fillId="2" borderId="1" xfId="0" applyFont="1" applyFill="1" applyBorder="1" applyAlignment="1">
      <alignment wrapText="1"/>
    </xf>
    <xf numFmtId="0" fontId="2" fillId="0" borderId="0" xfId="0" applyFont="1" applyAlignment="1">
      <alignment wrapText="1"/>
    </xf>
    <xf numFmtId="0" fontId="2" fillId="0" borderId="1" xfId="0" applyFont="1" applyBorder="1" applyAlignment="1">
      <alignment vertical="top"/>
    </xf>
    <xf numFmtId="0" fontId="1" fillId="2" borderId="1" xfId="0" applyFont="1" applyFill="1" applyBorder="1" applyAlignment="1">
      <alignment horizontal="left" vertical="top" wrapText="1"/>
    </xf>
    <xf numFmtId="0" fontId="2" fillId="0" borderId="0" xfId="0" applyFont="1" applyAlignment="1">
      <alignment horizontal="left" vertical="top" wrapText="1"/>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xf numFmtId="0" fontId="2" fillId="0" borderId="1" xfId="0" applyFont="1" applyBorder="1" applyAlignment="1">
      <alignment horizontal="left" vertical="top"/>
    </xf>
    <xf numFmtId="0" fontId="1" fillId="3" borderId="1" xfId="0" applyFont="1" applyFill="1" applyBorder="1" applyAlignment="1">
      <alignment wrapText="1"/>
    </xf>
    <xf numFmtId="0" fontId="2" fillId="0" borderId="1" xfId="0" applyFont="1" applyFill="1" applyBorder="1"/>
    <xf numFmtId="0" fontId="2" fillId="0" borderId="1" xfId="0" applyFont="1" applyFill="1" applyBorder="1" applyAlignment="1">
      <alignment vertical="top"/>
    </xf>
    <xf numFmtId="0" fontId="2" fillId="0" borderId="0" xfId="0" applyFont="1" applyFill="1"/>
    <xf numFmtId="0" fontId="2" fillId="0" borderId="1" xfId="0" applyFont="1" applyBorder="1" applyAlignment="1">
      <alignment vertical="top" wrapText="1"/>
    </xf>
    <xf numFmtId="0" fontId="2" fillId="0" borderId="1" xfId="0" applyFont="1" applyFill="1" applyBorder="1" applyAlignment="1">
      <alignment horizontal="left" vertical="top"/>
    </xf>
    <xf numFmtId="0" fontId="3" fillId="0" borderId="1" xfId="0" applyFont="1" applyBorder="1" applyAlignment="1">
      <alignment vertical="top" wrapText="1"/>
    </xf>
    <xf numFmtId="0" fontId="1" fillId="2" borderId="1" xfId="0" applyFont="1" applyFill="1" applyBorder="1" applyAlignment="1">
      <alignment horizontal="center"/>
    </xf>
    <xf numFmtId="0" fontId="5" fillId="0" borderId="0" xfId="0" applyFont="1" applyAlignment="1">
      <alignment vertical="top"/>
    </xf>
    <xf numFmtId="0" fontId="2" fillId="0" borderId="0" xfId="0" applyFont="1" applyAlignment="1">
      <alignment vertical="top"/>
    </xf>
    <xf numFmtId="0" fontId="2" fillId="0" borderId="0" xfId="0" applyFont="1" applyAlignment="1">
      <alignment vertical="top" wrapText="1"/>
    </xf>
    <xf numFmtId="0" fontId="2" fillId="0" borderId="0" xfId="0" applyFont="1" applyFill="1" applyAlignment="1">
      <alignment vertical="top"/>
    </xf>
    <xf numFmtId="0" fontId="1" fillId="5" borderId="1" xfId="0" applyFont="1" applyFill="1" applyBorder="1" applyAlignment="1">
      <alignment vertical="top"/>
    </xf>
    <xf numFmtId="0" fontId="2" fillId="4" borderId="1" xfId="0" applyFont="1" applyFill="1" applyBorder="1"/>
    <xf numFmtId="0" fontId="2" fillId="4" borderId="1" xfId="0" applyFont="1" applyFill="1" applyBorder="1" applyAlignment="1">
      <alignment vertical="top" wrapText="1"/>
    </xf>
    <xf numFmtId="0" fontId="1" fillId="5" borderId="1" xfId="0" applyFont="1" applyFill="1" applyBorder="1" applyAlignment="1">
      <alignment vertical="top" wrapText="1"/>
    </xf>
    <xf numFmtId="0" fontId="1" fillId="5" borderId="2" xfId="0" applyFont="1" applyFill="1" applyBorder="1" applyAlignment="1">
      <alignment vertical="top" wrapText="1"/>
    </xf>
    <xf numFmtId="0" fontId="2" fillId="4" borderId="1" xfId="0" applyFont="1" applyFill="1" applyBorder="1" applyAlignment="1">
      <alignment vertical="top"/>
    </xf>
    <xf numFmtId="0" fontId="7" fillId="4" borderId="1" xfId="0" applyFont="1" applyFill="1" applyBorder="1" applyAlignment="1">
      <alignment vertical="top" wrapText="1"/>
    </xf>
    <xf numFmtId="0" fontId="2" fillId="0" borderId="0" xfId="0" applyFont="1" applyAlignment="1">
      <alignment horizontal="left" vertical="top"/>
    </xf>
    <xf numFmtId="0" fontId="9" fillId="0" borderId="0" xfId="0" applyFont="1" applyAlignment="1">
      <alignment vertical="top"/>
    </xf>
    <xf numFmtId="0" fontId="2" fillId="0" borderId="1" xfId="0" applyFont="1" applyBorder="1" applyAlignment="1" applyProtection="1">
      <alignment vertical="top"/>
      <protection locked="0"/>
    </xf>
    <xf numFmtId="0" fontId="2" fillId="4" borderId="1" xfId="0" applyFont="1" applyFill="1" applyBorder="1" applyAlignment="1" applyProtection="1">
      <alignment vertical="top" wrapText="1"/>
      <protection locked="0"/>
    </xf>
    <xf numFmtId="0" fontId="2" fillId="4" borderId="1" xfId="0" applyFont="1" applyFill="1" applyBorder="1" applyProtection="1">
      <protection locked="0"/>
    </xf>
    <xf numFmtId="0" fontId="6" fillId="0" borderId="1" xfId="0" applyFont="1" applyFill="1" applyBorder="1" applyAlignment="1" applyProtection="1">
      <alignment vertical="top" wrapText="1"/>
      <protection locked="0"/>
    </xf>
    <xf numFmtId="0" fontId="2" fillId="0" borderId="1" xfId="0" applyFont="1" applyBorder="1" applyProtection="1">
      <protection locked="0"/>
    </xf>
    <xf numFmtId="0" fontId="2" fillId="4" borderId="1" xfId="0" applyFont="1" applyFill="1" applyBorder="1" applyAlignment="1" applyProtection="1">
      <alignment wrapText="1"/>
      <protection locked="0"/>
    </xf>
    <xf numFmtId="0" fontId="6" fillId="0" borderId="1" xfId="0" applyFont="1" applyBorder="1" applyAlignment="1" applyProtection="1">
      <alignment vertical="top" wrapText="1"/>
      <protection locked="0"/>
    </xf>
    <xf numFmtId="0" fontId="8" fillId="0" borderId="1" xfId="0" applyFont="1" applyBorder="1" applyAlignment="1" applyProtection="1">
      <alignment vertical="center" wrapText="1"/>
      <protection locked="0"/>
    </xf>
    <xf numFmtId="0" fontId="1" fillId="2" borderId="1" xfId="0" applyFont="1" applyFill="1" applyBorder="1" applyAlignment="1">
      <alignment horizontal="center"/>
    </xf>
    <xf numFmtId="0" fontId="2" fillId="0" borderId="0" xfId="0" applyFont="1" applyAlignment="1">
      <alignment horizontal="left" vertical="top"/>
    </xf>
    <xf numFmtId="0" fontId="2" fillId="0" borderId="0" xfId="0" applyFont="1" applyAlignment="1">
      <alignment horizontal="left" vertical="top" wrapText="1"/>
    </xf>
    <xf numFmtId="0" fontId="1" fillId="5" borderId="1" xfId="0" applyFont="1" applyFill="1" applyBorder="1" applyAlignment="1">
      <alignment horizontal="center"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 fillId="3" borderId="1" xfId="0" applyFont="1" applyFill="1" applyBorder="1" applyAlignment="1" applyProtection="1">
      <alignment horizontal="center"/>
      <protection locked="0"/>
    </xf>
    <xf numFmtId="0" fontId="1" fillId="3" borderId="1" xfId="0" applyFont="1" applyFill="1" applyBorder="1" applyProtection="1">
      <protection locked="0"/>
    </xf>
    <xf numFmtId="0" fontId="1" fillId="3" borderId="1" xfId="0" applyFont="1" applyFill="1" applyBorder="1" applyAlignment="1" applyProtection="1">
      <alignment wrapText="1"/>
      <protection locked="0"/>
    </xf>
  </cellXfs>
  <cellStyles count="1">
    <cellStyle name="Standaard" xfId="0" builtinId="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8"/>
  <sheetViews>
    <sheetView workbookViewId="0">
      <selection activeCell="A28" sqref="A28"/>
    </sheetView>
  </sheetViews>
  <sheetFormatPr defaultRowHeight="15" x14ac:dyDescent="0.25"/>
  <sheetData>
    <row r="1" spans="1:2" x14ac:dyDescent="0.25">
      <c r="A1" t="s">
        <v>0</v>
      </c>
    </row>
    <row r="2" spans="1:2" x14ac:dyDescent="0.25">
      <c r="A2" t="s">
        <v>1</v>
      </c>
    </row>
    <row r="4" spans="1:2" x14ac:dyDescent="0.25">
      <c r="A4" t="s">
        <v>2</v>
      </c>
    </row>
    <row r="5" spans="1:2" x14ac:dyDescent="0.25">
      <c r="A5" t="s">
        <v>3</v>
      </c>
    </row>
    <row r="7" spans="1:2" x14ac:dyDescent="0.25">
      <c r="A7" t="s">
        <v>4</v>
      </c>
    </row>
    <row r="8" spans="1:2" x14ac:dyDescent="0.25">
      <c r="A8" t="s">
        <v>5</v>
      </c>
    </row>
    <row r="9" spans="1:2" x14ac:dyDescent="0.25">
      <c r="A9" t="s">
        <v>6</v>
      </c>
    </row>
    <row r="10" spans="1:2" x14ac:dyDescent="0.25">
      <c r="A10" t="s">
        <v>7</v>
      </c>
    </row>
    <row r="11" spans="1:2" x14ac:dyDescent="0.25">
      <c r="A11" t="s">
        <v>8</v>
      </c>
    </row>
    <row r="13" spans="1:2" x14ac:dyDescent="0.25">
      <c r="A13" t="s">
        <v>9</v>
      </c>
      <c r="B13">
        <v>10</v>
      </c>
    </row>
    <row r="14" spans="1:2" x14ac:dyDescent="0.25">
      <c r="A14" t="s">
        <v>10</v>
      </c>
      <c r="B14">
        <v>6</v>
      </c>
    </row>
    <row r="15" spans="1:2" x14ac:dyDescent="0.25">
      <c r="A15" t="s">
        <v>11</v>
      </c>
      <c r="B15">
        <v>3</v>
      </c>
    </row>
    <row r="17" spans="1:1" x14ac:dyDescent="0.25">
      <c r="A17" t="s">
        <v>143</v>
      </c>
    </row>
    <row r="18" spans="1:1" x14ac:dyDescent="0.25">
      <c r="A18" t="s">
        <v>12</v>
      </c>
    </row>
    <row r="19" spans="1:1" x14ac:dyDescent="0.25">
      <c r="A19" t="s">
        <v>13</v>
      </c>
    </row>
    <row r="20" spans="1:1" x14ac:dyDescent="0.25">
      <c r="A20" t="s">
        <v>14</v>
      </c>
    </row>
    <row r="22" spans="1:1" x14ac:dyDescent="0.25">
      <c r="A22" t="s">
        <v>140</v>
      </c>
    </row>
    <row r="23" spans="1:1" x14ac:dyDescent="0.25">
      <c r="A23" t="s">
        <v>141</v>
      </c>
    </row>
    <row r="24" spans="1:1" x14ac:dyDescent="0.25">
      <c r="A24" t="s">
        <v>142</v>
      </c>
    </row>
    <row r="26" spans="1:1" x14ac:dyDescent="0.25">
      <c r="A26" t="s">
        <v>149</v>
      </c>
    </row>
    <row r="27" spans="1:1" x14ac:dyDescent="0.25">
      <c r="A27" t="s">
        <v>150</v>
      </c>
    </row>
    <row r="28" spans="1:1" x14ac:dyDescent="0.25">
      <c r="A28" t="s">
        <v>151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5"/>
  <sheetViews>
    <sheetView showGridLines="0" tabSelected="1" zoomScale="90" zoomScaleNormal="90" workbookViewId="0">
      <selection activeCell="C2" sqref="C2"/>
    </sheetView>
  </sheetViews>
  <sheetFormatPr defaultColWidth="8.7109375" defaultRowHeight="12" x14ac:dyDescent="0.2"/>
  <cols>
    <col min="1" max="1" width="7.5703125" style="1" customWidth="1"/>
    <col min="2" max="2" width="15.5703125" style="1" customWidth="1"/>
    <col min="3" max="3" width="21.85546875" style="8" bestFit="1" customWidth="1"/>
    <col min="4" max="4" width="62" style="5" customWidth="1"/>
    <col min="5" max="6" width="10" style="1" customWidth="1"/>
    <col min="7" max="7" width="14.140625" style="1" customWidth="1"/>
    <col min="8" max="8" width="12.42578125" style="1" customWidth="1"/>
    <col min="9" max="9" width="53.42578125" style="5" customWidth="1"/>
    <col min="10" max="10" width="19.7109375" style="5" customWidth="1"/>
    <col min="11" max="11" width="21" style="5" customWidth="1"/>
    <col min="12" max="16384" width="8.7109375" style="1"/>
  </cols>
  <sheetData>
    <row r="1" spans="1:11" ht="15.75" x14ac:dyDescent="0.2">
      <c r="A1" s="20" t="s">
        <v>127</v>
      </c>
      <c r="B1" s="21"/>
      <c r="D1" s="22"/>
      <c r="E1" s="21"/>
      <c r="F1" s="21"/>
      <c r="G1" s="21"/>
      <c r="H1" s="21"/>
      <c r="I1" s="22"/>
      <c r="J1" s="22"/>
      <c r="K1" s="22"/>
    </row>
    <row r="2" spans="1:11" ht="12.75" x14ac:dyDescent="0.2">
      <c r="A2" s="32" t="s">
        <v>157</v>
      </c>
      <c r="B2" s="21"/>
      <c r="D2" s="22"/>
      <c r="E2" s="21"/>
      <c r="F2" s="21"/>
      <c r="G2" s="21"/>
      <c r="H2" s="21"/>
      <c r="I2" s="22"/>
      <c r="J2" s="22"/>
      <c r="K2" s="22"/>
    </row>
    <row r="3" spans="1:11" x14ac:dyDescent="0.2">
      <c r="A3" s="42" t="s">
        <v>128</v>
      </c>
      <c r="B3" s="42"/>
      <c r="C3" s="42"/>
      <c r="D3" s="42"/>
      <c r="E3" s="42"/>
      <c r="F3" s="42"/>
      <c r="G3" s="42"/>
      <c r="H3" s="42"/>
      <c r="I3" s="42"/>
      <c r="J3" s="43"/>
      <c r="K3" s="22"/>
    </row>
    <row r="4" spans="1:11" x14ac:dyDescent="0.2">
      <c r="A4" s="42" t="s">
        <v>129</v>
      </c>
      <c r="B4" s="42"/>
      <c r="C4" s="42"/>
      <c r="D4" s="42"/>
      <c r="E4" s="42"/>
      <c r="F4" s="42"/>
      <c r="G4" s="42"/>
      <c r="H4" s="42"/>
      <c r="I4" s="42"/>
      <c r="J4" s="43"/>
      <c r="K4" s="22"/>
    </row>
    <row r="5" spans="1:11" x14ac:dyDescent="0.2">
      <c r="A5" s="42" t="s">
        <v>131</v>
      </c>
      <c r="B5" s="42"/>
      <c r="C5" s="42"/>
      <c r="D5" s="42"/>
      <c r="E5" s="42"/>
      <c r="F5" s="42"/>
      <c r="G5" s="42"/>
      <c r="H5" s="42"/>
      <c r="I5" s="42"/>
      <c r="J5" s="43"/>
      <c r="K5" s="22"/>
    </row>
    <row r="6" spans="1:11" x14ac:dyDescent="0.2">
      <c r="A6" s="31" t="s">
        <v>158</v>
      </c>
      <c r="B6" s="31"/>
      <c r="C6" s="31"/>
      <c r="D6" s="31"/>
      <c r="E6" s="31"/>
      <c r="F6" s="31"/>
      <c r="G6" s="31"/>
      <c r="H6" s="31"/>
      <c r="I6" s="31"/>
      <c r="J6" s="8"/>
      <c r="K6" s="22"/>
    </row>
    <row r="7" spans="1:11" x14ac:dyDescent="0.2">
      <c r="A7" s="21"/>
      <c r="B7" s="21"/>
      <c r="D7" s="22"/>
      <c r="E7" s="21"/>
      <c r="F7" s="21"/>
      <c r="G7" s="21"/>
      <c r="H7" s="21"/>
      <c r="I7" s="22"/>
      <c r="J7" s="22"/>
      <c r="K7" s="22"/>
    </row>
    <row r="8" spans="1:11" ht="12.75" x14ac:dyDescent="0.2">
      <c r="A8" s="32" t="s">
        <v>130</v>
      </c>
      <c r="B8" s="25"/>
      <c r="C8" s="45" t="s">
        <v>144</v>
      </c>
      <c r="D8" s="46"/>
      <c r="E8" s="12"/>
      <c r="F8" s="21" t="s">
        <v>133</v>
      </c>
      <c r="G8" s="21"/>
      <c r="H8" s="21"/>
      <c r="I8" s="22"/>
      <c r="J8" s="22"/>
      <c r="K8" s="22"/>
    </row>
    <row r="9" spans="1:11" x14ac:dyDescent="0.2">
      <c r="A9" s="21"/>
      <c r="B9" s="7"/>
      <c r="C9" s="8" t="s">
        <v>132</v>
      </c>
      <c r="D9" s="22"/>
      <c r="E9" s="24"/>
      <c r="F9" s="21" t="s">
        <v>134</v>
      </c>
      <c r="G9" s="21"/>
      <c r="H9" s="21"/>
      <c r="I9" s="22"/>
      <c r="J9" s="22"/>
      <c r="K9" s="22"/>
    </row>
    <row r="10" spans="1:11" x14ac:dyDescent="0.2">
      <c r="A10" s="21"/>
      <c r="B10" s="23"/>
      <c r="D10" s="22"/>
      <c r="E10" s="21"/>
      <c r="F10" s="21"/>
      <c r="G10" s="21"/>
      <c r="H10" s="21"/>
      <c r="I10" s="22"/>
      <c r="J10" s="22"/>
      <c r="K10" s="22"/>
    </row>
    <row r="11" spans="1:11" x14ac:dyDescent="0.2">
      <c r="A11" s="41" t="s">
        <v>15</v>
      </c>
      <c r="B11" s="41"/>
      <c r="C11" s="41"/>
      <c r="D11" s="41"/>
      <c r="E11" s="41"/>
      <c r="F11" s="19"/>
      <c r="G11" s="19"/>
      <c r="H11" s="47" t="s">
        <v>16</v>
      </c>
      <c r="I11" s="47"/>
      <c r="J11" s="44" t="s">
        <v>135</v>
      </c>
      <c r="K11" s="44"/>
    </row>
    <row r="12" spans="1:11" x14ac:dyDescent="0.2">
      <c r="A12" s="2" t="s">
        <v>17</v>
      </c>
      <c r="B12" s="2" t="s">
        <v>18</v>
      </c>
      <c r="C12" s="7" t="s">
        <v>19</v>
      </c>
      <c r="D12" s="4" t="s">
        <v>20</v>
      </c>
      <c r="E12" s="2" t="s">
        <v>21</v>
      </c>
      <c r="F12" s="2" t="s">
        <v>22</v>
      </c>
      <c r="G12" s="2" t="s">
        <v>23</v>
      </c>
      <c r="H12" s="48" t="s">
        <v>24</v>
      </c>
      <c r="I12" s="49" t="s">
        <v>25</v>
      </c>
      <c r="J12" s="27" t="s">
        <v>136</v>
      </c>
      <c r="K12" s="27" t="s">
        <v>137</v>
      </c>
    </row>
    <row r="13" spans="1:11" x14ac:dyDescent="0.2">
      <c r="A13" s="2"/>
      <c r="B13" s="2"/>
      <c r="C13" s="7"/>
      <c r="D13" s="4"/>
      <c r="E13" s="2"/>
      <c r="F13" s="2"/>
      <c r="G13" s="2"/>
      <c r="H13" s="48"/>
      <c r="I13" s="49"/>
      <c r="J13" s="28" t="s">
        <v>138</v>
      </c>
      <c r="K13" s="28" t="s">
        <v>139</v>
      </c>
    </row>
    <row r="14" spans="1:11" ht="51.75" customHeight="1" x14ac:dyDescent="0.2">
      <c r="A14" s="6" t="s">
        <v>26</v>
      </c>
      <c r="B14" s="6" t="s">
        <v>27</v>
      </c>
      <c r="C14" s="10" t="s">
        <v>28</v>
      </c>
      <c r="D14" s="9" t="s">
        <v>29</v>
      </c>
      <c r="E14" s="6" t="s">
        <v>0</v>
      </c>
      <c r="F14" s="6"/>
      <c r="G14" s="14"/>
      <c r="H14" s="33"/>
      <c r="I14" s="34"/>
      <c r="J14" s="16" t="str">
        <f>IF(H14="ja","voldoet",IF(H14="nee","door niet te voldoen aan deze eis volgt uitsluiting","vul uw antwoord in kolom H in"))</f>
        <v>vul uw antwoord in kolom H in</v>
      </c>
      <c r="K14" s="26"/>
    </row>
    <row r="15" spans="1:11" ht="45" customHeight="1" x14ac:dyDescent="0.2">
      <c r="A15" s="6" t="s">
        <v>30</v>
      </c>
      <c r="B15" s="6" t="s">
        <v>27</v>
      </c>
      <c r="C15" s="10" t="s">
        <v>28</v>
      </c>
      <c r="D15" s="9" t="s">
        <v>31</v>
      </c>
      <c r="E15" s="6" t="s">
        <v>0</v>
      </c>
      <c r="F15" s="6"/>
      <c r="G15" s="14"/>
      <c r="H15" s="33"/>
      <c r="I15" s="34"/>
      <c r="J15" s="16" t="str">
        <f>IF(H15="ja","voldoet",IF(H15="nee","door niet te voldoen aan deze eis volgt uitsluiting","vul uw antwoord in kolom H in"))</f>
        <v>vul uw antwoord in kolom H in</v>
      </c>
      <c r="K15" s="26"/>
    </row>
    <row r="16" spans="1:11" s="15" customFormat="1" ht="36.75" customHeight="1" x14ac:dyDescent="0.2">
      <c r="A16" s="6" t="s">
        <v>32</v>
      </c>
      <c r="B16" s="14" t="s">
        <v>27</v>
      </c>
      <c r="C16" s="10" t="s">
        <v>33</v>
      </c>
      <c r="D16" s="9" t="s">
        <v>34</v>
      </c>
      <c r="E16" s="13" t="s">
        <v>1</v>
      </c>
      <c r="F16" s="3" t="s">
        <v>9</v>
      </c>
      <c r="G16" s="13" t="s">
        <v>13</v>
      </c>
      <c r="H16" s="35"/>
      <c r="I16" s="36" t="s">
        <v>145</v>
      </c>
      <c r="J16" s="25"/>
      <c r="K16" s="30" t="s">
        <v>146</v>
      </c>
    </row>
    <row r="17" spans="1:11" s="15" customFormat="1" ht="36" x14ac:dyDescent="0.2">
      <c r="A17" s="6" t="s">
        <v>35</v>
      </c>
      <c r="B17" s="14" t="s">
        <v>27</v>
      </c>
      <c r="C17" s="10" t="s">
        <v>33</v>
      </c>
      <c r="D17" s="18" t="s">
        <v>36</v>
      </c>
      <c r="E17" s="13" t="s">
        <v>1</v>
      </c>
      <c r="F17" s="3" t="s">
        <v>10</v>
      </c>
      <c r="G17" s="13" t="s">
        <v>13</v>
      </c>
      <c r="H17" s="35"/>
      <c r="I17" s="36" t="s">
        <v>145</v>
      </c>
      <c r="J17" s="25"/>
      <c r="K17" s="30" t="s">
        <v>146</v>
      </c>
    </row>
    <row r="18" spans="1:11" ht="48" x14ac:dyDescent="0.2">
      <c r="A18" s="6" t="s">
        <v>37</v>
      </c>
      <c r="B18" s="6" t="s">
        <v>27</v>
      </c>
      <c r="C18" s="11" t="s">
        <v>38</v>
      </c>
      <c r="D18" s="9" t="s">
        <v>39</v>
      </c>
      <c r="E18" s="6" t="s">
        <v>0</v>
      </c>
      <c r="F18" s="6"/>
      <c r="G18" s="14"/>
      <c r="H18" s="33"/>
      <c r="I18" s="34"/>
      <c r="J18" s="16" t="str">
        <f t="shared" ref="J18:J23" si="0">IF(H18="ja","voldoet",IF(H18="nee","door niet te voldoen aan deze eis volgt uitsluiting","vul uw antwoord in kolom H in"))</f>
        <v>vul uw antwoord in kolom H in</v>
      </c>
      <c r="K18" s="26"/>
    </row>
    <row r="19" spans="1:11" ht="48" x14ac:dyDescent="0.2">
      <c r="A19" s="6" t="s">
        <v>40</v>
      </c>
      <c r="B19" s="6" t="s">
        <v>27</v>
      </c>
      <c r="C19" s="11" t="s">
        <v>38</v>
      </c>
      <c r="D19" s="9" t="s">
        <v>41</v>
      </c>
      <c r="E19" s="6" t="s">
        <v>0</v>
      </c>
      <c r="F19" s="6"/>
      <c r="G19" s="14"/>
      <c r="H19" s="33"/>
      <c r="I19" s="34"/>
      <c r="J19" s="16" t="str">
        <f t="shared" si="0"/>
        <v>vul uw antwoord in kolom H in</v>
      </c>
      <c r="K19" s="26"/>
    </row>
    <row r="20" spans="1:11" ht="24" x14ac:dyDescent="0.2">
      <c r="A20" s="6" t="s">
        <v>42</v>
      </c>
      <c r="B20" s="6" t="s">
        <v>27</v>
      </c>
      <c r="C20" s="11" t="s">
        <v>38</v>
      </c>
      <c r="D20" s="9" t="s">
        <v>43</v>
      </c>
      <c r="E20" s="6" t="s">
        <v>0</v>
      </c>
      <c r="F20" s="6"/>
      <c r="G20" s="14"/>
      <c r="H20" s="33"/>
      <c r="I20" s="34"/>
      <c r="J20" s="16" t="str">
        <f t="shared" si="0"/>
        <v>vul uw antwoord in kolom H in</v>
      </c>
      <c r="K20" s="26"/>
    </row>
    <row r="21" spans="1:11" ht="72" x14ac:dyDescent="0.2">
      <c r="A21" s="6" t="s">
        <v>44</v>
      </c>
      <c r="B21" s="6" t="s">
        <v>27</v>
      </c>
      <c r="C21" s="11" t="s">
        <v>38</v>
      </c>
      <c r="D21" s="9" t="s">
        <v>45</v>
      </c>
      <c r="E21" s="6" t="s">
        <v>0</v>
      </c>
      <c r="F21" s="6"/>
      <c r="G21" s="14"/>
      <c r="H21" s="33"/>
      <c r="I21" s="34"/>
      <c r="J21" s="16" t="str">
        <f t="shared" si="0"/>
        <v>vul uw antwoord in kolom H in</v>
      </c>
      <c r="K21" s="26"/>
    </row>
    <row r="22" spans="1:11" ht="72" x14ac:dyDescent="0.2">
      <c r="A22" s="6" t="s">
        <v>46</v>
      </c>
      <c r="B22" s="6" t="s">
        <v>27</v>
      </c>
      <c r="C22" s="11" t="s">
        <v>47</v>
      </c>
      <c r="D22" s="9" t="s">
        <v>48</v>
      </c>
      <c r="E22" s="6" t="s">
        <v>0</v>
      </c>
      <c r="F22" s="6"/>
      <c r="G22" s="14"/>
      <c r="H22" s="33"/>
      <c r="I22" s="34"/>
      <c r="J22" s="16" t="str">
        <f t="shared" si="0"/>
        <v>vul uw antwoord in kolom H in</v>
      </c>
      <c r="K22" s="26"/>
    </row>
    <row r="23" spans="1:11" ht="60" x14ac:dyDescent="0.2">
      <c r="A23" s="6" t="s">
        <v>49</v>
      </c>
      <c r="B23" s="6" t="s">
        <v>27</v>
      </c>
      <c r="C23" s="11" t="s">
        <v>50</v>
      </c>
      <c r="D23" s="9" t="s">
        <v>51</v>
      </c>
      <c r="E23" s="6" t="s">
        <v>0</v>
      </c>
      <c r="F23" s="6"/>
      <c r="G23" s="14"/>
      <c r="H23" s="33"/>
      <c r="I23" s="34"/>
      <c r="J23" s="16" t="str">
        <f t="shared" si="0"/>
        <v>vul uw antwoord in kolom H in</v>
      </c>
      <c r="K23" s="26"/>
    </row>
    <row r="24" spans="1:11" ht="36" x14ac:dyDescent="0.2">
      <c r="A24" s="6" t="s">
        <v>52</v>
      </c>
      <c r="B24" s="14" t="s">
        <v>27</v>
      </c>
      <c r="C24" s="17" t="s">
        <v>50</v>
      </c>
      <c r="D24" s="9" t="s">
        <v>53</v>
      </c>
      <c r="E24" s="13" t="s">
        <v>1</v>
      </c>
      <c r="F24" s="3" t="s">
        <v>9</v>
      </c>
      <c r="G24" s="13" t="s">
        <v>12</v>
      </c>
      <c r="H24" s="35"/>
      <c r="I24" s="36" t="s">
        <v>145</v>
      </c>
      <c r="J24" s="25"/>
      <c r="K24" s="30" t="s">
        <v>146</v>
      </c>
    </row>
    <row r="25" spans="1:11" ht="24" x14ac:dyDescent="0.2">
      <c r="A25" s="6" t="s">
        <v>54</v>
      </c>
      <c r="B25" s="6" t="s">
        <v>27</v>
      </c>
      <c r="C25" s="11" t="s">
        <v>50</v>
      </c>
      <c r="D25" s="9" t="s">
        <v>55</v>
      </c>
      <c r="E25" s="6" t="s">
        <v>0</v>
      </c>
      <c r="F25" s="6"/>
      <c r="G25" s="14"/>
      <c r="H25" s="33"/>
      <c r="I25" s="34"/>
      <c r="J25" s="16" t="str">
        <f t="shared" ref="J25:J27" si="1">IF(H25="ja","voldoet",IF(H25="nee","door niet te voldoen aan deze eis volgt uitsluiting","vul uw antwoord in kolom H in"))</f>
        <v>vul uw antwoord in kolom H in</v>
      </c>
      <c r="K25" s="26"/>
    </row>
    <row r="26" spans="1:11" ht="36" x14ac:dyDescent="0.2">
      <c r="A26" s="6" t="s">
        <v>56</v>
      </c>
      <c r="B26" s="6" t="s">
        <v>27</v>
      </c>
      <c r="C26" s="11" t="s">
        <v>50</v>
      </c>
      <c r="D26" s="9" t="s">
        <v>57</v>
      </c>
      <c r="E26" s="6" t="s">
        <v>0</v>
      </c>
      <c r="F26" s="6"/>
      <c r="G26" s="14"/>
      <c r="H26" s="33"/>
      <c r="I26" s="34"/>
      <c r="J26" s="16" t="str">
        <f t="shared" si="1"/>
        <v>vul uw antwoord in kolom H in</v>
      </c>
      <c r="K26" s="26"/>
    </row>
    <row r="27" spans="1:11" ht="48" x14ac:dyDescent="0.2">
      <c r="A27" s="6" t="s">
        <v>58</v>
      </c>
      <c r="B27" s="6" t="s">
        <v>27</v>
      </c>
      <c r="C27" s="11" t="s">
        <v>50</v>
      </c>
      <c r="D27" s="9" t="s">
        <v>59</v>
      </c>
      <c r="E27" s="6" t="s">
        <v>0</v>
      </c>
      <c r="F27" s="6"/>
      <c r="G27" s="14"/>
      <c r="H27" s="33"/>
      <c r="I27" s="34"/>
      <c r="J27" s="16" t="str">
        <f t="shared" si="1"/>
        <v>vul uw antwoord in kolom H in</v>
      </c>
      <c r="K27" s="26"/>
    </row>
    <row r="28" spans="1:11" ht="48" x14ac:dyDescent="0.2">
      <c r="A28" s="6" t="s">
        <v>60</v>
      </c>
      <c r="B28" s="6" t="s">
        <v>27</v>
      </c>
      <c r="C28" s="11" t="s">
        <v>50</v>
      </c>
      <c r="D28" s="9" t="s">
        <v>61</v>
      </c>
      <c r="E28" s="3" t="s">
        <v>1</v>
      </c>
      <c r="F28" s="3" t="s">
        <v>9</v>
      </c>
      <c r="G28" s="13" t="s">
        <v>12</v>
      </c>
      <c r="H28" s="35"/>
      <c r="I28" s="36" t="s">
        <v>145</v>
      </c>
      <c r="J28" s="25"/>
      <c r="K28" s="30" t="s">
        <v>146</v>
      </c>
    </row>
    <row r="29" spans="1:11" ht="24" x14ac:dyDescent="0.2">
      <c r="A29" s="6" t="s">
        <v>62</v>
      </c>
      <c r="B29" s="6" t="s">
        <v>27</v>
      </c>
      <c r="C29" s="11" t="s">
        <v>50</v>
      </c>
      <c r="D29" s="9" t="s">
        <v>63</v>
      </c>
      <c r="E29" s="6" t="s">
        <v>0</v>
      </c>
      <c r="F29" s="6"/>
      <c r="G29" s="14"/>
      <c r="H29" s="33"/>
      <c r="I29" s="34"/>
      <c r="J29" s="16" t="str">
        <f t="shared" ref="J29:J30" si="2">IF(H29="ja","voldoet",IF(H29="nee","door niet te voldoen aan deze eis volgt uitsluiting","vul uw antwoord in kolom H in"))</f>
        <v>vul uw antwoord in kolom H in</v>
      </c>
      <c r="K29" s="26"/>
    </row>
    <row r="30" spans="1:11" ht="24" x14ac:dyDescent="0.2">
      <c r="A30" s="6" t="s">
        <v>64</v>
      </c>
      <c r="B30" s="6" t="s">
        <v>27</v>
      </c>
      <c r="C30" s="11" t="s">
        <v>50</v>
      </c>
      <c r="D30" s="9" t="s">
        <v>65</v>
      </c>
      <c r="E30" s="6" t="s">
        <v>0</v>
      </c>
      <c r="F30" s="6"/>
      <c r="G30" s="14"/>
      <c r="H30" s="33"/>
      <c r="I30" s="34"/>
      <c r="J30" s="16" t="str">
        <f t="shared" si="2"/>
        <v>vul uw antwoord in kolom H in</v>
      </c>
      <c r="K30" s="26"/>
    </row>
    <row r="31" spans="1:11" ht="24" x14ac:dyDescent="0.2">
      <c r="A31" s="6" t="s">
        <v>66</v>
      </c>
      <c r="B31" s="6" t="s">
        <v>27</v>
      </c>
      <c r="C31" s="11" t="s">
        <v>50</v>
      </c>
      <c r="D31" s="9" t="s">
        <v>67</v>
      </c>
      <c r="E31" s="3" t="s">
        <v>1</v>
      </c>
      <c r="F31" s="3" t="s">
        <v>9</v>
      </c>
      <c r="G31" s="13" t="s">
        <v>143</v>
      </c>
      <c r="H31" s="37"/>
      <c r="I31" s="38"/>
      <c r="J31" s="29"/>
      <c r="K31" s="16" t="str">
        <f>IF(H31="nee",0, IF(H31=Waarden!$A$22,VLOOKUP('PVE onderdeel'!F31,Waarden!$A$13:$B$15,2,FALSE), IF(H31=Waarden!$A$23,1, "vul uw antwoord in kolom H in")))</f>
        <v>vul uw antwoord in kolom H in</v>
      </c>
    </row>
    <row r="32" spans="1:11" ht="24" x14ac:dyDescent="0.2">
      <c r="A32" s="6" t="s">
        <v>68</v>
      </c>
      <c r="B32" s="6" t="s">
        <v>27</v>
      </c>
      <c r="C32" s="11" t="s">
        <v>69</v>
      </c>
      <c r="D32" s="9" t="s">
        <v>70</v>
      </c>
      <c r="E32" s="6" t="s">
        <v>0</v>
      </c>
      <c r="F32" s="6"/>
      <c r="G32" s="14"/>
      <c r="H32" s="33"/>
      <c r="I32" s="34"/>
      <c r="J32" s="16" t="str">
        <f t="shared" ref="J32:J33" si="3">IF(H32="ja","voldoet",IF(H32="nee","door niet te voldoen aan deze eis volgt uitsluiting","vul uw antwoord in kolom H in"))</f>
        <v>vul uw antwoord in kolom H in</v>
      </c>
      <c r="K32" s="26"/>
    </row>
    <row r="33" spans="1:11" ht="72" x14ac:dyDescent="0.2">
      <c r="A33" s="6" t="s">
        <v>71</v>
      </c>
      <c r="B33" s="6" t="s">
        <v>27</v>
      </c>
      <c r="C33" s="11" t="s">
        <v>72</v>
      </c>
      <c r="D33" s="9" t="s">
        <v>73</v>
      </c>
      <c r="E33" s="6" t="s">
        <v>0</v>
      </c>
      <c r="F33" s="6"/>
      <c r="G33" s="14" t="s">
        <v>13</v>
      </c>
      <c r="H33" s="33"/>
      <c r="I33" s="39" t="s">
        <v>145</v>
      </c>
      <c r="J33" s="16" t="str">
        <f t="shared" si="3"/>
        <v>vul uw antwoord in kolom H in</v>
      </c>
      <c r="K33" s="26"/>
    </row>
    <row r="34" spans="1:11" ht="48" x14ac:dyDescent="0.2">
      <c r="A34" s="6" t="s">
        <v>74</v>
      </c>
      <c r="B34" s="6" t="s">
        <v>27</v>
      </c>
      <c r="C34" s="11" t="s">
        <v>72</v>
      </c>
      <c r="D34" s="9" t="s">
        <v>75</v>
      </c>
      <c r="E34" s="3" t="s">
        <v>1</v>
      </c>
      <c r="F34" s="3" t="s">
        <v>10</v>
      </c>
      <c r="G34" s="13" t="s">
        <v>12</v>
      </c>
      <c r="H34" s="35"/>
      <c r="I34" s="36" t="s">
        <v>145</v>
      </c>
      <c r="J34" s="25"/>
      <c r="K34" s="30" t="s">
        <v>146</v>
      </c>
    </row>
    <row r="35" spans="1:11" ht="36" x14ac:dyDescent="0.2">
      <c r="A35" s="6" t="s">
        <v>76</v>
      </c>
      <c r="B35" s="6" t="s">
        <v>27</v>
      </c>
      <c r="C35" s="11" t="s">
        <v>77</v>
      </c>
      <c r="D35" s="9" t="s">
        <v>78</v>
      </c>
      <c r="E35" s="6" t="s">
        <v>0</v>
      </c>
      <c r="F35" s="6"/>
      <c r="G35" s="14"/>
      <c r="H35" s="33"/>
      <c r="I35" s="34"/>
      <c r="J35" s="16" t="str">
        <f>IF(H35="ja","voldoet",IF(H35="nee","door niet te voldoen aan deze eis volgt uitsluiting","vul uw antwoord in kolom H in"))</f>
        <v>vul uw antwoord in kolom H in</v>
      </c>
      <c r="K35" s="26"/>
    </row>
    <row r="36" spans="1:11" ht="24" x14ac:dyDescent="0.2">
      <c r="A36" s="6" t="s">
        <v>79</v>
      </c>
      <c r="B36" s="6" t="s">
        <v>27</v>
      </c>
      <c r="C36" s="11" t="s">
        <v>77</v>
      </c>
      <c r="D36" s="9" t="s">
        <v>80</v>
      </c>
      <c r="E36" s="3" t="s">
        <v>1</v>
      </c>
      <c r="F36" s="3" t="s">
        <v>9</v>
      </c>
      <c r="G36" s="13" t="s">
        <v>143</v>
      </c>
      <c r="H36" s="37"/>
      <c r="I36" s="38"/>
      <c r="J36" s="29"/>
      <c r="K36" s="16" t="str">
        <f>IF(H36="nee",0, IF(H36=Waarden!$A$22,VLOOKUP('PVE onderdeel'!F36,Waarden!$A$13:$B$15,2,FALSE), IF(H36=Waarden!$A$23,1, "vul uw antwoord in kolom H in")))</f>
        <v>vul uw antwoord in kolom H in</v>
      </c>
    </row>
    <row r="37" spans="1:11" ht="55.5" customHeight="1" x14ac:dyDescent="0.2">
      <c r="A37" s="6" t="s">
        <v>81</v>
      </c>
      <c r="B37" s="6" t="s">
        <v>27</v>
      </c>
      <c r="C37" s="11" t="s">
        <v>77</v>
      </c>
      <c r="D37" s="9" t="s">
        <v>82</v>
      </c>
      <c r="E37" s="3" t="s">
        <v>1</v>
      </c>
      <c r="F37" s="3" t="s">
        <v>9</v>
      </c>
      <c r="G37" s="13" t="s">
        <v>12</v>
      </c>
      <c r="H37" s="35"/>
      <c r="I37" s="36" t="s">
        <v>145</v>
      </c>
      <c r="J37" s="25"/>
      <c r="K37" s="30" t="s">
        <v>146</v>
      </c>
    </row>
    <row r="38" spans="1:11" ht="36" x14ac:dyDescent="0.2">
      <c r="A38" s="6" t="s">
        <v>83</v>
      </c>
      <c r="B38" s="6" t="s">
        <v>27</v>
      </c>
      <c r="C38" s="11" t="s">
        <v>77</v>
      </c>
      <c r="D38" s="9" t="s">
        <v>84</v>
      </c>
      <c r="E38" s="3" t="s">
        <v>1</v>
      </c>
      <c r="F38" s="3" t="s">
        <v>10</v>
      </c>
      <c r="G38" s="13" t="s">
        <v>143</v>
      </c>
      <c r="H38" s="37"/>
      <c r="I38" s="38"/>
      <c r="J38" s="29"/>
      <c r="K38" s="16" t="str">
        <f>IF(H38="nee",0, IF(H38=Waarden!$A$22,VLOOKUP('PVE onderdeel'!F38,Waarden!$A$13:$B$15,2,FALSE), IF(H38=Waarden!$A$23,1, "vul uw antwoord in kolom H in")))</f>
        <v>vul uw antwoord in kolom H in</v>
      </c>
    </row>
    <row r="39" spans="1:11" ht="36" x14ac:dyDescent="0.2">
      <c r="A39" s="6" t="s">
        <v>85</v>
      </c>
      <c r="B39" s="6" t="s">
        <v>27</v>
      </c>
      <c r="C39" s="11" t="s">
        <v>77</v>
      </c>
      <c r="D39" s="9" t="s">
        <v>86</v>
      </c>
      <c r="E39" s="3" t="s">
        <v>1</v>
      </c>
      <c r="F39" s="3" t="s">
        <v>11</v>
      </c>
      <c r="G39" s="13" t="s">
        <v>143</v>
      </c>
      <c r="H39" s="37"/>
      <c r="I39" s="38"/>
      <c r="J39" s="29"/>
      <c r="K39" s="16" t="str">
        <f>IF(H39="nee",0, IF(H39=Waarden!$A$22,VLOOKUP('PVE onderdeel'!F39,Waarden!$A$13:$B$15,2,FALSE), IF(H39=Waarden!$A$23,1, "vul uw antwoord in kolom H in")))</f>
        <v>vul uw antwoord in kolom H in</v>
      </c>
    </row>
    <row r="40" spans="1:11" ht="24" x14ac:dyDescent="0.2">
      <c r="A40" s="6" t="s">
        <v>87</v>
      </c>
      <c r="B40" s="14" t="s">
        <v>27</v>
      </c>
      <c r="C40" s="17" t="s">
        <v>77</v>
      </c>
      <c r="D40" s="9" t="s">
        <v>88</v>
      </c>
      <c r="E40" s="13" t="s">
        <v>1</v>
      </c>
      <c r="F40" s="13" t="s">
        <v>10</v>
      </c>
      <c r="G40" s="13" t="s">
        <v>143</v>
      </c>
      <c r="H40" s="37"/>
      <c r="I40" s="38"/>
      <c r="J40" s="29"/>
      <c r="K40" s="16" t="str">
        <f>IF(H40="nee",0, IF(H40=Waarden!$A$22,VLOOKUP('PVE onderdeel'!F40,Waarden!$A$13:$B$15,2,FALSE), IF(H40=Waarden!$A$23,1, "vul uw antwoord in kolom H in")))</f>
        <v>vul uw antwoord in kolom H in</v>
      </c>
    </row>
    <row r="41" spans="1:11" ht="36" x14ac:dyDescent="0.2">
      <c r="A41" s="6" t="s">
        <v>89</v>
      </c>
      <c r="B41" s="6" t="s">
        <v>27</v>
      </c>
      <c r="C41" s="11" t="s">
        <v>77</v>
      </c>
      <c r="D41" s="18" t="s">
        <v>90</v>
      </c>
      <c r="E41" s="3" t="s">
        <v>1</v>
      </c>
      <c r="F41" s="13" t="s">
        <v>11</v>
      </c>
      <c r="G41" s="13" t="s">
        <v>143</v>
      </c>
      <c r="H41" s="37"/>
      <c r="I41" s="38"/>
      <c r="J41" s="29"/>
      <c r="K41" s="16" t="str">
        <f>IF(H41="nee",0, IF(H41=Waarden!$A$22,VLOOKUP('PVE onderdeel'!F41,Waarden!$A$13:$B$15,2,FALSE), IF(H41=Waarden!$A$23,1, "vul uw antwoord in kolom H in")))</f>
        <v>vul uw antwoord in kolom H in</v>
      </c>
    </row>
    <row r="42" spans="1:11" ht="48" x14ac:dyDescent="0.2">
      <c r="A42" s="6" t="s">
        <v>91</v>
      </c>
      <c r="B42" s="6" t="s">
        <v>27</v>
      </c>
      <c r="C42" s="11" t="s">
        <v>77</v>
      </c>
      <c r="D42" s="18" t="s">
        <v>92</v>
      </c>
      <c r="E42" s="6" t="s">
        <v>1</v>
      </c>
      <c r="F42" s="13" t="s">
        <v>11</v>
      </c>
      <c r="G42" s="13" t="s">
        <v>143</v>
      </c>
      <c r="H42" s="37"/>
      <c r="I42" s="38"/>
      <c r="J42" s="29"/>
      <c r="K42" s="16" t="str">
        <f>IF(H42="nee",0, IF(H42=Waarden!$A$22,VLOOKUP('PVE onderdeel'!F42,Waarden!$A$13:$B$15,2,FALSE), IF(H42=Waarden!$A$23,1, "vul uw antwoord in kolom H in")))</f>
        <v>vul uw antwoord in kolom H in</v>
      </c>
    </row>
    <row r="43" spans="1:11" ht="50.25" customHeight="1" x14ac:dyDescent="0.2">
      <c r="A43" s="6" t="s">
        <v>93</v>
      </c>
      <c r="B43" s="6" t="s">
        <v>27</v>
      </c>
      <c r="C43" s="11" t="s">
        <v>94</v>
      </c>
      <c r="D43" s="9" t="s">
        <v>95</v>
      </c>
      <c r="E43" s="6" t="s">
        <v>0</v>
      </c>
      <c r="F43" s="6"/>
      <c r="G43" s="14" t="s">
        <v>13</v>
      </c>
      <c r="H43" s="33"/>
      <c r="I43" s="39" t="s">
        <v>145</v>
      </c>
      <c r="J43" s="16" t="str">
        <f>IF(H43="ja","voldoet",IF(H43="nee","door niet te voldoen aan deze eis volgt uitsluiting","vul uw antwoord in kolom H in"))</f>
        <v>vul uw antwoord in kolom H in</v>
      </c>
      <c r="K43" s="26"/>
    </row>
    <row r="44" spans="1:11" ht="36" x14ac:dyDescent="0.2">
      <c r="A44" s="6" t="s">
        <v>96</v>
      </c>
      <c r="B44" s="14" t="s">
        <v>27</v>
      </c>
      <c r="C44" s="17" t="s">
        <v>94</v>
      </c>
      <c r="D44" s="9" t="s">
        <v>97</v>
      </c>
      <c r="E44" s="13" t="s">
        <v>1</v>
      </c>
      <c r="F44" s="3" t="s">
        <v>9</v>
      </c>
      <c r="G44" s="13" t="s">
        <v>13</v>
      </c>
      <c r="H44" s="35"/>
      <c r="I44" s="36" t="s">
        <v>145</v>
      </c>
      <c r="J44" s="25"/>
      <c r="K44" s="30" t="s">
        <v>146</v>
      </c>
    </row>
    <row r="45" spans="1:11" ht="36" x14ac:dyDescent="0.2">
      <c r="A45" s="6" t="s">
        <v>98</v>
      </c>
      <c r="B45" s="6" t="s">
        <v>27</v>
      </c>
      <c r="C45" s="11" t="s">
        <v>94</v>
      </c>
      <c r="D45" s="9" t="s">
        <v>99</v>
      </c>
      <c r="E45" s="3" t="s">
        <v>1</v>
      </c>
      <c r="F45" s="3" t="s">
        <v>9</v>
      </c>
      <c r="G45" s="13" t="s">
        <v>12</v>
      </c>
      <c r="H45" s="35"/>
      <c r="I45" s="36" t="s">
        <v>145</v>
      </c>
      <c r="J45" s="25"/>
      <c r="K45" s="30" t="s">
        <v>146</v>
      </c>
    </row>
    <row r="46" spans="1:11" x14ac:dyDescent="0.2">
      <c r="A46" s="6" t="s">
        <v>100</v>
      </c>
      <c r="B46" s="6" t="s">
        <v>27</v>
      </c>
      <c r="C46" s="11" t="s">
        <v>101</v>
      </c>
      <c r="D46" s="16" t="s">
        <v>102</v>
      </c>
      <c r="E46" s="6" t="s">
        <v>0</v>
      </c>
      <c r="F46" s="6"/>
      <c r="G46" s="6"/>
      <c r="H46" s="33"/>
      <c r="I46" s="34"/>
      <c r="J46" s="16" t="str">
        <f t="shared" ref="J46:J51" si="4">IF(H46="ja","voldoet",IF(H46="nee","door niet te voldoen aan deze eis volgt uitsluiting","vul uw antwoord in kolom H in"))</f>
        <v>vul uw antwoord in kolom H in</v>
      </c>
      <c r="K46" s="26"/>
    </row>
    <row r="47" spans="1:11" ht="48" x14ac:dyDescent="0.2">
      <c r="A47" s="6" t="s">
        <v>103</v>
      </c>
      <c r="B47" s="6" t="s">
        <v>27</v>
      </c>
      <c r="C47" s="11" t="s">
        <v>101</v>
      </c>
      <c r="D47" s="16" t="s">
        <v>104</v>
      </c>
      <c r="E47" s="6" t="s">
        <v>0</v>
      </c>
      <c r="F47" s="6"/>
      <c r="G47" s="6"/>
      <c r="H47" s="33"/>
      <c r="I47" s="34"/>
      <c r="J47" s="16" t="str">
        <f t="shared" si="4"/>
        <v>vul uw antwoord in kolom H in</v>
      </c>
      <c r="K47" s="26"/>
    </row>
    <row r="48" spans="1:11" ht="36" x14ac:dyDescent="0.2">
      <c r="A48" s="6" t="s">
        <v>105</v>
      </c>
      <c r="B48" s="6" t="s">
        <v>27</v>
      </c>
      <c r="C48" s="11" t="s">
        <v>101</v>
      </c>
      <c r="D48" s="16" t="s">
        <v>106</v>
      </c>
      <c r="E48" s="6" t="s">
        <v>0</v>
      </c>
      <c r="F48" s="6"/>
      <c r="G48" s="6"/>
      <c r="H48" s="33"/>
      <c r="I48" s="34"/>
      <c r="J48" s="16" t="str">
        <f t="shared" si="4"/>
        <v>vul uw antwoord in kolom H in</v>
      </c>
      <c r="K48" s="26"/>
    </row>
    <row r="49" spans="1:11" ht="72" x14ac:dyDescent="0.2">
      <c r="A49" s="6" t="s">
        <v>107</v>
      </c>
      <c r="B49" s="6" t="s">
        <v>27</v>
      </c>
      <c r="C49" s="11" t="s">
        <v>101</v>
      </c>
      <c r="D49" s="16" t="s">
        <v>108</v>
      </c>
      <c r="E49" s="6" t="s">
        <v>0</v>
      </c>
      <c r="F49" s="6"/>
      <c r="G49" s="6" t="s">
        <v>12</v>
      </c>
      <c r="H49" s="33"/>
      <c r="I49" s="39" t="s">
        <v>145</v>
      </c>
      <c r="J49" s="16" t="str">
        <f t="shared" si="4"/>
        <v>vul uw antwoord in kolom H in</v>
      </c>
      <c r="K49" s="26"/>
    </row>
    <row r="50" spans="1:11" ht="84" x14ac:dyDescent="0.2">
      <c r="A50" s="6" t="s">
        <v>109</v>
      </c>
      <c r="B50" s="6" t="s">
        <v>27</v>
      </c>
      <c r="C50" s="11" t="s">
        <v>101</v>
      </c>
      <c r="D50" s="16" t="s">
        <v>110</v>
      </c>
      <c r="E50" s="6" t="s">
        <v>0</v>
      </c>
      <c r="F50" s="6"/>
      <c r="G50" s="6"/>
      <c r="H50" s="33"/>
      <c r="I50" s="34"/>
      <c r="J50" s="16" t="str">
        <f t="shared" si="4"/>
        <v>vul uw antwoord in kolom H in</v>
      </c>
      <c r="K50" s="26"/>
    </row>
    <row r="51" spans="1:11" ht="48" x14ac:dyDescent="0.2">
      <c r="A51" s="6" t="s">
        <v>111</v>
      </c>
      <c r="B51" s="6" t="s">
        <v>27</v>
      </c>
      <c r="C51" s="11" t="s">
        <v>101</v>
      </c>
      <c r="D51" s="16" t="s">
        <v>112</v>
      </c>
      <c r="E51" s="6" t="s">
        <v>0</v>
      </c>
      <c r="F51" s="6"/>
      <c r="G51" s="6"/>
      <c r="H51" s="33"/>
      <c r="I51" s="34"/>
      <c r="J51" s="16" t="str">
        <f t="shared" si="4"/>
        <v>vul uw antwoord in kolom H in</v>
      </c>
      <c r="K51" s="26"/>
    </row>
    <row r="52" spans="1:11" ht="36" x14ac:dyDescent="0.2">
      <c r="A52" s="6" t="s">
        <v>113</v>
      </c>
      <c r="B52" s="6" t="s">
        <v>27</v>
      </c>
      <c r="C52" s="11" t="s">
        <v>101</v>
      </c>
      <c r="D52" s="16" t="s">
        <v>114</v>
      </c>
      <c r="E52" s="6" t="s">
        <v>1</v>
      </c>
      <c r="F52" s="3" t="s">
        <v>9</v>
      </c>
      <c r="G52" s="6" t="s">
        <v>143</v>
      </c>
      <c r="H52" s="37"/>
      <c r="I52" s="38"/>
      <c r="J52" s="29"/>
      <c r="K52" s="16" t="str">
        <f>IF(H52="nee",0, IF(H52=Waarden!$A$22,VLOOKUP('PVE onderdeel'!F52,Waarden!$A$13:$B$15,2,FALSE), IF(H52=Waarden!$A$23,1, "vul uw antwoord in kolom H in")))</f>
        <v>vul uw antwoord in kolom H in</v>
      </c>
    </row>
    <row r="53" spans="1:11" ht="72" x14ac:dyDescent="0.2">
      <c r="A53" s="6" t="s">
        <v>115</v>
      </c>
      <c r="B53" s="6" t="s">
        <v>27</v>
      </c>
      <c r="C53" s="11" t="s">
        <v>101</v>
      </c>
      <c r="D53" s="16" t="s">
        <v>116</v>
      </c>
      <c r="E53" s="6" t="s">
        <v>1</v>
      </c>
      <c r="F53" s="3" t="s">
        <v>9</v>
      </c>
      <c r="G53" s="3" t="s">
        <v>143</v>
      </c>
      <c r="H53" s="37"/>
      <c r="I53" s="38"/>
      <c r="J53" s="29"/>
      <c r="K53" s="16" t="str">
        <f>IF(H53="nee",0, IF(H53=Waarden!$A$22,VLOOKUP('PVE onderdeel'!F53,Waarden!$A$13:$B$15,2,FALSE), IF(H53=Waarden!$A$23,1, "vul uw antwoord in kolom H in")))</f>
        <v>vul uw antwoord in kolom H in</v>
      </c>
    </row>
    <row r="54" spans="1:11" ht="36" x14ac:dyDescent="0.2">
      <c r="A54" s="6" t="s">
        <v>117</v>
      </c>
      <c r="B54" s="6" t="s">
        <v>27</v>
      </c>
      <c r="C54" s="11" t="s">
        <v>118</v>
      </c>
      <c r="D54" s="9" t="s">
        <v>119</v>
      </c>
      <c r="E54" s="6" t="s">
        <v>0</v>
      </c>
      <c r="F54" s="6"/>
      <c r="G54" s="14"/>
      <c r="H54" s="33"/>
      <c r="I54" s="34"/>
      <c r="J54" s="16" t="str">
        <f t="shared" ref="J54:J57" si="5">IF(H54="ja","voldoet",IF(H54="nee","door niet te voldoen aan deze eis volgt uitsluiting","vul uw antwoord in kolom H in"))</f>
        <v>vul uw antwoord in kolom H in</v>
      </c>
      <c r="K54" s="26"/>
    </row>
    <row r="55" spans="1:11" ht="36" x14ac:dyDescent="0.2">
      <c r="A55" s="6" t="s">
        <v>120</v>
      </c>
      <c r="B55" s="14" t="s">
        <v>27</v>
      </c>
      <c r="C55" s="17" t="s">
        <v>50</v>
      </c>
      <c r="D55" s="9" t="s">
        <v>121</v>
      </c>
      <c r="E55" s="14" t="s">
        <v>0</v>
      </c>
      <c r="F55" s="14"/>
      <c r="G55" s="14"/>
      <c r="H55" s="33"/>
      <c r="I55" s="34"/>
      <c r="J55" s="16" t="str">
        <f t="shared" si="5"/>
        <v>vul uw antwoord in kolom H in</v>
      </c>
      <c r="K55" s="26"/>
    </row>
    <row r="56" spans="1:11" ht="36" x14ac:dyDescent="0.2">
      <c r="A56" s="6" t="s">
        <v>122</v>
      </c>
      <c r="B56" s="14" t="s">
        <v>27</v>
      </c>
      <c r="C56" s="17" t="s">
        <v>28</v>
      </c>
      <c r="D56" s="9" t="s">
        <v>123</v>
      </c>
      <c r="E56" s="14" t="s">
        <v>0</v>
      </c>
      <c r="F56" s="14"/>
      <c r="G56" s="14"/>
      <c r="H56" s="33"/>
      <c r="I56" s="34"/>
      <c r="J56" s="16" t="str">
        <f t="shared" si="5"/>
        <v>vul uw antwoord in kolom H in</v>
      </c>
      <c r="K56" s="26"/>
    </row>
    <row r="57" spans="1:11" ht="24" x14ac:dyDescent="0.2">
      <c r="A57" s="6" t="s">
        <v>124</v>
      </c>
      <c r="B57" s="6" t="s">
        <v>27</v>
      </c>
      <c r="C57" s="11" t="s">
        <v>125</v>
      </c>
      <c r="D57" s="9" t="s">
        <v>126</v>
      </c>
      <c r="E57" s="6" t="s">
        <v>0</v>
      </c>
      <c r="F57" s="6"/>
      <c r="G57" s="14"/>
      <c r="H57" s="33"/>
      <c r="I57" s="34"/>
      <c r="J57" s="16" t="str">
        <f t="shared" si="5"/>
        <v>vul uw antwoord in kolom H in</v>
      </c>
      <c r="K57" s="26"/>
    </row>
    <row r="59" spans="1:11" x14ac:dyDescent="0.2">
      <c r="D59" s="1" t="s">
        <v>147</v>
      </c>
      <c r="E59" s="1">
        <f>COUNTIF(J14:$J$57, Waarden!A26)</f>
        <v>0</v>
      </c>
    </row>
    <row r="60" spans="1:11" x14ac:dyDescent="0.2">
      <c r="D60" s="1" t="s">
        <v>148</v>
      </c>
      <c r="E60" s="1">
        <f>COUNTIF($J$14:$J$57,Waarden!A27)</f>
        <v>0</v>
      </c>
    </row>
    <row r="61" spans="1:11" x14ac:dyDescent="0.2">
      <c r="D61" s="1" t="s">
        <v>152</v>
      </c>
      <c r="E61" s="1">
        <f>COUNTIF($J$14:$J$57,Waarden!A28)</f>
        <v>27</v>
      </c>
    </row>
    <row r="62" spans="1:11" x14ac:dyDescent="0.2">
      <c r="D62" s="1" t="s">
        <v>156</v>
      </c>
      <c r="E62" s="1">
        <f>COUNTIF($K$14:$K$57, Waarden!A28)</f>
        <v>9</v>
      </c>
    </row>
    <row r="63" spans="1:11" x14ac:dyDescent="0.2">
      <c r="D63" s="1" t="s">
        <v>155</v>
      </c>
      <c r="E63" s="1">
        <f>SUM(K14:K57)</f>
        <v>0</v>
      </c>
    </row>
    <row r="65" spans="3:4" ht="18" customHeight="1" x14ac:dyDescent="0.2">
      <c r="C65" s="8" t="s">
        <v>153</v>
      </c>
      <c r="D65" s="40" t="s">
        <v>154</v>
      </c>
    </row>
  </sheetData>
  <sheetProtection algorithmName="SHA-512" hashValue="zds0rAcbi+UZuMkV891TuGoD81gIHUfGhu4hn+Xae/jgmrqK1f1o/5C0FKnXb5J6L7mkRaJlm2hX1EpMQrKOEg==" saltValue="7Tt6xSyEERVOTv3DUZkUog==" spinCount="100000" sheet="1" objects="1" scenarios="1" autoFilter="0"/>
  <autoFilter ref="A13:I57" xr:uid="{DADE97D4-0718-499E-A423-2E926B959F29}"/>
  <mergeCells count="7">
    <mergeCell ref="A11:E11"/>
    <mergeCell ref="H11:I11"/>
    <mergeCell ref="A3:J3"/>
    <mergeCell ref="A4:J4"/>
    <mergeCell ref="A5:J5"/>
    <mergeCell ref="J11:K11"/>
    <mergeCell ref="C8:D8"/>
  </mergeCells>
  <phoneticPr fontId="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Waarden!$A$4:$A$5</xm:f>
          </x14:formula1>
          <xm:sqref>H14:H23 H25:H27 H29:H30 H32:H33 H35 H43 H46:H51 H54:H57</xm:sqref>
        </x14:dataValidation>
        <x14:dataValidation type="list" allowBlank="1" showInputMessage="1" showErrorMessage="1" xr:uid="{00000000-0002-0000-0000-000001000000}">
          <x14:formula1>
            <xm:f>Waarden!$A$1:$A$2</xm:f>
          </x14:formula1>
          <xm:sqref>E14:E22</xm:sqref>
        </x14:dataValidation>
        <x14:dataValidation type="list" allowBlank="1" showInputMessage="1" showErrorMessage="1" xr:uid="{00000000-0002-0000-0000-000002000000}">
          <x14:formula1>
            <xm:f>Waarden!$A$17:$A$20</xm:f>
          </x14:formula1>
          <xm:sqref>G54:G57 G14:G45</xm:sqref>
        </x14:dataValidation>
        <x14:dataValidation type="list" allowBlank="1" showInputMessage="1" showErrorMessage="1" xr:uid="{00000000-0002-0000-0000-000003000000}">
          <x14:formula1>
            <xm:f>Waarden!$A$13:$A$15</xm:f>
          </x14:formula1>
          <xm:sqref>F14:F45 F52:F57</xm:sqref>
        </x14:dataValidation>
        <x14:dataValidation type="list" allowBlank="1" showInputMessage="1" showErrorMessage="1" xr:uid="{ABC57BEB-2B67-4CF9-BAC4-F41077290012}">
          <x14:formula1>
            <xm:f>Waarden!$A$22:$A$24</xm:f>
          </x14:formula1>
          <xm:sqref>H31 H38:H42 H36 H52:H53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F1C8252C55AC4B97B419DD502FEFF5" ma:contentTypeVersion="9" ma:contentTypeDescription="Een nieuw document maken." ma:contentTypeScope="" ma:versionID="4eab183cc3ea572ee7392c08f7e7f5fb">
  <xsd:schema xmlns:xsd="http://www.w3.org/2001/XMLSchema" xmlns:xs="http://www.w3.org/2001/XMLSchema" xmlns:p="http://schemas.microsoft.com/office/2006/metadata/properties" xmlns:ns2="0b3fd452-b1f4-45ae-923e-2f19ffc4f8fd" xmlns:ns3="f41bca70-93f6-4be0-b89a-6aca1cf35e4c" targetNamespace="http://schemas.microsoft.com/office/2006/metadata/properties" ma:root="true" ma:fieldsID="7a773c5f17b290ce8c51874328e2ac26" ns2:_="" ns3:_="">
    <xsd:import namespace="0b3fd452-b1f4-45ae-923e-2f19ffc4f8fd"/>
    <xsd:import namespace="f41bca70-93f6-4be0-b89a-6aca1cf35e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fd452-b1f4-45ae-923e-2f19ffc4f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bca70-93f6-4be0-b89a-6aca1cf35e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0b3fd452-b1f4-45ae-923e-2f19ffc4f8fd" xsi:nil="true"/>
  </documentManagement>
</p:properties>
</file>

<file path=customXml/itemProps1.xml><?xml version="1.0" encoding="utf-8"?>
<ds:datastoreItem xmlns:ds="http://schemas.openxmlformats.org/officeDocument/2006/customXml" ds:itemID="{503B01A9-13B8-4A21-B8F0-05774EB45514}">
  <ds:schemaRefs>
    <ds:schemaRef ds:uri="http://schemas.microsoft.com/sharepoint/v3/contenttype/forms"/>
  </ds:schemaRefs>
</ds:datastoreItem>
</file>

<file path=customXml/itemProps2.xml><?xml version="1.0" encoding="utf-8"?>
<ds:datastoreItem xmlns:ds="http://schemas.openxmlformats.org/officeDocument/2006/customXml" ds:itemID="{41278DDF-A3E1-4F0A-BD81-9BDA1D23CE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fd452-b1f4-45ae-923e-2f19ffc4f8fd"/>
    <ds:schemaRef ds:uri="f41bca70-93f6-4be0-b89a-6aca1cf35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5E7BE6-9A5C-41C0-AAF8-3B00A0FC1320}">
  <ds:schemaRefs>
    <ds:schemaRef ds:uri="http://schemas.microsoft.com/office/2006/metadata/properties"/>
    <ds:schemaRef ds:uri="http://schemas.microsoft.com/office/infopath/2007/PartnerControls"/>
    <ds:schemaRef ds:uri="0b3fd452-b1f4-45ae-923e-2f19ffc4f8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Waarden</vt:lpstr>
      <vt:lpstr>PVE onderdeel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Petra Nowee</cp:lastModifiedBy>
  <cp:revision/>
  <dcterms:created xsi:type="dcterms:W3CDTF">2018-06-14T12:47:40Z</dcterms:created>
  <dcterms:modified xsi:type="dcterms:W3CDTF">2020-10-01T10:35:14Z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0x0101005FF1C8252C55AC4B97B419DD502FEFF5</vt:lpwstr>
  </property>
</Properties>
</file>