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genaar3\SynologyDrive\Kantoor\Klanten-EdJ\Brabantse Waterschappen\Offertes\Aanbestedingen\2022-2032\Publicatie\"/>
    </mc:Choice>
  </mc:AlternateContent>
  <xr:revisionPtr revIDLastSave="0" documentId="8_{639EC1F1-14BF-4C42-B7C6-440DCE116CED}" xr6:coauthVersionLast="45" xr6:coauthVersionMax="45" xr10:uidLastSave="{00000000-0000-0000-0000-000000000000}"/>
  <bookViews>
    <workbookView xWindow="-120" yWindow="-120" windowWidth="29040" windowHeight="15840" xr2:uid="{87877A49-9740-45E7-81A0-8021FBDEC31E}"/>
  </bookViews>
  <sheets>
    <sheet name="Invulblad Prijs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4" i="1" l="1"/>
  <c r="J14" i="1"/>
  <c r="I14" i="1"/>
  <c r="H14" i="1"/>
  <c r="G14" i="1"/>
  <c r="F14" i="1"/>
  <c r="E14" i="1"/>
  <c r="D14" i="1"/>
  <c r="L18" i="1" l="1"/>
  <c r="K18" i="1"/>
  <c r="J18" i="1"/>
  <c r="I18" i="1"/>
  <c r="H18" i="1"/>
  <c r="G18" i="1"/>
  <c r="F18" i="1"/>
  <c r="E18" i="1"/>
  <c r="D18" i="1"/>
  <c r="C18" i="1"/>
  <c r="L20" i="1"/>
  <c r="K20" i="1"/>
  <c r="J20" i="1"/>
  <c r="J23" i="1" s="1"/>
  <c r="I20" i="1"/>
  <c r="I23" i="1" s="1"/>
  <c r="H20" i="1"/>
  <c r="G20" i="1"/>
  <c r="F20" i="1"/>
  <c r="E20" i="1"/>
  <c r="E23" i="1" s="1"/>
  <c r="D20" i="1"/>
  <c r="C20" i="1"/>
  <c r="C23" i="1" s="1"/>
  <c r="H9" i="1"/>
  <c r="H15" i="1"/>
  <c r="F9" i="1"/>
  <c r="F15" i="1"/>
  <c r="E9" i="1"/>
  <c r="E15" i="1"/>
  <c r="L14" i="1"/>
  <c r="L9" i="1"/>
  <c r="L15" i="1"/>
  <c r="L23" i="1"/>
  <c r="C14" i="1"/>
  <c r="C9" i="1"/>
  <c r="C15" i="1"/>
  <c r="D9" i="1"/>
  <c r="D15" i="1"/>
  <c r="D23" i="1"/>
  <c r="G9" i="1"/>
  <c r="G15" i="1"/>
  <c r="I9" i="1"/>
  <c r="I15" i="1"/>
  <c r="J9" i="1"/>
  <c r="J15" i="1"/>
  <c r="K9" i="1"/>
  <c r="K15" i="1"/>
  <c r="K23" i="1"/>
  <c r="F23" i="1" l="1"/>
  <c r="G23" i="1"/>
  <c r="H23" i="1"/>
  <c r="C24" i="1"/>
</calcChain>
</file>

<file path=xl/sharedStrings.xml><?xml version="1.0" encoding="utf-8"?>
<sst xmlns="http://schemas.openxmlformats.org/spreadsheetml/2006/main" count="52" uniqueCount="43">
  <si>
    <t>Bijlage 4  Invulformulier Prijzen en Services</t>
  </si>
  <si>
    <t>Omschrijving</t>
  </si>
  <si>
    <t>eenheid</t>
  </si>
  <si>
    <t xml:space="preserve">Contractvolume Piek </t>
  </si>
  <si>
    <t>MWh</t>
  </si>
  <si>
    <t>(A)</t>
  </si>
  <si>
    <t xml:space="preserve">Contractvolume Dal </t>
  </si>
  <si>
    <t>(B)</t>
  </si>
  <si>
    <t>Contractvolume Enkel = 65% in peak en 35% in offpeak</t>
  </si>
  <si>
    <t>(C)</t>
  </si>
  <si>
    <t>Contractvolume Totaal = A + B + C</t>
  </si>
  <si>
    <t>(D) = (A)+(B)+(C)</t>
  </si>
  <si>
    <t>Berekening Toeslag</t>
  </si>
  <si>
    <t>Marktprijsopslag jaar voor levering piek</t>
  </si>
  <si>
    <t>Euro/MWh</t>
  </si>
  <si>
    <t>(E)</t>
  </si>
  <si>
    <t>Marktprijsopslag jaar voor levering dal (MOL)</t>
  </si>
  <si>
    <t>(F)</t>
  </si>
  <si>
    <t>Marktprijsopslag jaar voor levering enkel (MOE)</t>
  </si>
  <si>
    <t>(G) = (65%*(E))+(35%*(F))</t>
  </si>
  <si>
    <t xml:space="preserve">Gemiddelde marktprijsopslag </t>
  </si>
  <si>
    <t>(H) = ((A)*(E)+(B)*(F)+(C)*(G))/(D)</t>
  </si>
  <si>
    <t>Berekening Basis GvO's</t>
  </si>
  <si>
    <t>Contractvolume GvO's Nederlandse wind/zon</t>
  </si>
  <si>
    <t>(I)</t>
  </si>
  <si>
    <t>GvO opslag Nederlandse wind/zon</t>
  </si>
  <si>
    <t>(J)</t>
  </si>
  <si>
    <t>Totale kosten GvO's Nederlandse wind/zon</t>
  </si>
  <si>
    <t>Euro</t>
  </si>
  <si>
    <t>(K) = (I)*(J)</t>
  </si>
  <si>
    <t>Berekening totale kosten:</t>
  </si>
  <si>
    <t>Totale elektriciteitskosten per jaar</t>
  </si>
  <si>
    <t>(L) = ((H)*(D)) + (K)</t>
  </si>
  <si>
    <t>Totale kosten contract</t>
  </si>
  <si>
    <t>(M) = SOM (L)</t>
  </si>
  <si>
    <t>Door inschrijver in te vullen waarden</t>
  </si>
  <si>
    <t>Naam Inschrijver:</t>
  </si>
  <si>
    <t>Datum:</t>
  </si>
  <si>
    <t>Plaats:</t>
  </si>
  <si>
    <t>Naam:</t>
  </si>
  <si>
    <t>Functie:</t>
  </si>
  <si>
    <t>Handtekening</t>
  </si>
  <si>
    <t xml:space="preserve"> bij de aanbesteding elektriciteit 2022 - 2031 voor De Gezamenlijke Brabantse Waterschappen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</si>
</sst>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8" fillId="2" borderId="1" xfId="0" applyFont="1" applyFill="1" applyBorder="1"/>
    <xf numFmtId="0" fontId="8" fillId="2" borderId="2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8" fillId="2" borderId="0" xfId="0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/>
    <xf numFmtId="0" fontId="5" fillId="2" borderId="4" xfId="0" applyFont="1" applyFill="1" applyBorder="1"/>
    <xf numFmtId="164" fontId="5" fillId="4" borderId="4" xfId="1" applyNumberFormat="1" applyFont="1" applyFill="1" applyBorder="1"/>
    <xf numFmtId="0" fontId="5" fillId="2" borderId="6" xfId="0" applyFont="1" applyFill="1" applyBorder="1"/>
    <xf numFmtId="164" fontId="5" fillId="4" borderId="6" xfId="1" applyNumberFormat="1" applyFont="1" applyFill="1" applyBorder="1"/>
    <xf numFmtId="164" fontId="5" fillId="4" borderId="7" xfId="1" applyNumberFormat="1" applyFont="1" applyFill="1" applyBorder="1"/>
    <xf numFmtId="0" fontId="5" fillId="2" borderId="8" xfId="0" applyFont="1" applyFill="1" applyBorder="1"/>
    <xf numFmtId="164" fontId="5" fillId="2" borderId="8" xfId="1" applyNumberFormat="1" applyFont="1" applyFill="1" applyBorder="1"/>
    <xf numFmtId="164" fontId="5" fillId="2" borderId="9" xfId="1" applyNumberFormat="1" applyFont="1" applyFill="1" applyBorder="1"/>
    <xf numFmtId="0" fontId="5" fillId="2" borderId="5" xfId="0" applyFont="1" applyFill="1" applyBorder="1"/>
    <xf numFmtId="0" fontId="5" fillId="5" borderId="5" xfId="0" applyFont="1" applyFill="1" applyBorder="1"/>
    <xf numFmtId="0" fontId="5" fillId="5" borderId="11" xfId="0" applyFont="1" applyFill="1" applyBorder="1"/>
    <xf numFmtId="0" fontId="11" fillId="2" borderId="0" xfId="0" applyFont="1" applyFill="1"/>
    <xf numFmtId="0" fontId="5" fillId="2" borderId="7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2" borderId="12" xfId="0" applyFont="1" applyFill="1" applyBorder="1"/>
    <xf numFmtId="0" fontId="8" fillId="2" borderId="8" xfId="0" applyFont="1" applyFill="1" applyBorder="1"/>
    <xf numFmtId="0" fontId="5" fillId="2" borderId="9" xfId="0" applyFont="1" applyFill="1" applyBorder="1"/>
    <xf numFmtId="0" fontId="13" fillId="2" borderId="0" xfId="0" applyFont="1" applyFill="1"/>
    <xf numFmtId="0" fontId="3" fillId="2" borderId="4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12" fillId="2" borderId="8" xfId="0" applyFont="1" applyFill="1" applyBorder="1"/>
    <xf numFmtId="0" fontId="3" fillId="2" borderId="9" xfId="0" applyFont="1" applyFill="1" applyBorder="1"/>
    <xf numFmtId="0" fontId="14" fillId="2" borderId="0" xfId="0" applyFont="1" applyFill="1"/>
    <xf numFmtId="0" fontId="5" fillId="2" borderId="2" xfId="0" applyFont="1" applyFill="1" applyBorder="1"/>
    <xf numFmtId="0" fontId="5" fillId="5" borderId="0" xfId="0" applyFont="1" applyFill="1"/>
    <xf numFmtId="0" fontId="15" fillId="2" borderId="13" xfId="0" applyFont="1" applyFill="1" applyBorder="1"/>
    <xf numFmtId="0" fontId="5" fillId="2" borderId="13" xfId="0" applyFont="1" applyFill="1" applyBorder="1"/>
    <xf numFmtId="164" fontId="3" fillId="4" borderId="5" xfId="0" applyNumberFormat="1" applyFont="1" applyFill="1" applyBorder="1"/>
    <xf numFmtId="164" fontId="5" fillId="4" borderId="5" xfId="1" applyNumberFormat="1" applyFont="1" applyFill="1" applyBorder="1"/>
    <xf numFmtId="0" fontId="5" fillId="5" borderId="0" xfId="0" applyFont="1" applyFill="1" applyProtection="1"/>
    <xf numFmtId="0" fontId="5" fillId="5" borderId="12" xfId="0" applyFont="1" applyFill="1" applyBorder="1" applyProtection="1"/>
    <xf numFmtId="0" fontId="8" fillId="2" borderId="1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0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1038225</xdr:colOff>
      <xdr:row>0</xdr:row>
      <xdr:rowOff>57149</xdr:rowOff>
    </xdr:from>
    <xdr:to>
      <xdr:col>12</xdr:col>
      <xdr:colOff>172932</xdr:colOff>
      <xdr:row>2</xdr:row>
      <xdr:rowOff>76200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55B4F05-D2C3-4F35-ACA7-A7643E49C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25675" y="57149"/>
          <a:ext cx="1367367" cy="4762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41488-EC3D-4A9E-BAE5-D79718C3812F}">
  <sheetPr>
    <pageSetUpPr fitToPage="1"/>
  </sheetPr>
  <dimension ref="A1:M33"/>
  <sheetViews>
    <sheetView tabSelected="1" zoomScale="85" zoomScaleNormal="85" workbookViewId="0">
      <selection activeCell="G37" sqref="G37"/>
    </sheetView>
  </sheetViews>
  <sheetFormatPr defaultRowHeight="15" x14ac:dyDescent="0.25"/>
  <cols>
    <col min="1" max="1" width="54.7109375" customWidth="1"/>
    <col min="2" max="2" width="19.85546875" customWidth="1"/>
    <col min="3" max="3" width="16.7109375" bestFit="1" customWidth="1"/>
    <col min="4" max="11" width="16.7109375" customWidth="1"/>
    <col min="12" max="12" width="16.7109375" bestFit="1" customWidth="1"/>
    <col min="13" max="13" width="24.7109375" bestFit="1" customWidth="1"/>
  </cols>
  <sheetData>
    <row r="1" spans="1:13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x14ac:dyDescent="0.25">
      <c r="A2" s="2" t="s">
        <v>42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</row>
    <row r="3" spans="1:13" ht="15.75" thickBot="1" x14ac:dyDescent="0.3">
      <c r="A3" s="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</row>
    <row r="4" spans="1:13" ht="15.75" thickBot="1" x14ac:dyDescent="0.3">
      <c r="A4" s="5" t="s">
        <v>1</v>
      </c>
      <c r="B4" s="6" t="s">
        <v>2</v>
      </c>
      <c r="C4" s="7">
        <v>2022</v>
      </c>
      <c r="D4" s="8">
        <v>2023</v>
      </c>
      <c r="E4" s="8">
        <v>2024</v>
      </c>
      <c r="F4" s="8">
        <v>2025</v>
      </c>
      <c r="G4" s="8">
        <v>2026</v>
      </c>
      <c r="H4" s="8">
        <v>2027</v>
      </c>
      <c r="I4" s="8">
        <v>2028</v>
      </c>
      <c r="J4" s="8">
        <v>2029</v>
      </c>
      <c r="K4" s="8">
        <v>2030</v>
      </c>
      <c r="L4" s="8">
        <v>2031</v>
      </c>
      <c r="M4" s="3"/>
    </row>
    <row r="5" spans="1:13" ht="15.75" thickBot="1" x14ac:dyDescent="0.3">
      <c r="A5" s="4"/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</row>
    <row r="6" spans="1:13" x14ac:dyDescent="0.25">
      <c r="A6" s="12" t="s">
        <v>3</v>
      </c>
      <c r="B6" s="12" t="s">
        <v>4</v>
      </c>
      <c r="C6" s="13">
        <v>58672</v>
      </c>
      <c r="D6" s="13">
        <v>58672</v>
      </c>
      <c r="E6" s="13">
        <v>58672</v>
      </c>
      <c r="F6" s="13">
        <v>58672</v>
      </c>
      <c r="G6" s="13">
        <v>58672</v>
      </c>
      <c r="H6" s="13">
        <v>58672</v>
      </c>
      <c r="I6" s="13">
        <v>58672</v>
      </c>
      <c r="J6" s="13">
        <v>58672</v>
      </c>
      <c r="K6" s="13">
        <v>58672</v>
      </c>
      <c r="L6" s="42">
        <v>58672</v>
      </c>
      <c r="M6" s="11" t="s">
        <v>5</v>
      </c>
    </row>
    <row r="7" spans="1:13" x14ac:dyDescent="0.25">
      <c r="A7" s="14" t="s">
        <v>6</v>
      </c>
      <c r="B7" s="14" t="s">
        <v>4</v>
      </c>
      <c r="C7" s="15">
        <v>61711</v>
      </c>
      <c r="D7" s="15">
        <v>61711</v>
      </c>
      <c r="E7" s="15">
        <v>61711</v>
      </c>
      <c r="F7" s="15">
        <v>61711</v>
      </c>
      <c r="G7" s="15">
        <v>61711</v>
      </c>
      <c r="H7" s="15">
        <v>61711</v>
      </c>
      <c r="I7" s="15">
        <v>61711</v>
      </c>
      <c r="J7" s="15">
        <v>61711</v>
      </c>
      <c r="K7" s="15">
        <v>61711</v>
      </c>
      <c r="L7" s="16">
        <v>61711</v>
      </c>
      <c r="M7" s="11" t="s">
        <v>7</v>
      </c>
    </row>
    <row r="8" spans="1:13" x14ac:dyDescent="0.25">
      <c r="A8" s="14" t="s">
        <v>8</v>
      </c>
      <c r="B8" s="14" t="s">
        <v>4</v>
      </c>
      <c r="C8" s="15"/>
      <c r="D8" s="15"/>
      <c r="E8" s="15"/>
      <c r="F8" s="15"/>
      <c r="G8" s="15"/>
      <c r="H8" s="15"/>
      <c r="I8" s="15"/>
      <c r="J8" s="15"/>
      <c r="K8" s="15"/>
      <c r="L8" s="16"/>
      <c r="M8" s="11" t="s">
        <v>9</v>
      </c>
    </row>
    <row r="9" spans="1:13" ht="15.75" thickBot="1" x14ac:dyDescent="0.3">
      <c r="A9" s="17" t="s">
        <v>10</v>
      </c>
      <c r="B9" s="17" t="s">
        <v>4</v>
      </c>
      <c r="C9" s="18">
        <f>C8+C7+C6</f>
        <v>120383</v>
      </c>
      <c r="D9" s="18">
        <f t="shared" ref="D9:L9" si="0">D8+D7+D6</f>
        <v>120383</v>
      </c>
      <c r="E9" s="18">
        <f t="shared" si="0"/>
        <v>120383</v>
      </c>
      <c r="F9" s="18">
        <f t="shared" si="0"/>
        <v>120383</v>
      </c>
      <c r="G9" s="18">
        <f t="shared" si="0"/>
        <v>120383</v>
      </c>
      <c r="H9" s="18">
        <f t="shared" si="0"/>
        <v>120383</v>
      </c>
      <c r="I9" s="18">
        <f t="shared" si="0"/>
        <v>120383</v>
      </c>
      <c r="J9" s="18">
        <f t="shared" si="0"/>
        <v>120383</v>
      </c>
      <c r="K9" s="18">
        <f t="shared" si="0"/>
        <v>120383</v>
      </c>
      <c r="L9" s="19">
        <f t="shared" si="0"/>
        <v>120383</v>
      </c>
      <c r="M9" s="11" t="s">
        <v>11</v>
      </c>
    </row>
    <row r="10" spans="1:13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3"/>
    </row>
    <row r="11" spans="1:13" ht="15.75" thickBot="1" x14ac:dyDescent="0.3">
      <c r="A11" s="45" t="s">
        <v>12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7"/>
      <c r="M11" s="11"/>
    </row>
    <row r="12" spans="1:13" x14ac:dyDescent="0.25">
      <c r="A12" s="12" t="s">
        <v>13</v>
      </c>
      <c r="B12" s="20" t="s">
        <v>14</v>
      </c>
      <c r="C12" s="21"/>
      <c r="D12" s="22"/>
      <c r="E12" s="22"/>
      <c r="F12" s="22"/>
      <c r="G12" s="22"/>
      <c r="H12" s="22"/>
      <c r="I12" s="22"/>
      <c r="J12" s="22"/>
      <c r="K12" s="22"/>
      <c r="L12" s="22"/>
      <c r="M12" s="23" t="s">
        <v>15</v>
      </c>
    </row>
    <row r="13" spans="1:13" x14ac:dyDescent="0.25">
      <c r="A13" s="14" t="s">
        <v>16</v>
      </c>
      <c r="B13" s="24" t="s">
        <v>14</v>
      </c>
      <c r="C13" s="25"/>
      <c r="D13" s="26"/>
      <c r="E13" s="26"/>
      <c r="F13" s="26"/>
      <c r="G13" s="26"/>
      <c r="H13" s="26"/>
      <c r="I13" s="26"/>
      <c r="J13" s="26"/>
      <c r="K13" s="26"/>
      <c r="L13" s="26"/>
      <c r="M13" s="23" t="s">
        <v>17</v>
      </c>
    </row>
    <row r="14" spans="1:13" x14ac:dyDescent="0.25">
      <c r="A14" s="14" t="s">
        <v>18</v>
      </c>
      <c r="B14" s="24"/>
      <c r="C14" s="24">
        <f>((65%*C12)+(35%*C13))</f>
        <v>0</v>
      </c>
      <c r="D14" s="24">
        <f t="shared" ref="D14:K14" si="1">((65%*D12)+(35%*D13))</f>
        <v>0</v>
      </c>
      <c r="E14" s="24">
        <f t="shared" si="1"/>
        <v>0</v>
      </c>
      <c r="F14" s="24">
        <f t="shared" si="1"/>
        <v>0</v>
      </c>
      <c r="G14" s="24">
        <f t="shared" si="1"/>
        <v>0</v>
      </c>
      <c r="H14" s="24">
        <f t="shared" si="1"/>
        <v>0</v>
      </c>
      <c r="I14" s="24">
        <f t="shared" si="1"/>
        <v>0</v>
      </c>
      <c r="J14" s="24">
        <f t="shared" si="1"/>
        <v>0</v>
      </c>
      <c r="K14" s="24">
        <f t="shared" si="1"/>
        <v>0</v>
      </c>
      <c r="L14" s="27">
        <f>((65%*L12)+(35%*L13))</f>
        <v>0</v>
      </c>
      <c r="M14" s="11" t="s">
        <v>19</v>
      </c>
    </row>
    <row r="15" spans="1:13" ht="15.75" thickBot="1" x14ac:dyDescent="0.3">
      <c r="A15" s="28" t="s">
        <v>20</v>
      </c>
      <c r="B15" s="29" t="s">
        <v>14</v>
      </c>
      <c r="C15" s="29">
        <f>(C6*C12+C7*C13+C8*C14)/C9</f>
        <v>0</v>
      </c>
      <c r="D15" s="29">
        <f t="shared" ref="D15:L15" si="2">(D6*D12+D7*D13+D8*D14)/D9</f>
        <v>0</v>
      </c>
      <c r="E15" s="29">
        <f t="shared" si="2"/>
        <v>0</v>
      </c>
      <c r="F15" s="29">
        <f t="shared" si="2"/>
        <v>0</v>
      </c>
      <c r="G15" s="29">
        <f t="shared" si="2"/>
        <v>0</v>
      </c>
      <c r="H15" s="29">
        <f t="shared" si="2"/>
        <v>0</v>
      </c>
      <c r="I15" s="29">
        <f t="shared" si="2"/>
        <v>0</v>
      </c>
      <c r="J15" s="29">
        <f t="shared" si="2"/>
        <v>0</v>
      </c>
      <c r="K15" s="29">
        <f t="shared" si="2"/>
        <v>0</v>
      </c>
      <c r="L15" s="29">
        <f t="shared" si="2"/>
        <v>0</v>
      </c>
      <c r="M15" s="23" t="s">
        <v>21</v>
      </c>
    </row>
    <row r="16" spans="1:13" ht="15.75" thickBot="1" x14ac:dyDescent="0.3">
      <c r="A16" s="9"/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3"/>
    </row>
    <row r="17" spans="1:13" ht="15.75" thickBot="1" x14ac:dyDescent="0.3">
      <c r="A17" s="48" t="s">
        <v>22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50"/>
      <c r="M17" s="30"/>
    </row>
    <row r="18" spans="1:13" x14ac:dyDescent="0.25">
      <c r="A18" s="31" t="s">
        <v>23</v>
      </c>
      <c r="B18" s="31" t="s">
        <v>4</v>
      </c>
      <c r="C18" s="41">
        <f>C9</f>
        <v>120383</v>
      </c>
      <c r="D18" s="41">
        <f t="shared" ref="D18:L18" si="3">D9</f>
        <v>120383</v>
      </c>
      <c r="E18" s="41">
        <f t="shared" si="3"/>
        <v>120383</v>
      </c>
      <c r="F18" s="41">
        <f t="shared" si="3"/>
        <v>120383</v>
      </c>
      <c r="G18" s="41">
        <f t="shared" si="3"/>
        <v>120383</v>
      </c>
      <c r="H18" s="41">
        <f t="shared" si="3"/>
        <v>120383</v>
      </c>
      <c r="I18" s="41">
        <f t="shared" si="3"/>
        <v>120383</v>
      </c>
      <c r="J18" s="41">
        <f t="shared" si="3"/>
        <v>120383</v>
      </c>
      <c r="K18" s="41">
        <f t="shared" si="3"/>
        <v>120383</v>
      </c>
      <c r="L18" s="41">
        <f t="shared" si="3"/>
        <v>120383</v>
      </c>
      <c r="M18" s="30" t="s">
        <v>24</v>
      </c>
    </row>
    <row r="19" spans="1:13" x14ac:dyDescent="0.25">
      <c r="A19" s="32" t="s">
        <v>25</v>
      </c>
      <c r="B19" s="33" t="s">
        <v>14</v>
      </c>
      <c r="C19" s="43"/>
      <c r="D19" s="44"/>
      <c r="E19" s="44"/>
      <c r="F19" s="44"/>
      <c r="G19" s="44"/>
      <c r="H19" s="44"/>
      <c r="I19" s="44"/>
      <c r="J19" s="44"/>
      <c r="K19" s="44"/>
      <c r="L19" s="44"/>
      <c r="M19" s="30" t="s">
        <v>26</v>
      </c>
    </row>
    <row r="20" spans="1:13" ht="15.75" thickBot="1" x14ac:dyDescent="0.3">
      <c r="A20" s="34" t="s">
        <v>27</v>
      </c>
      <c r="B20" s="35" t="s">
        <v>28</v>
      </c>
      <c r="C20" s="35">
        <f>C18*C19</f>
        <v>0</v>
      </c>
      <c r="D20" s="35">
        <f t="shared" ref="D20:L20" si="4">D18*D19</f>
        <v>0</v>
      </c>
      <c r="E20" s="35">
        <f t="shared" si="4"/>
        <v>0</v>
      </c>
      <c r="F20" s="35">
        <f t="shared" si="4"/>
        <v>0</v>
      </c>
      <c r="G20" s="35">
        <f t="shared" si="4"/>
        <v>0</v>
      </c>
      <c r="H20" s="35">
        <f t="shared" si="4"/>
        <v>0</v>
      </c>
      <c r="I20" s="35">
        <f t="shared" si="4"/>
        <v>0</v>
      </c>
      <c r="J20" s="35">
        <f t="shared" si="4"/>
        <v>0</v>
      </c>
      <c r="K20" s="35">
        <f t="shared" si="4"/>
        <v>0</v>
      </c>
      <c r="L20" s="35">
        <f t="shared" si="4"/>
        <v>0</v>
      </c>
      <c r="M20" s="30" t="s">
        <v>29</v>
      </c>
    </row>
    <row r="21" spans="1:13" ht="15.75" thickBot="1" x14ac:dyDescent="0.3">
      <c r="A21" s="3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3"/>
    </row>
    <row r="22" spans="1:13" ht="15.75" thickBot="1" x14ac:dyDescent="0.3">
      <c r="A22" s="45" t="s">
        <v>30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7"/>
      <c r="M22" s="3"/>
    </row>
    <row r="23" spans="1:13" ht="15.75" thickBot="1" x14ac:dyDescent="0.3">
      <c r="A23" s="12" t="s">
        <v>31</v>
      </c>
      <c r="B23" s="20" t="s">
        <v>28</v>
      </c>
      <c r="C23" s="37">
        <f>(C15*C9)+C20</f>
        <v>0</v>
      </c>
      <c r="D23" s="37">
        <f t="shared" ref="D23:L23" si="5">(D15*D9)+D20</f>
        <v>0</v>
      </c>
      <c r="E23" s="37">
        <f t="shared" si="5"/>
        <v>0</v>
      </c>
      <c r="F23" s="37">
        <f t="shared" si="5"/>
        <v>0</v>
      </c>
      <c r="G23" s="37">
        <f t="shared" si="5"/>
        <v>0</v>
      </c>
      <c r="H23" s="37">
        <f t="shared" si="5"/>
        <v>0</v>
      </c>
      <c r="I23" s="37">
        <f t="shared" si="5"/>
        <v>0</v>
      </c>
      <c r="J23" s="37">
        <f t="shared" si="5"/>
        <v>0</v>
      </c>
      <c r="K23" s="37">
        <f t="shared" si="5"/>
        <v>0</v>
      </c>
      <c r="L23" s="37">
        <f t="shared" si="5"/>
        <v>0</v>
      </c>
      <c r="M23" s="11" t="s">
        <v>32</v>
      </c>
    </row>
    <row r="24" spans="1:13" ht="15.75" thickBot="1" x14ac:dyDescent="0.3">
      <c r="A24" s="17" t="s">
        <v>33</v>
      </c>
      <c r="B24" s="29" t="s">
        <v>28</v>
      </c>
      <c r="C24" s="51">
        <f>SUM(C23:L23)</f>
        <v>0</v>
      </c>
      <c r="D24" s="52"/>
      <c r="E24" s="52"/>
      <c r="F24" s="52"/>
      <c r="G24" s="52"/>
      <c r="H24" s="52"/>
      <c r="I24" s="52"/>
      <c r="J24" s="52"/>
      <c r="K24" s="52"/>
      <c r="L24" s="53"/>
      <c r="M24" s="3" t="s">
        <v>34</v>
      </c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3"/>
    </row>
    <row r="26" spans="1:13" x14ac:dyDescent="0.25">
      <c r="A26" s="38" t="s">
        <v>35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3"/>
    </row>
    <row r="27" spans="1:13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3"/>
    </row>
    <row r="28" spans="1:13" ht="15.75" x14ac:dyDescent="0.25">
      <c r="A28" s="39" t="s">
        <v>36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3"/>
    </row>
    <row r="29" spans="1:13" ht="15.75" x14ac:dyDescent="0.25">
      <c r="A29" s="39" t="s">
        <v>37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3"/>
    </row>
    <row r="30" spans="1:13" ht="15.75" x14ac:dyDescent="0.25">
      <c r="A30" s="39" t="s">
        <v>38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3"/>
    </row>
    <row r="31" spans="1:13" ht="15.75" x14ac:dyDescent="0.25">
      <c r="A31" s="39" t="s">
        <v>39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3"/>
    </row>
    <row r="32" spans="1:13" ht="15.75" x14ac:dyDescent="0.25">
      <c r="A32" s="39" t="s">
        <v>40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3"/>
    </row>
    <row r="33" spans="1:13" ht="15.75" x14ac:dyDescent="0.25">
      <c r="A33" s="39" t="s">
        <v>41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3"/>
    </row>
  </sheetData>
  <sheetProtection algorithmName="SHA-512" hashValue="K6YzOPAGvfFU8HiDf+bFp8TnEaA8360OLTe8LvncLukZwDxhS1P1g4MpAGp3ceBOJjr2zaqui6kB+9lQN5/giA==" saltValue="bgXrQmnwotIi+xEQCIYUfw==" spinCount="100000" sheet="1" objects="1" scenarios="1"/>
  <protectedRanges>
    <protectedRange sqref="C19:L19" name="Bereik2"/>
    <protectedRange sqref="C12:L13 A28:L33" name="Bereik1"/>
  </protectedRanges>
  <mergeCells count="4">
    <mergeCell ref="A11:L11"/>
    <mergeCell ref="A17:L17"/>
    <mergeCell ref="A22:L22"/>
    <mergeCell ref="C24:L24"/>
  </mergeCells>
  <pageMargins left="0.70866141732283472" right="0.70866141732283472" top="0.74803149606299213" bottom="0.74803149606299213" header="0.31496062992125984" footer="0.31496062992125984"/>
  <pageSetup paperSize="9"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Invulblad Prijsformulier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Hofman</dc:creator>
  <cp:lastModifiedBy>Anne Hofman</cp:lastModifiedBy>
  <dcterms:created xsi:type="dcterms:W3CDTF">2020-07-02T13:17:48Z</dcterms:created>
  <dcterms:modified xsi:type="dcterms:W3CDTF">2020-10-01T08:51:18Z</dcterms:modified>
</cp:coreProperties>
</file>