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94_Samenwerking\140_aanbest_bronafzuiging_compressoren\Aanbesteding Compressoren en gasafzuiging\Aanbestedingsdocumenten\Nieuw\"/>
    </mc:Choice>
  </mc:AlternateContent>
  <bookViews>
    <workbookView xWindow="-100" yWindow="-100" windowWidth="22693" windowHeight="14593"/>
  </bookViews>
  <sheets>
    <sheet name="Prijzenblad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" i="2" l="1"/>
  <c r="J49" i="2"/>
  <c r="J38" i="2"/>
  <c r="H60" i="2"/>
  <c r="H61" i="2" s="1"/>
  <c r="I61" i="2" s="1"/>
  <c r="H54" i="2"/>
  <c r="I54" i="2" s="1"/>
  <c r="H53" i="2"/>
  <c r="I53" i="2" s="1"/>
  <c r="H49" i="2"/>
  <c r="I49" i="2" s="1"/>
  <c r="H42" i="2"/>
  <c r="I42" i="2" s="1"/>
  <c r="H43" i="2"/>
  <c r="I43" i="2" s="1"/>
  <c r="H38" i="2"/>
  <c r="I38" i="2" s="1"/>
  <c r="H29" i="2"/>
  <c r="I29" i="2" s="1"/>
  <c r="H30" i="2"/>
  <c r="I30" i="2" s="1"/>
  <c r="H31" i="2"/>
  <c r="I31" i="2" s="1"/>
  <c r="H32" i="2"/>
  <c r="I32" i="2" s="1"/>
  <c r="H28" i="2"/>
  <c r="I28" i="2" s="1"/>
  <c r="H22" i="2"/>
  <c r="H24" i="2" s="1"/>
  <c r="I24" i="2" s="1"/>
  <c r="H21" i="2"/>
  <c r="I21" i="2" s="1"/>
  <c r="I16" i="2"/>
  <c r="I15" i="2"/>
  <c r="H18" i="2"/>
  <c r="I18" i="2" s="1"/>
  <c r="H6" i="2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5" i="2"/>
  <c r="I5" i="2" s="1"/>
  <c r="I58" i="2"/>
  <c r="I57" i="2"/>
  <c r="I56" i="2"/>
  <c r="I47" i="2"/>
  <c r="I46" i="2"/>
  <c r="I45" i="2"/>
  <c r="I36" i="2"/>
  <c r="I35" i="2"/>
  <c r="I34" i="2"/>
  <c r="I6" i="2"/>
  <c r="J18" i="2" l="1"/>
  <c r="I22" i="2"/>
  <c r="I60" i="2"/>
  <c r="H63" i="2"/>
  <c r="I63" i="2" s="1"/>
  <c r="I14" i="2"/>
  <c r="G9" i="2"/>
</calcChain>
</file>

<file path=xl/sharedStrings.xml><?xml version="1.0" encoding="utf-8"?>
<sst xmlns="http://schemas.openxmlformats.org/spreadsheetml/2006/main" count="84" uniqueCount="48">
  <si>
    <t>Totale opdrachtwaarde gedurende de looptijd.</t>
  </si>
  <si>
    <t>Totale beheerkosten looptijd (4 jaar)</t>
  </si>
  <si>
    <t>Totaal jaarlijkse beheerkosten</t>
  </si>
  <si>
    <t>korting / opslagen</t>
  </si>
  <si>
    <t>arbeidsloon</t>
  </si>
  <si>
    <t>materiaalkosten</t>
  </si>
  <si>
    <t>Rookgasafvoer beheer - 1 x per jaar</t>
  </si>
  <si>
    <t>totaal (a x b)</t>
  </si>
  <si>
    <t>aantal (b)</t>
  </si>
  <si>
    <t>prijs per stuk (a)</t>
  </si>
  <si>
    <t>locatie 4</t>
  </si>
  <si>
    <t>locatie 3</t>
  </si>
  <si>
    <t>locatie 2</t>
  </si>
  <si>
    <t>Locatie 1</t>
  </si>
  <si>
    <t>Onderbouwing</t>
  </si>
  <si>
    <t>Onderhoud preventief</t>
  </si>
  <si>
    <t xml:space="preserve">Totaal prijs aanpassing lucht </t>
  </si>
  <si>
    <t>Luchtaansluiting leidingwerk (max  25 m)</t>
  </si>
  <si>
    <t xml:space="preserve">Aanpassing lucht </t>
  </si>
  <si>
    <t>Totaal prijs Rookgasafvoer</t>
  </si>
  <si>
    <t>Aanpassing onbekend systeem naar Euro 6 incl. montage</t>
  </si>
  <si>
    <t>Aanpassing Nedermansysteem naar Euro 6 incl. montage</t>
  </si>
  <si>
    <t>Aanpassing Overlandersysteem naar Euro 6 incl. montage</t>
  </si>
  <si>
    <t>Rookgasafzuiging type VSR (tbv CCFM) incl. montage - nieuw</t>
  </si>
  <si>
    <t>Rookgasafzuiging type SBT (tbv TS) incl. montage - volledige installatie</t>
  </si>
  <si>
    <t>Rookgasafvoer</t>
  </si>
  <si>
    <t>Totaalprijs leidingnetwerk</t>
  </si>
  <si>
    <t>Uitgangspunt: leveren, monteren, 4 bochten en aansluiten</t>
  </si>
  <si>
    <t>- voor 15 bar, uitgaande van 10 m</t>
  </si>
  <si>
    <t>- voor 10 bar, uitgaande van 10 m</t>
  </si>
  <si>
    <t>Vervangen leidingnetwerk</t>
  </si>
  <si>
    <t>Totaal prijs compressoren</t>
  </si>
  <si>
    <t>Plaatsingskosten koeldroger</t>
  </si>
  <si>
    <t>Aansluitset koeldroger</t>
  </si>
  <si>
    <t>Perslucht koeldroger</t>
  </si>
  <si>
    <t>Compressor max druk 15 bar</t>
  </si>
  <si>
    <t>Compressor max druk 10 bar</t>
  </si>
  <si>
    <t>incl. BTW</t>
  </si>
  <si>
    <t>excl. BTW</t>
  </si>
  <si>
    <t>Compressoren</t>
  </si>
  <si>
    <t>Prijzenblad</t>
  </si>
  <si>
    <t>Plaatsingskosten compressoren</t>
  </si>
  <si>
    <t>Automatische condensaftap</t>
  </si>
  <si>
    <t>Drukregelaar met waterafscheider</t>
  </si>
  <si>
    <t>de in geel gemarkeerde cellen moeten worden ingevuld</t>
  </si>
  <si>
    <t>Slanghaspel(s) lucht incl. koppeling</t>
  </si>
  <si>
    <t>controle</t>
  </si>
  <si>
    <t>Compressoren beheer - 1 x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</si>
</sst>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\ * #,##0.00_);_(&quot;€&quot;\ * \(#,##0.00\);_(&quot;€&quot;\ * &quot;-&quot;??_);_(@_)"/>
  </numFmts>
  <fonts count="7" x14ac:knownFonts="1">
    <font>
      <sz val="11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2"/>
      <color theme="1"/>
      <name val="Verdana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 applyAlignment="1">
      <alignment vertical="top"/>
    </xf>
    <xf numFmtId="0" fontId="1" fillId="0" borderId="0" xfId="1" applyFill="1" applyAlignment="1">
      <alignment vertical="top"/>
    </xf>
    <xf numFmtId="0" fontId="2" fillId="0" borderId="0" xfId="1" applyFont="1" applyAlignment="1">
      <alignment vertical="top"/>
    </xf>
    <xf numFmtId="0" fontId="2" fillId="2" borderId="1" xfId="1" applyFont="1" applyFill="1" applyBorder="1" applyAlignment="1">
      <alignment vertical="top"/>
    </xf>
    <xf numFmtId="0" fontId="2" fillId="3" borderId="2" xfId="1" applyFont="1" applyFill="1" applyBorder="1" applyAlignment="1">
      <alignment vertical="top"/>
    </xf>
    <xf numFmtId="0" fontId="2" fillId="3" borderId="4" xfId="1" applyFont="1" applyFill="1" applyBorder="1" applyAlignment="1">
      <alignment vertical="top"/>
    </xf>
    <xf numFmtId="0" fontId="3" fillId="3" borderId="3" xfId="1" applyNumberFormat="1" applyFont="1" applyFill="1" applyBorder="1" applyAlignment="1">
      <alignment horizontal="center" vertical="top" wrapText="1"/>
    </xf>
    <xf numFmtId="0" fontId="1" fillId="4" borderId="1" xfId="1" applyFill="1" applyBorder="1" applyAlignment="1">
      <alignment vertical="top"/>
    </xf>
    <xf numFmtId="0" fontId="1" fillId="3" borderId="2" xfId="1" applyFill="1" applyBorder="1" applyAlignment="1">
      <alignment vertical="top"/>
    </xf>
    <xf numFmtId="0" fontId="1" fillId="3" borderId="4" xfId="1" applyFill="1" applyBorder="1" applyAlignment="1">
      <alignment vertical="top"/>
    </xf>
    <xf numFmtId="0" fontId="1" fillId="0" borderId="1" xfId="1" applyBorder="1" applyAlignment="1">
      <alignment vertical="top"/>
    </xf>
    <xf numFmtId="0" fontId="3" fillId="5" borderId="5" xfId="1" applyNumberFormat="1" applyFont="1" applyFill="1" applyBorder="1" applyAlignment="1">
      <alignment horizontal="center" vertical="top" wrapText="1"/>
    </xf>
    <xf numFmtId="0" fontId="3" fillId="5" borderId="6" xfId="1" applyNumberFormat="1" applyFont="1" applyFill="1" applyBorder="1" applyAlignment="1">
      <alignment horizontal="center" vertical="top" wrapText="1"/>
    </xf>
    <xf numFmtId="0" fontId="3" fillId="5" borderId="7" xfId="1" applyNumberFormat="1" applyFont="1" applyFill="1" applyBorder="1" applyAlignment="1">
      <alignment horizontal="center" vertical="top" wrapText="1"/>
    </xf>
    <xf numFmtId="0" fontId="4" fillId="6" borderId="8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vertical="top"/>
    </xf>
    <xf numFmtId="0" fontId="3" fillId="5" borderId="8" xfId="1" applyFont="1" applyFill="1" applyBorder="1" applyAlignment="1">
      <alignment horizontal="center" vertical="top" wrapText="1"/>
    </xf>
    <xf numFmtId="0" fontId="1" fillId="0" borderId="1" xfId="1" applyFill="1" applyBorder="1" applyAlignment="1">
      <alignment vertical="top"/>
    </xf>
    <xf numFmtId="0" fontId="2" fillId="5" borderId="7" xfId="1" applyFont="1" applyFill="1" applyBorder="1" applyAlignment="1">
      <alignment vertical="top"/>
    </xf>
    <xf numFmtId="0" fontId="3" fillId="5" borderId="8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vertical="top"/>
    </xf>
    <xf numFmtId="0" fontId="1" fillId="0" borderId="4" xfId="1" applyBorder="1" applyAlignment="1">
      <alignment vertical="top"/>
    </xf>
    <xf numFmtId="0" fontId="1" fillId="0" borderId="3" xfId="1" applyBorder="1" applyAlignment="1">
      <alignment vertical="top"/>
    </xf>
    <xf numFmtId="0" fontId="5" fillId="0" borderId="0" xfId="1" applyFont="1" applyAlignment="1">
      <alignment vertical="top"/>
    </xf>
    <xf numFmtId="0" fontId="6" fillId="5" borderId="6" xfId="1" quotePrefix="1" applyFont="1" applyFill="1" applyBorder="1" applyAlignment="1">
      <alignment vertical="top"/>
    </xf>
    <xf numFmtId="0" fontId="6" fillId="5" borderId="5" xfId="1" applyNumberFormat="1" applyFont="1" applyFill="1" applyBorder="1" applyAlignment="1">
      <alignment vertical="top" wrapText="1"/>
    </xf>
    <xf numFmtId="0" fontId="1" fillId="7" borderId="1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1" fillId="8" borderId="0" xfId="1" applyFill="1" applyAlignment="1">
      <alignment vertical="top"/>
    </xf>
    <xf numFmtId="0" fontId="1" fillId="8" borderId="1" xfId="1" applyFill="1" applyBorder="1" applyAlignment="1">
      <alignment vertical="top"/>
    </xf>
  </cellXfs>
  <cellStyles count="3">
    <cellStyle name="Standaard" xfId="0" builtinId="0"/>
    <cellStyle name="Standaard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="98" zoomScaleNormal="98" workbookViewId="0">
      <selection activeCell="I50" sqref="I50"/>
    </sheetView>
  </sheetViews>
  <sheetFormatPr defaultColWidth="13.17578125" defaultRowHeight="12.35" x14ac:dyDescent="0.5"/>
  <cols>
    <col min="1" max="1" width="37.87890625" style="1" customWidth="1"/>
    <col min="2" max="5" width="0" style="1" hidden="1" customWidth="1"/>
    <col min="6" max="16384" width="13.17578125" style="1"/>
  </cols>
  <sheetData>
    <row r="1" spans="1:10" ht="15.35" x14ac:dyDescent="0.5">
      <c r="A1" s="25" t="s">
        <v>40</v>
      </c>
      <c r="F1" s="30"/>
    </row>
    <row r="3" spans="1:10" x14ac:dyDescent="0.5">
      <c r="A3" s="3" t="s">
        <v>39</v>
      </c>
      <c r="F3" s="24" t="s">
        <v>38</v>
      </c>
      <c r="G3" s="23"/>
      <c r="H3" s="22"/>
      <c r="I3" s="11" t="s">
        <v>37</v>
      </c>
      <c r="J3" s="1" t="s">
        <v>46</v>
      </c>
    </row>
    <row r="4" spans="1:10" ht="29" customHeight="1" x14ac:dyDescent="0.5">
      <c r="A4" s="1" t="s">
        <v>14</v>
      </c>
      <c r="B4" s="17" t="s">
        <v>13</v>
      </c>
      <c r="C4" s="17" t="s">
        <v>12</v>
      </c>
      <c r="D4" s="17" t="s">
        <v>11</v>
      </c>
      <c r="E4" s="17" t="s">
        <v>10</v>
      </c>
      <c r="F4" s="16" t="s">
        <v>9</v>
      </c>
      <c r="G4" s="16" t="s">
        <v>8</v>
      </c>
      <c r="H4" s="16" t="s">
        <v>7</v>
      </c>
      <c r="I4" s="16"/>
    </row>
    <row r="5" spans="1:10" ht="13" x14ac:dyDescent="0.5">
      <c r="A5" s="18" t="s">
        <v>36</v>
      </c>
      <c r="B5" s="11"/>
      <c r="C5" s="11"/>
      <c r="D5" s="11"/>
      <c r="E5" s="11"/>
      <c r="F5" s="28">
        <v>0</v>
      </c>
      <c r="G5" s="11">
        <v>19</v>
      </c>
      <c r="H5" s="31">
        <f>+G5*F5</f>
        <v>0</v>
      </c>
      <c r="I5" s="11">
        <f>1.21*H5</f>
        <v>0</v>
      </c>
    </row>
    <row r="6" spans="1:10" ht="13" x14ac:dyDescent="0.5">
      <c r="A6" s="21" t="s">
        <v>35</v>
      </c>
      <c r="B6" s="11"/>
      <c r="C6" s="11"/>
      <c r="D6" s="11"/>
      <c r="E6" s="11"/>
      <c r="F6" s="28">
        <v>0</v>
      </c>
      <c r="G6" s="11">
        <v>17</v>
      </c>
      <c r="H6" s="31">
        <f t="shared" ref="H6:H12" si="0">+G6*F6</f>
        <v>0</v>
      </c>
      <c r="I6" s="11">
        <f t="shared" ref="I6:I12" si="1">1.21*H6</f>
        <v>0</v>
      </c>
    </row>
    <row r="7" spans="1:10" ht="13" x14ac:dyDescent="0.5">
      <c r="A7" s="21" t="s">
        <v>42</v>
      </c>
      <c r="B7" s="11"/>
      <c r="C7" s="11"/>
      <c r="D7" s="11"/>
      <c r="E7" s="11"/>
      <c r="F7" s="28">
        <v>0</v>
      </c>
      <c r="G7" s="11">
        <v>29</v>
      </c>
      <c r="H7" s="31">
        <f t="shared" si="0"/>
        <v>0</v>
      </c>
      <c r="I7" s="11">
        <f t="shared" si="1"/>
        <v>0</v>
      </c>
    </row>
    <row r="8" spans="1:10" ht="13" x14ac:dyDescent="0.5">
      <c r="A8" s="21" t="s">
        <v>43</v>
      </c>
      <c r="B8" s="11"/>
      <c r="C8" s="11"/>
      <c r="D8" s="11"/>
      <c r="E8" s="11"/>
      <c r="F8" s="28">
        <v>0</v>
      </c>
      <c r="G8" s="11">
        <v>59</v>
      </c>
      <c r="H8" s="31">
        <f t="shared" si="0"/>
        <v>0</v>
      </c>
      <c r="I8" s="11">
        <f t="shared" si="1"/>
        <v>0</v>
      </c>
    </row>
    <row r="9" spans="1:10" ht="13" x14ac:dyDescent="0.5">
      <c r="A9" s="21" t="s">
        <v>41</v>
      </c>
      <c r="B9" s="11"/>
      <c r="C9" s="11"/>
      <c r="D9" s="11"/>
      <c r="E9" s="11"/>
      <c r="F9" s="28">
        <v>0</v>
      </c>
      <c r="G9" s="11">
        <f>G5+G6</f>
        <v>36</v>
      </c>
      <c r="H9" s="31">
        <f t="shared" si="0"/>
        <v>0</v>
      </c>
      <c r="I9" s="11">
        <f t="shared" si="1"/>
        <v>0</v>
      </c>
    </row>
    <row r="10" spans="1:10" ht="13" x14ac:dyDescent="0.5">
      <c r="A10" s="21" t="s">
        <v>34</v>
      </c>
      <c r="B10" s="11"/>
      <c r="C10" s="11"/>
      <c r="D10" s="11"/>
      <c r="E10" s="11"/>
      <c r="F10" s="28">
        <v>0</v>
      </c>
      <c r="G10" s="11">
        <v>52</v>
      </c>
      <c r="H10" s="31">
        <f t="shared" si="0"/>
        <v>0</v>
      </c>
      <c r="I10" s="11">
        <f t="shared" si="1"/>
        <v>0</v>
      </c>
    </row>
    <row r="11" spans="1:10" ht="13" x14ac:dyDescent="0.5">
      <c r="A11" s="21" t="s">
        <v>33</v>
      </c>
      <c r="B11" s="11"/>
      <c r="C11" s="11"/>
      <c r="D11" s="11"/>
      <c r="E11" s="11"/>
      <c r="F11" s="28">
        <v>0</v>
      </c>
      <c r="G11" s="11">
        <v>52</v>
      </c>
      <c r="H11" s="31">
        <f t="shared" si="0"/>
        <v>0</v>
      </c>
      <c r="I11" s="11">
        <f t="shared" si="1"/>
        <v>0</v>
      </c>
    </row>
    <row r="12" spans="1:10" ht="13" x14ac:dyDescent="0.5">
      <c r="A12" s="21" t="s">
        <v>32</v>
      </c>
      <c r="B12" s="11"/>
      <c r="C12" s="11"/>
      <c r="D12" s="11"/>
      <c r="E12" s="11"/>
      <c r="F12" s="28">
        <v>0</v>
      </c>
      <c r="G12" s="11">
        <v>52</v>
      </c>
      <c r="H12" s="31">
        <f t="shared" si="0"/>
        <v>0</v>
      </c>
      <c r="I12" s="11">
        <f t="shared" si="1"/>
        <v>0</v>
      </c>
    </row>
    <row r="14" spans="1:10" ht="13" x14ac:dyDescent="0.5">
      <c r="A14" s="14" t="s">
        <v>5</v>
      </c>
      <c r="B14" s="11"/>
      <c r="C14" s="11"/>
      <c r="D14" s="11"/>
      <c r="E14" s="11"/>
      <c r="F14" s="31"/>
      <c r="G14" s="11"/>
      <c r="H14" s="28">
        <v>0</v>
      </c>
      <c r="I14" s="11">
        <f>1.21*H14</f>
        <v>0</v>
      </c>
    </row>
    <row r="15" spans="1:10" ht="13" x14ac:dyDescent="0.5">
      <c r="A15" s="13" t="s">
        <v>4</v>
      </c>
      <c r="B15" s="11"/>
      <c r="C15" s="11"/>
      <c r="D15" s="11"/>
      <c r="E15" s="11"/>
      <c r="F15" s="31"/>
      <c r="G15" s="11"/>
      <c r="H15" s="28">
        <v>0</v>
      </c>
      <c r="I15" s="11">
        <f>1.21*H15</f>
        <v>0</v>
      </c>
    </row>
    <row r="16" spans="1:10" ht="13" x14ac:dyDescent="0.5">
      <c r="A16" s="12" t="s">
        <v>3</v>
      </c>
      <c r="B16" s="11"/>
      <c r="C16" s="11"/>
      <c r="D16" s="11"/>
      <c r="E16" s="11"/>
      <c r="F16" s="31"/>
      <c r="G16" s="11"/>
      <c r="H16" s="28">
        <v>0</v>
      </c>
      <c r="I16" s="11">
        <f>1.21*H16</f>
        <v>0</v>
      </c>
    </row>
    <row r="18" spans="1:10" ht="13" x14ac:dyDescent="0.5">
      <c r="A18" s="7" t="s">
        <v>31</v>
      </c>
      <c r="B18" s="10"/>
      <c r="C18" s="10"/>
      <c r="D18" s="10"/>
      <c r="E18" s="9"/>
      <c r="F18" s="9"/>
      <c r="G18" s="9"/>
      <c r="H18" s="8">
        <f>SUM(H14:H17)</f>
        <v>0</v>
      </c>
      <c r="I18" s="11">
        <f>1.21*H18</f>
        <v>0</v>
      </c>
      <c r="J18" s="1" t="b">
        <f>SUM(H5:H12)=H18</f>
        <v>1</v>
      </c>
    </row>
    <row r="20" spans="1:10" ht="24.7" x14ac:dyDescent="0.5">
      <c r="A20" s="20" t="s">
        <v>30</v>
      </c>
      <c r="B20" s="19"/>
      <c r="C20" s="19"/>
      <c r="D20" s="19"/>
      <c r="E20" s="19"/>
      <c r="F20" s="16" t="s">
        <v>9</v>
      </c>
      <c r="G20" s="16" t="s">
        <v>8</v>
      </c>
      <c r="H20" s="16" t="s">
        <v>7</v>
      </c>
      <c r="I20" s="19"/>
    </row>
    <row r="21" spans="1:10" ht="13" x14ac:dyDescent="0.5">
      <c r="A21" s="26" t="s">
        <v>29</v>
      </c>
      <c r="B21" s="19"/>
      <c r="C21" s="19"/>
      <c r="D21" s="19"/>
      <c r="E21" s="19"/>
      <c r="F21" s="28">
        <v>0</v>
      </c>
      <c r="G21" s="19">
        <v>5</v>
      </c>
      <c r="H21" s="31">
        <f>+G21*F21</f>
        <v>0</v>
      </c>
      <c r="I21" s="11">
        <f>1.21*H21</f>
        <v>0</v>
      </c>
    </row>
    <row r="22" spans="1:10" ht="13" x14ac:dyDescent="0.5">
      <c r="A22" s="26" t="s">
        <v>28</v>
      </c>
      <c r="B22" s="19"/>
      <c r="C22" s="19"/>
      <c r="D22" s="19"/>
      <c r="E22" s="19"/>
      <c r="F22" s="28">
        <v>0</v>
      </c>
      <c r="G22" s="19">
        <v>10</v>
      </c>
      <c r="H22" s="31">
        <f>+G22*F22</f>
        <v>0</v>
      </c>
      <c r="I22" s="11">
        <f>1.21*H22</f>
        <v>0</v>
      </c>
    </row>
    <row r="23" spans="1:10" ht="26" x14ac:dyDescent="0.5">
      <c r="A23" s="27" t="s">
        <v>27</v>
      </c>
      <c r="B23" s="19"/>
      <c r="C23" s="19"/>
      <c r="D23" s="19"/>
      <c r="E23" s="19"/>
      <c r="F23" s="19"/>
      <c r="G23" s="19"/>
      <c r="H23" s="19"/>
      <c r="I23" s="19"/>
    </row>
    <row r="24" spans="1:10" ht="13" x14ac:dyDescent="0.5">
      <c r="A24" s="7" t="s">
        <v>26</v>
      </c>
      <c r="B24" s="10"/>
      <c r="C24" s="10"/>
      <c r="D24" s="10"/>
      <c r="E24" s="9"/>
      <c r="F24" s="9"/>
      <c r="G24" s="9"/>
      <c r="H24" s="8">
        <f>SUM(H21:H23)</f>
        <v>0</v>
      </c>
      <c r="I24" s="11">
        <f>1.21*H24</f>
        <v>0</v>
      </c>
    </row>
    <row r="26" spans="1:10" x14ac:dyDescent="0.5">
      <c r="A26" s="3" t="s">
        <v>25</v>
      </c>
    </row>
    <row r="27" spans="1:10" ht="29" customHeight="1" x14ac:dyDescent="0.5">
      <c r="A27" s="1" t="s">
        <v>14</v>
      </c>
      <c r="B27" s="17" t="s">
        <v>13</v>
      </c>
      <c r="C27" s="17" t="s">
        <v>12</v>
      </c>
      <c r="D27" s="17" t="s">
        <v>11</v>
      </c>
      <c r="E27" s="17" t="s">
        <v>10</v>
      </c>
      <c r="F27" s="16" t="s">
        <v>9</v>
      </c>
      <c r="G27" s="16" t="s">
        <v>8</v>
      </c>
      <c r="H27" s="16" t="s">
        <v>7</v>
      </c>
      <c r="I27" s="11"/>
    </row>
    <row r="28" spans="1:10" ht="26" x14ac:dyDescent="0.5">
      <c r="A28" s="18" t="s">
        <v>24</v>
      </c>
      <c r="B28" s="11"/>
      <c r="C28" s="11"/>
      <c r="D28" s="11"/>
      <c r="E28" s="11"/>
      <c r="F28" s="28">
        <v>0</v>
      </c>
      <c r="G28" s="11">
        <v>10</v>
      </c>
      <c r="H28" s="31">
        <f>+G28*F28</f>
        <v>0</v>
      </c>
      <c r="I28" s="11">
        <f>1.21*H28</f>
        <v>0</v>
      </c>
    </row>
    <row r="29" spans="1:10" ht="26" x14ac:dyDescent="0.5">
      <c r="A29" s="18" t="s">
        <v>23</v>
      </c>
      <c r="B29" s="11"/>
      <c r="C29" s="11"/>
      <c r="D29" s="11"/>
      <c r="E29" s="11"/>
      <c r="F29" s="28">
        <v>0</v>
      </c>
      <c r="G29" s="11">
        <v>13</v>
      </c>
      <c r="H29" s="31">
        <f t="shared" ref="H29:H32" si="2">+G29*F29</f>
        <v>0</v>
      </c>
      <c r="I29" s="11">
        <f>1.21*H29</f>
        <v>0</v>
      </c>
    </row>
    <row r="30" spans="1:10" ht="26" x14ac:dyDescent="0.5">
      <c r="A30" s="18" t="s">
        <v>22</v>
      </c>
      <c r="B30" s="11"/>
      <c r="C30" s="11"/>
      <c r="D30" s="11"/>
      <c r="E30" s="11"/>
      <c r="F30" s="28">
        <v>0</v>
      </c>
      <c r="G30" s="11">
        <v>32</v>
      </c>
      <c r="H30" s="31">
        <f t="shared" si="2"/>
        <v>0</v>
      </c>
      <c r="I30" s="11">
        <f>1.21*H30</f>
        <v>0</v>
      </c>
    </row>
    <row r="31" spans="1:10" ht="26" x14ac:dyDescent="0.5">
      <c r="A31" s="18" t="s">
        <v>21</v>
      </c>
      <c r="B31" s="11"/>
      <c r="C31" s="11"/>
      <c r="D31" s="11"/>
      <c r="E31" s="11"/>
      <c r="F31" s="28">
        <v>0</v>
      </c>
      <c r="G31" s="11">
        <v>14</v>
      </c>
      <c r="H31" s="31">
        <f t="shared" si="2"/>
        <v>0</v>
      </c>
      <c r="I31" s="11">
        <f>1.21*H31</f>
        <v>0</v>
      </c>
    </row>
    <row r="32" spans="1:10" ht="26" x14ac:dyDescent="0.5">
      <c r="A32" s="18" t="s">
        <v>20</v>
      </c>
      <c r="B32" s="11"/>
      <c r="C32" s="11"/>
      <c r="D32" s="11"/>
      <c r="E32" s="11"/>
      <c r="F32" s="28">
        <v>0</v>
      </c>
      <c r="G32" s="11">
        <v>11</v>
      </c>
      <c r="H32" s="31">
        <f t="shared" si="2"/>
        <v>0</v>
      </c>
      <c r="I32" s="11">
        <f>1.21*H32</f>
        <v>0</v>
      </c>
    </row>
    <row r="34" spans="1:10" ht="13" x14ac:dyDescent="0.5">
      <c r="A34" s="14" t="s">
        <v>5</v>
      </c>
      <c r="B34" s="11"/>
      <c r="C34" s="11"/>
      <c r="D34" s="11"/>
      <c r="E34" s="11"/>
      <c r="F34" s="31"/>
      <c r="G34" s="11"/>
      <c r="H34" s="28">
        <v>0</v>
      </c>
      <c r="I34" s="11">
        <f>1.21*H34</f>
        <v>0</v>
      </c>
    </row>
    <row r="35" spans="1:10" ht="13" x14ac:dyDescent="0.5">
      <c r="A35" s="13" t="s">
        <v>4</v>
      </c>
      <c r="B35" s="11"/>
      <c r="C35" s="11"/>
      <c r="D35" s="11"/>
      <c r="E35" s="11"/>
      <c r="F35" s="31"/>
      <c r="G35" s="11"/>
      <c r="H35" s="28">
        <v>0</v>
      </c>
      <c r="I35" s="11">
        <f>1.21*H35</f>
        <v>0</v>
      </c>
    </row>
    <row r="36" spans="1:10" ht="13" x14ac:dyDescent="0.5">
      <c r="A36" s="12" t="s">
        <v>3</v>
      </c>
      <c r="B36" s="11"/>
      <c r="C36" s="11"/>
      <c r="D36" s="11"/>
      <c r="E36" s="11"/>
      <c r="F36" s="31"/>
      <c r="G36" s="11"/>
      <c r="H36" s="28">
        <v>0</v>
      </c>
      <c r="I36" s="11">
        <f>1.21*H36</f>
        <v>0</v>
      </c>
    </row>
    <row r="38" spans="1:10" ht="13" x14ac:dyDescent="0.5">
      <c r="A38" s="7" t="s">
        <v>19</v>
      </c>
      <c r="B38" s="10"/>
      <c r="C38" s="10"/>
      <c r="D38" s="10"/>
      <c r="E38" s="9"/>
      <c r="F38" s="9"/>
      <c r="G38" s="9"/>
      <c r="H38" s="8">
        <f>SUM(H34:H37)</f>
        <v>0</v>
      </c>
      <c r="I38" s="11">
        <f>1.21*H38</f>
        <v>0</v>
      </c>
      <c r="J38" s="1" t="b">
        <f>SUM(H28:H32)=H38</f>
        <v>1</v>
      </c>
    </row>
    <row r="40" spans="1:10" x14ac:dyDescent="0.5">
      <c r="A40" s="3" t="s">
        <v>18</v>
      </c>
    </row>
    <row r="41" spans="1:10" ht="29" customHeight="1" x14ac:dyDescent="0.5">
      <c r="A41" s="1" t="s">
        <v>14</v>
      </c>
      <c r="B41" s="17" t="s">
        <v>13</v>
      </c>
      <c r="C41" s="17" t="s">
        <v>12</v>
      </c>
      <c r="D41" s="17" t="s">
        <v>11</v>
      </c>
      <c r="E41" s="17" t="s">
        <v>10</v>
      </c>
      <c r="F41" s="16" t="s">
        <v>9</v>
      </c>
      <c r="G41" s="16" t="s">
        <v>8</v>
      </c>
      <c r="H41" s="16" t="s">
        <v>7</v>
      </c>
      <c r="I41" s="11"/>
    </row>
    <row r="42" spans="1:10" ht="13" x14ac:dyDescent="0.5">
      <c r="A42" s="15" t="s">
        <v>17</v>
      </c>
      <c r="B42" s="11"/>
      <c r="C42" s="11"/>
      <c r="D42" s="11"/>
      <c r="E42" s="11"/>
      <c r="F42" s="28">
        <v>0</v>
      </c>
      <c r="G42" s="11">
        <v>84</v>
      </c>
      <c r="H42" s="31">
        <f>+G42*F42</f>
        <v>0</v>
      </c>
      <c r="I42" s="11">
        <f>1.21*H42</f>
        <v>0</v>
      </c>
    </row>
    <row r="43" spans="1:10" ht="13" x14ac:dyDescent="0.5">
      <c r="A43" s="15" t="s">
        <v>45</v>
      </c>
      <c r="B43" s="11"/>
      <c r="C43" s="11"/>
      <c r="D43" s="11"/>
      <c r="E43" s="11"/>
      <c r="F43" s="28">
        <v>0</v>
      </c>
      <c r="G43" s="11">
        <v>86</v>
      </c>
      <c r="H43" s="31">
        <f>+G43*F43</f>
        <v>0</v>
      </c>
      <c r="I43" s="11">
        <f>1.21*H43</f>
        <v>0</v>
      </c>
    </row>
    <row r="45" spans="1:10" ht="13" x14ac:dyDescent="0.5">
      <c r="A45" s="14" t="s">
        <v>5</v>
      </c>
      <c r="B45" s="11"/>
      <c r="C45" s="11"/>
      <c r="D45" s="11"/>
      <c r="E45" s="11"/>
      <c r="F45" s="31"/>
      <c r="G45" s="11"/>
      <c r="H45" s="28">
        <v>0</v>
      </c>
      <c r="I45" s="11">
        <f>1.21*H45</f>
        <v>0</v>
      </c>
    </row>
    <row r="46" spans="1:10" ht="13" x14ac:dyDescent="0.5">
      <c r="A46" s="13" t="s">
        <v>4</v>
      </c>
      <c r="B46" s="11"/>
      <c r="C46" s="11"/>
      <c r="D46" s="11"/>
      <c r="E46" s="11"/>
      <c r="F46" s="31"/>
      <c r="G46" s="11"/>
      <c r="H46" s="28">
        <v>0</v>
      </c>
      <c r="I46" s="11">
        <f>1.21*H46</f>
        <v>0</v>
      </c>
    </row>
    <row r="47" spans="1:10" ht="13" x14ac:dyDescent="0.5">
      <c r="A47" s="12" t="s">
        <v>3</v>
      </c>
      <c r="B47" s="11"/>
      <c r="C47" s="11"/>
      <c r="D47" s="11"/>
      <c r="E47" s="11"/>
      <c r="F47" s="31"/>
      <c r="G47" s="11"/>
      <c r="H47" s="28">
        <v>0</v>
      </c>
      <c r="I47" s="11">
        <f>1.21*H47</f>
        <v>0</v>
      </c>
    </row>
    <row r="49" spans="1:10" ht="13" x14ac:dyDescent="0.5">
      <c r="A49" s="7" t="s">
        <v>16</v>
      </c>
      <c r="B49" s="10"/>
      <c r="C49" s="10"/>
      <c r="D49" s="10"/>
      <c r="E49" s="9"/>
      <c r="F49" s="9"/>
      <c r="G49" s="9"/>
      <c r="H49" s="8">
        <f>SUM(H45:H48)</f>
        <v>0</v>
      </c>
      <c r="I49" s="11">
        <f>1.21*H49</f>
        <v>0</v>
      </c>
      <c r="J49" s="1" t="b">
        <f>SUM(H42:H44)=H49</f>
        <v>1</v>
      </c>
    </row>
    <row r="51" spans="1:10" x14ac:dyDescent="0.5">
      <c r="A51" s="3" t="s">
        <v>15</v>
      </c>
    </row>
    <row r="52" spans="1:10" ht="24.7" x14ac:dyDescent="0.5">
      <c r="A52" s="1" t="s">
        <v>14</v>
      </c>
      <c r="B52" s="17" t="s">
        <v>13</v>
      </c>
      <c r="C52" s="17" t="s">
        <v>12</v>
      </c>
      <c r="D52" s="17" t="s">
        <v>11</v>
      </c>
      <c r="E52" s="17" t="s">
        <v>10</v>
      </c>
      <c r="F52" s="16" t="s">
        <v>9</v>
      </c>
      <c r="G52" s="16" t="s">
        <v>8</v>
      </c>
      <c r="H52" s="16" t="s">
        <v>7</v>
      </c>
      <c r="I52" s="11"/>
    </row>
    <row r="53" spans="1:10" ht="13" x14ac:dyDescent="0.5">
      <c r="A53" s="15" t="s">
        <v>47</v>
      </c>
      <c r="B53" s="11"/>
      <c r="C53" s="11"/>
      <c r="D53" s="11"/>
      <c r="E53" s="11"/>
      <c r="F53" s="28">
        <v>0</v>
      </c>
      <c r="G53" s="11">
        <v>18</v>
      </c>
      <c r="H53" s="31">
        <f>G53*F53</f>
        <v>0</v>
      </c>
      <c r="I53" s="11">
        <f>1.21*H53</f>
        <v>0</v>
      </c>
    </row>
    <row r="54" spans="1:10" ht="13" x14ac:dyDescent="0.5">
      <c r="A54" s="15" t="s">
        <v>6</v>
      </c>
      <c r="B54" s="11"/>
      <c r="C54" s="11"/>
      <c r="D54" s="11"/>
      <c r="E54" s="11"/>
      <c r="F54" s="28">
        <v>0</v>
      </c>
      <c r="G54" s="11">
        <v>54</v>
      </c>
      <c r="H54" s="31">
        <f>G54*F54</f>
        <v>0</v>
      </c>
      <c r="I54" s="11">
        <f>1.21*H54</f>
        <v>0</v>
      </c>
    </row>
    <row r="56" spans="1:10" ht="13" x14ac:dyDescent="0.5">
      <c r="A56" s="14" t="s">
        <v>5</v>
      </c>
      <c r="B56" s="11"/>
      <c r="C56" s="11"/>
      <c r="D56" s="11"/>
      <c r="E56" s="11"/>
      <c r="F56" s="31"/>
      <c r="G56" s="11"/>
      <c r="H56" s="28">
        <v>0</v>
      </c>
      <c r="I56" s="11">
        <f>1.21*H56</f>
        <v>0</v>
      </c>
    </row>
    <row r="57" spans="1:10" ht="13" x14ac:dyDescent="0.5">
      <c r="A57" s="13" t="s">
        <v>4</v>
      </c>
      <c r="B57" s="11"/>
      <c r="C57" s="11"/>
      <c r="D57" s="11"/>
      <c r="E57" s="11"/>
      <c r="F57" s="31"/>
      <c r="G57" s="11"/>
      <c r="H57" s="28">
        <v>0</v>
      </c>
      <c r="I57" s="11">
        <f>1.21*H57</f>
        <v>0</v>
      </c>
    </row>
    <row r="58" spans="1:10" ht="13" x14ac:dyDescent="0.5">
      <c r="A58" s="12" t="s">
        <v>3</v>
      </c>
      <c r="B58" s="11"/>
      <c r="C58" s="11"/>
      <c r="D58" s="11"/>
      <c r="E58" s="11"/>
      <c r="F58" s="31"/>
      <c r="G58" s="11"/>
      <c r="H58" s="28">
        <v>0</v>
      </c>
      <c r="I58" s="11">
        <f>1.21*H58</f>
        <v>0</v>
      </c>
    </row>
    <row r="60" spans="1:10" ht="13" x14ac:dyDescent="0.5">
      <c r="A60" s="7" t="s">
        <v>2</v>
      </c>
      <c r="B60" s="10"/>
      <c r="C60" s="10"/>
      <c r="D60" s="10"/>
      <c r="E60" s="9"/>
      <c r="F60" s="9"/>
      <c r="G60" s="9"/>
      <c r="H60" s="28">
        <f>SUM(H56:H58)</f>
        <v>0</v>
      </c>
      <c r="I60" s="11">
        <f>1.21*H60</f>
        <v>0</v>
      </c>
      <c r="J60" s="1" t="b">
        <f>SUM(H53:H54)=H60</f>
        <v>1</v>
      </c>
    </row>
    <row r="61" spans="1:10" ht="13" x14ac:dyDescent="0.5">
      <c r="A61" s="7" t="s">
        <v>1</v>
      </c>
      <c r="B61" s="10"/>
      <c r="C61" s="10"/>
      <c r="D61" s="10"/>
      <c r="E61" s="9"/>
      <c r="F61" s="9"/>
      <c r="G61" s="9"/>
      <c r="H61" s="29">
        <f>+H60*4</f>
        <v>0</v>
      </c>
      <c r="I61" s="11">
        <f>1.21*H61</f>
        <v>0</v>
      </c>
    </row>
    <row r="63" spans="1:10" s="3" customFormat="1" ht="13" x14ac:dyDescent="0.5">
      <c r="A63" s="7" t="s">
        <v>0</v>
      </c>
      <c r="B63" s="6"/>
      <c r="C63" s="6"/>
      <c r="D63" s="6"/>
      <c r="E63" s="5"/>
      <c r="F63" s="5"/>
      <c r="G63" s="5"/>
      <c r="H63" s="4">
        <f>+H61+H49+H38+H24</f>
        <v>0</v>
      </c>
      <c r="I63" s="11">
        <f>1.21*H63</f>
        <v>0</v>
      </c>
    </row>
    <row r="65" spans="1:7" x14ac:dyDescent="0.5">
      <c r="F65" s="28"/>
      <c r="G65" s="1" t="s">
        <v>44</v>
      </c>
    </row>
    <row r="68" spans="1:7" x14ac:dyDescent="0.5">
      <c r="A68" s="2"/>
    </row>
    <row r="69" spans="1:7" x14ac:dyDescent="0.5">
      <c r="A69" s="2"/>
    </row>
    <row r="70" spans="1:7" x14ac:dyDescent="0.5">
      <c r="A70" s="2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5FFF763793444B921B95D30AEE0A3A" ma:contentTypeVersion="11" ma:contentTypeDescription="Een nieuw document maken." ma:contentTypeScope="" ma:versionID="bdd163a9f2e21d83b10529c9c378cc2e">
  <xsd:schema xmlns:xsd="http://www.w3.org/2001/XMLSchema" xmlns:xs="http://www.w3.org/2001/XMLSchema" xmlns:p="http://schemas.microsoft.com/office/2006/metadata/properties" xmlns:ns3="e0868d82-13d1-496f-af67-252d90842a50" xmlns:ns4="033f35ac-ea1d-4abb-83b2-6ef6e9195c5b" targetNamespace="http://schemas.microsoft.com/office/2006/metadata/properties" ma:root="true" ma:fieldsID="5868586d36d3e88d655e3d572bebe6a8" ns3:_="" ns4:_="">
    <xsd:import namespace="e0868d82-13d1-496f-af67-252d90842a50"/>
    <xsd:import namespace="033f35ac-ea1d-4abb-83b2-6ef6e9195c5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68d82-13d1-496f-af67-252d90842a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f35ac-ea1d-4abb-83b2-6ef6e9195c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C5F70-E540-4E46-9ABF-BD5C48400F1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033f35ac-ea1d-4abb-83b2-6ef6e9195c5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0868d82-13d1-496f-af67-252d90842a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E900D7-D10F-4015-8BFE-802D7A29C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68d82-13d1-496f-af67-252d90842a50"/>
    <ds:schemaRef ds:uri="033f35ac-ea1d-4abb-83b2-6ef6e9195c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A46649-89A7-48F2-9949-C27151BA15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Arkoubi, Yassine el</dc:creator>
  <cp:lastModifiedBy>Arkoubi, Yassine el</cp:lastModifiedBy>
  <dcterms:created xsi:type="dcterms:W3CDTF">2020-07-21T16:34:25Z</dcterms:created>
  <dcterms:modified xsi:type="dcterms:W3CDTF">2020-08-24T19:50:24Z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0x010100B55FFF763793444B921B95D30AEE0A3A</vt:lpwstr>
  </property>
</Properties>
</file>