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KI-CN\Algemeen\Kostmgt\PF\50\5058\"/>
    </mc:Choice>
  </mc:AlternateContent>
  <xr:revisionPtr revIDLastSave="0" documentId="8_{EE89CC2E-C78C-4389-BB42-1D1AE8D559DE}" xr6:coauthVersionLast="31" xr6:coauthVersionMax="31" xr10:uidLastSave="{00000000-0000-0000-0000-000000000000}"/>
  <bookViews>
    <workbookView xWindow="0" yWindow="0" windowWidth="19200" windowHeight="5910" tabRatio="782" activeTab="1" xr2:uid="{00000000-000D-0000-FFFF-FFFF00000000}"/>
  </bookViews>
  <sheets>
    <sheet name="Overzicht totaal" sheetId="9" r:id="rId1"/>
    <sheet name="Liften" sheetId="1" r:id="rId2"/>
    <sheet name="Liftrevisies" sheetId="14" r:id="rId3"/>
    <sheet name="Roltrappen" sheetId="2" r:id="rId4"/>
    <sheet name="Roltrap revisies" sheetId="13" r:id="rId5"/>
  </sheets>
  <definedNames>
    <definedName name="_xlnm.Print_Area" localSheetId="1">Liften!$B$2:$K$99</definedName>
    <definedName name="_xlnm.Print_Area" localSheetId="2">Liftrevisies!$A$2:$AL$124</definedName>
    <definedName name="_xlnm.Print_Area" localSheetId="0">'Overzicht totaal'!$B$2:$G$35</definedName>
    <definedName name="_xlnm.Print_Area" localSheetId="4">'Roltrap revisies'!$A$2:$AL$60</definedName>
    <definedName name="_xlnm.Print_Area" localSheetId="3">Roltrappen!$B$2:$J$101</definedName>
    <definedName name="basisjaar">#REF!</definedName>
    <definedName name="cwscenario1">#REF!</definedName>
    <definedName name="cwscenario10">#REF!</definedName>
    <definedName name="cwscenario2">#REF!</definedName>
    <definedName name="cwscenario3">#REF!</definedName>
    <definedName name="cwscenario4">#REF!</definedName>
    <definedName name="cwscenario5">#REF!</definedName>
    <definedName name="cwscenario6">#REF!</definedName>
    <definedName name="cwscenario7">#REF!</definedName>
    <definedName name="cwscenario8">#REF!</definedName>
    <definedName name="cwscenario9">#REF!</definedName>
    <definedName name="indexuurstilstand">#REF!</definedName>
    <definedName name="kosten">#REF!</definedName>
    <definedName name="omsscenario1">#REF!</definedName>
    <definedName name="omsscenario10">#REF!</definedName>
    <definedName name="omsscenario2">#REF!</definedName>
    <definedName name="omsscenario3">#REF!</definedName>
    <definedName name="omsscenario4">#REF!</definedName>
    <definedName name="omsscenario5">#REF!</definedName>
    <definedName name="omsscenario6">#REF!</definedName>
    <definedName name="omsscenario7">#REF!</definedName>
    <definedName name="omsscenario8">#REF!</definedName>
    <definedName name="omsscenario9">#REF!</definedName>
    <definedName name="revisie1">#REF!</definedName>
    <definedName name="rittensc1">#REF!</definedName>
    <definedName name="rittensc10">#REF!</definedName>
    <definedName name="rittensc2">#REF!</definedName>
    <definedName name="rittensc3">#REF!</definedName>
    <definedName name="rittensc4">#REF!</definedName>
    <definedName name="rittensc5">#REF!</definedName>
    <definedName name="rittensc6">#REF!</definedName>
    <definedName name="rittensc7">#REF!</definedName>
    <definedName name="rittensc8">#REF!</definedName>
    <definedName name="rittensc9">#REF!</definedName>
    <definedName name="scenario10a">#REF!</definedName>
    <definedName name="scenario10b">#REF!</definedName>
    <definedName name="scenario1a">#REF!</definedName>
    <definedName name="scenario1b">#REF!</definedName>
    <definedName name="scenario2a">#REF!</definedName>
    <definedName name="scenario2b">#REF!</definedName>
    <definedName name="scenario3a">#REF!</definedName>
    <definedName name="scenario3b">#REF!</definedName>
    <definedName name="scenario4a">#REF!</definedName>
    <definedName name="scenario4b">#REF!</definedName>
    <definedName name="scenario5a">#REF!</definedName>
    <definedName name="scenario5b">#REF!</definedName>
    <definedName name="scenario6a">#REF!</definedName>
    <definedName name="scenario6b">#REF!</definedName>
    <definedName name="scenario7a">#REF!</definedName>
    <definedName name="scenario7b">#REF!</definedName>
    <definedName name="scenario8a">#REF!</definedName>
    <definedName name="scenario8b">#REF!</definedName>
    <definedName name="scenario9a">#REF!</definedName>
    <definedName name="scenario9b">#REF!</definedName>
    <definedName name="scenarioA">#REF!</definedName>
    <definedName name="type1kosten">#REF!</definedName>
    <definedName name="type1minjaar">#REF!</definedName>
    <definedName name="type1minritten">#REF!</definedName>
    <definedName name="type1stilstand">#REF!</definedName>
    <definedName name="uurstilstand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4" i="1"/>
  <c r="H83" i="1"/>
  <c r="H82" i="1"/>
  <c r="H81" i="1"/>
  <c r="H80" i="1"/>
  <c r="H77" i="1"/>
  <c r="H74" i="1"/>
  <c r="H73" i="1"/>
  <c r="J47" i="2" l="1"/>
  <c r="J46" i="2"/>
  <c r="J45" i="2"/>
  <c r="J44" i="2"/>
  <c r="J43" i="2"/>
  <c r="J38" i="2"/>
  <c r="J26" i="2"/>
  <c r="J25" i="2"/>
  <c r="J46" i="1"/>
  <c r="J47" i="1"/>
  <c r="J48" i="1"/>
  <c r="J39" i="1"/>
  <c r="J38" i="1"/>
  <c r="J37" i="1"/>
  <c r="J36" i="1"/>
  <c r="J35" i="1"/>
  <c r="J34" i="1"/>
  <c r="J33" i="1"/>
  <c r="J32" i="1"/>
  <c r="BK104" i="14" l="1"/>
  <c r="BK71" i="14"/>
  <c r="BK43" i="14"/>
  <c r="BK9" i="14"/>
  <c r="BK2" i="14"/>
  <c r="J25" i="1"/>
  <c r="J24" i="1"/>
  <c r="AS48" i="13" l="1"/>
  <c r="I58" i="13"/>
  <c r="I57" i="13"/>
  <c r="AR57" i="13" s="1"/>
  <c r="I56" i="13"/>
  <c r="AS56" i="13" s="1"/>
  <c r="I55" i="13"/>
  <c r="AP55" i="13" s="1"/>
  <c r="I54" i="13"/>
  <c r="I53" i="13"/>
  <c r="AT53" i="13" s="1"/>
  <c r="I52" i="13"/>
  <c r="BA52" i="13" s="1"/>
  <c r="I51" i="13"/>
  <c r="AV51" i="13" s="1"/>
  <c r="I50" i="13"/>
  <c r="I49" i="13"/>
  <c r="AZ49" i="13" s="1"/>
  <c r="I48" i="13"/>
  <c r="AV48" i="13" s="1"/>
  <c r="I47" i="13"/>
  <c r="AP47" i="13" s="1"/>
  <c r="I46" i="13"/>
  <c r="I45" i="13"/>
  <c r="AS45" i="13" s="1"/>
  <c r="I44" i="13"/>
  <c r="AZ44" i="13" s="1"/>
  <c r="I43" i="13"/>
  <c r="AV43" i="13" s="1"/>
  <c r="I42" i="13"/>
  <c r="I41" i="13"/>
  <c r="BA41" i="13" s="1"/>
  <c r="AU16" i="13"/>
  <c r="BH17" i="13"/>
  <c r="BD20" i="13"/>
  <c r="AT24" i="13"/>
  <c r="BI24" i="13"/>
  <c r="AT28" i="13"/>
  <c r="I14" i="13"/>
  <c r="I15" i="13"/>
  <c r="AO15" i="13" s="1"/>
  <c r="I16" i="13"/>
  <c r="AO16" i="13" s="1"/>
  <c r="I17" i="13"/>
  <c r="AY17" i="13" s="1"/>
  <c r="I18" i="13"/>
  <c r="I19" i="13"/>
  <c r="AO19" i="13" s="1"/>
  <c r="I20" i="13"/>
  <c r="AU20" i="13" s="1"/>
  <c r="I21" i="13"/>
  <c r="I22" i="13"/>
  <c r="I23" i="13"/>
  <c r="AO23" i="13" s="1"/>
  <c r="I24" i="13"/>
  <c r="AN24" i="13" s="1"/>
  <c r="I25" i="13"/>
  <c r="AQ25" i="13" s="1"/>
  <c r="I26" i="13"/>
  <c r="I27" i="13"/>
  <c r="AN27" i="13" s="1"/>
  <c r="I28" i="13"/>
  <c r="AO28" i="13" s="1"/>
  <c r="I29" i="13"/>
  <c r="AW29" i="13" s="1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8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I13" i="13"/>
  <c r="I12" i="13"/>
  <c r="AR12" i="13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1" i="2"/>
  <c r="J81" i="2" s="1"/>
  <c r="H80" i="2"/>
  <c r="J80" i="2" s="1"/>
  <c r="H79" i="2"/>
  <c r="J79" i="2" s="1"/>
  <c r="H76" i="2"/>
  <c r="J76" i="2" s="1"/>
  <c r="H75" i="2"/>
  <c r="J75" i="2" s="1"/>
  <c r="H72" i="2"/>
  <c r="J72" i="2" s="1"/>
  <c r="H71" i="2"/>
  <c r="J71" i="2" s="1"/>
  <c r="H68" i="2"/>
  <c r="J68" i="2" s="1"/>
  <c r="H67" i="2"/>
  <c r="J67" i="2" s="1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43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71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104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I108" i="14"/>
  <c r="I109" i="14"/>
  <c r="I110" i="14"/>
  <c r="I111" i="14"/>
  <c r="I112" i="14"/>
  <c r="I113" i="14"/>
  <c r="BK113" i="14" s="1"/>
  <c r="I114" i="14"/>
  <c r="BK114" i="14" s="1"/>
  <c r="I115" i="14"/>
  <c r="I116" i="14"/>
  <c r="I117" i="14"/>
  <c r="BK117" i="14" s="1"/>
  <c r="I118" i="14"/>
  <c r="BK118" i="14" s="1"/>
  <c r="I119" i="14"/>
  <c r="I120" i="14"/>
  <c r="I121" i="14"/>
  <c r="BK121" i="14" s="1"/>
  <c r="I122" i="14"/>
  <c r="I107" i="14"/>
  <c r="I75" i="14"/>
  <c r="I76" i="14"/>
  <c r="I77" i="14"/>
  <c r="BK77" i="14" s="1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74" i="14"/>
  <c r="BK74" i="14" s="1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46" i="14"/>
  <c r="BK28" i="13" l="1"/>
  <c r="BI25" i="13"/>
  <c r="BE24" i="13"/>
  <c r="AP24" i="13"/>
  <c r="AZ20" i="13"/>
  <c r="AW17" i="13"/>
  <c r="BI28" i="13"/>
  <c r="AX25" i="13"/>
  <c r="BA24" i="13"/>
  <c r="BK20" i="13"/>
  <c r="AV20" i="13"/>
  <c r="BI16" i="13"/>
  <c r="AX28" i="13"/>
  <c r="BK24" i="13"/>
  <c r="AX24" i="13"/>
  <c r="BG20" i="13"/>
  <c r="AS20" i="13"/>
  <c r="BA16" i="13"/>
  <c r="BC56" i="13"/>
  <c r="BC47" i="13"/>
  <c r="BF55" i="13"/>
  <c r="BJ43" i="13"/>
  <c r="AV55" i="13"/>
  <c r="AU43" i="13"/>
  <c r="AV109" i="14"/>
  <c r="BK109" i="14"/>
  <c r="AN120" i="14"/>
  <c r="BK120" i="14"/>
  <c r="AN116" i="14"/>
  <c r="BK116" i="14"/>
  <c r="AN112" i="14"/>
  <c r="BK112" i="14"/>
  <c r="AN108" i="14"/>
  <c r="BK108" i="14"/>
  <c r="AV119" i="14"/>
  <c r="BK119" i="14"/>
  <c r="AV115" i="14"/>
  <c r="BK115" i="14"/>
  <c r="AV111" i="14"/>
  <c r="BK111" i="14"/>
  <c r="AY107" i="14"/>
  <c r="BK107" i="14"/>
  <c r="AN122" i="14"/>
  <c r="BK122" i="14"/>
  <c r="AN110" i="14"/>
  <c r="BK110" i="14"/>
  <c r="AN88" i="14"/>
  <c r="BK88" i="14"/>
  <c r="AN80" i="14"/>
  <c r="BK80" i="14"/>
  <c r="AZ95" i="14"/>
  <c r="BK95" i="14"/>
  <c r="AW91" i="14"/>
  <c r="BK91" i="14"/>
  <c r="AW87" i="14"/>
  <c r="BK87" i="14"/>
  <c r="AW83" i="14"/>
  <c r="BK83" i="14"/>
  <c r="AW79" i="14"/>
  <c r="BK79" i="14"/>
  <c r="AW75" i="14"/>
  <c r="BK75" i="14"/>
  <c r="AS96" i="14"/>
  <c r="BK96" i="14"/>
  <c r="AX84" i="14"/>
  <c r="BK84" i="14"/>
  <c r="AW94" i="14"/>
  <c r="BK94" i="14"/>
  <c r="AX86" i="14"/>
  <c r="BK86" i="14"/>
  <c r="AX82" i="14"/>
  <c r="BK82" i="14"/>
  <c r="AX78" i="14"/>
  <c r="BK78" i="14"/>
  <c r="AX92" i="14"/>
  <c r="BK92" i="14"/>
  <c r="AX76" i="14"/>
  <c r="BK76" i="14"/>
  <c r="AX90" i="14"/>
  <c r="BK90" i="14"/>
  <c r="AN93" i="14"/>
  <c r="BK93" i="14"/>
  <c r="AN89" i="14"/>
  <c r="BK89" i="14"/>
  <c r="AP85" i="14"/>
  <c r="BK85" i="14"/>
  <c r="AN81" i="14"/>
  <c r="BK81" i="14"/>
  <c r="AQ61" i="14"/>
  <c r="BK61" i="14"/>
  <c r="BI53" i="14"/>
  <c r="BK53" i="14"/>
  <c r="AO46" i="14"/>
  <c r="BK46" i="14"/>
  <c r="AQ60" i="14"/>
  <c r="BK60" i="14"/>
  <c r="AS56" i="14"/>
  <c r="BK56" i="14"/>
  <c r="AR52" i="14"/>
  <c r="BK52" i="14"/>
  <c r="BA48" i="14"/>
  <c r="BK48" i="14"/>
  <c r="AO57" i="14"/>
  <c r="BK57" i="14"/>
  <c r="AQ63" i="14"/>
  <c r="BK63" i="14"/>
  <c r="AQ59" i="14"/>
  <c r="BK59" i="14"/>
  <c r="AO55" i="14"/>
  <c r="BK55" i="14"/>
  <c r="AO51" i="14"/>
  <c r="BK51" i="14"/>
  <c r="AO47" i="14"/>
  <c r="BK47" i="14"/>
  <c r="AO49" i="14"/>
  <c r="BK49" i="14"/>
  <c r="AQ62" i="14"/>
  <c r="BK62" i="14"/>
  <c r="AN58" i="14"/>
  <c r="BK58" i="14"/>
  <c r="AO54" i="14"/>
  <c r="BK54" i="14"/>
  <c r="AN50" i="14"/>
  <c r="BK50" i="14"/>
  <c r="BC29" i="13"/>
  <c r="BE28" i="13"/>
  <c r="AP28" i="13"/>
  <c r="AS29" i="13"/>
  <c r="BA28" i="13"/>
  <c r="AR56" i="13"/>
  <c r="BD51" i="13"/>
  <c r="AQ51" i="13"/>
  <c r="AN45" i="13"/>
  <c r="BB57" i="13"/>
  <c r="AR45" i="13"/>
  <c r="BB29" i="13"/>
  <c r="AQ29" i="13"/>
  <c r="BF28" i="13"/>
  <c r="AY28" i="13"/>
  <c r="AS28" i="13"/>
  <c r="BG25" i="13"/>
  <c r="AW25" i="13"/>
  <c r="BJ24" i="13"/>
  <c r="BC24" i="13"/>
  <c r="AU24" i="13"/>
  <c r="AO24" i="13"/>
  <c r="BE20" i="13"/>
  <c r="AY20" i="13"/>
  <c r="AQ20" i="13"/>
  <c r="BD17" i="13"/>
  <c r="AS17" i="13"/>
  <c r="BG16" i="13"/>
  <c r="AZ16" i="13"/>
  <c r="AS16" i="13"/>
  <c r="AN53" i="13"/>
  <c r="AO45" i="13"/>
  <c r="BA57" i="13"/>
  <c r="BD56" i="13"/>
  <c r="BK55" i="13"/>
  <c r="BC55" i="13"/>
  <c r="AR55" i="13"/>
  <c r="BF53" i="13"/>
  <c r="BC52" i="13"/>
  <c r="BC51" i="13"/>
  <c r="BH49" i="13"/>
  <c r="BI48" i="13"/>
  <c r="BK47" i="13"/>
  <c r="AX47" i="13"/>
  <c r="BF45" i="13"/>
  <c r="BC44" i="13"/>
  <c r="BD43" i="13"/>
  <c r="AP43" i="13"/>
  <c r="AO49" i="13"/>
  <c r="BI53" i="13"/>
  <c r="AS53" i="13"/>
  <c r="AT49" i="13"/>
  <c r="BH45" i="13"/>
  <c r="BI29" i="13"/>
  <c r="AX29" i="13"/>
  <c r="BC25" i="13"/>
  <c r="AS25" i="13"/>
  <c r="AO20" i="13"/>
  <c r="BC17" i="13"/>
  <c r="AR17" i="13"/>
  <c r="BE16" i="13"/>
  <c r="AY16" i="13"/>
  <c r="AQ16" i="13"/>
  <c r="AN28" i="13"/>
  <c r="AO55" i="13"/>
  <c r="AO43" i="13"/>
  <c r="AW57" i="13"/>
  <c r="BJ55" i="13"/>
  <c r="AZ55" i="13"/>
  <c r="AQ55" i="13"/>
  <c r="BA53" i="13"/>
  <c r="AX51" i="13"/>
  <c r="BA49" i="13"/>
  <c r="BH48" i="13"/>
  <c r="BJ47" i="13"/>
  <c r="AU47" i="13"/>
  <c r="BA45" i="13"/>
  <c r="BB43" i="13"/>
  <c r="BI41" i="13"/>
  <c r="AP57" i="13"/>
  <c r="BG29" i="13"/>
  <c r="BJ28" i="13"/>
  <c r="BC28" i="13"/>
  <c r="AU28" i="13"/>
  <c r="BB25" i="13"/>
  <c r="BF24" i="13"/>
  <c r="AY24" i="13"/>
  <c r="AS24" i="13"/>
  <c r="BI20" i="13"/>
  <c r="BA20" i="13"/>
  <c r="BI17" i="13"/>
  <c r="BK16" i="13"/>
  <c r="BD16" i="13"/>
  <c r="AV16" i="13"/>
  <c r="AO51" i="13"/>
  <c r="BH57" i="13"/>
  <c r="BG55" i="13"/>
  <c r="AX55" i="13"/>
  <c r="BJ51" i="13"/>
  <c r="BD47" i="13"/>
  <c r="BK43" i="13"/>
  <c r="AN13" i="13"/>
  <c r="AP13" i="13"/>
  <c r="AT13" i="13"/>
  <c r="AX13" i="13"/>
  <c r="BB13" i="13"/>
  <c r="BF13" i="13"/>
  <c r="BJ13" i="13"/>
  <c r="AR26" i="13"/>
  <c r="AV26" i="13"/>
  <c r="AZ26" i="13"/>
  <c r="BD26" i="13"/>
  <c r="BH26" i="13"/>
  <c r="AO22" i="13"/>
  <c r="AV22" i="13"/>
  <c r="AP18" i="13"/>
  <c r="AT18" i="13"/>
  <c r="AX18" i="13"/>
  <c r="BB18" i="13"/>
  <c r="BF18" i="13"/>
  <c r="BJ18" i="13"/>
  <c r="AP14" i="13"/>
  <c r="AT14" i="13"/>
  <c r="AX14" i="13"/>
  <c r="BB14" i="13"/>
  <c r="BF14" i="13"/>
  <c r="BJ14" i="13"/>
  <c r="BJ12" i="13"/>
  <c r="BF12" i="13"/>
  <c r="AZ12" i="13"/>
  <c r="AU12" i="13"/>
  <c r="AP12" i="13"/>
  <c r="BG27" i="13"/>
  <c r="BB27" i="13"/>
  <c r="AW27" i="13"/>
  <c r="AQ27" i="13"/>
  <c r="BJ26" i="13"/>
  <c r="BE26" i="13"/>
  <c r="AY26" i="13"/>
  <c r="AT26" i="13"/>
  <c r="AO26" i="13"/>
  <c r="BG23" i="13"/>
  <c r="BB23" i="13"/>
  <c r="AW23" i="13"/>
  <c r="AQ23" i="13"/>
  <c r="BD22" i="13"/>
  <c r="BH19" i="13"/>
  <c r="BC19" i="13"/>
  <c r="AW19" i="13"/>
  <c r="AR19" i="13"/>
  <c r="BK18" i="13"/>
  <c r="BE18" i="13"/>
  <c r="AZ18" i="13"/>
  <c r="AU18" i="13"/>
  <c r="AO18" i="13"/>
  <c r="BH15" i="13"/>
  <c r="BC15" i="13"/>
  <c r="AW15" i="13"/>
  <c r="AR15" i="13"/>
  <c r="BK14" i="13"/>
  <c r="BE14" i="13"/>
  <c r="AZ14" i="13"/>
  <c r="AU14" i="13"/>
  <c r="AO14" i="13"/>
  <c r="BH13" i="13"/>
  <c r="BC13" i="13"/>
  <c r="AW13" i="13"/>
  <c r="AR13" i="13"/>
  <c r="AQ42" i="13"/>
  <c r="AU42" i="13"/>
  <c r="AR42" i="13"/>
  <c r="AV42" i="13"/>
  <c r="AZ42" i="13"/>
  <c r="BD42" i="13"/>
  <c r="BH42" i="13"/>
  <c r="AS42" i="13"/>
  <c r="AY42" i="13"/>
  <c r="BE42" i="13"/>
  <c r="BJ42" i="13"/>
  <c r="AP42" i="13"/>
  <c r="BA42" i="13"/>
  <c r="BG42" i="13"/>
  <c r="AT42" i="13"/>
  <c r="BB42" i="13"/>
  <c r="BI42" i="13"/>
  <c r="AO42" i="13"/>
  <c r="AR46" i="13"/>
  <c r="AV46" i="13"/>
  <c r="AZ46" i="13"/>
  <c r="BD46" i="13"/>
  <c r="BH46" i="13"/>
  <c r="AS46" i="13"/>
  <c r="AX46" i="13"/>
  <c r="BC46" i="13"/>
  <c r="BI46" i="13"/>
  <c r="AT46" i="13"/>
  <c r="BA46" i="13"/>
  <c r="BG46" i="13"/>
  <c r="AO46" i="13"/>
  <c r="AU46" i="13"/>
  <c r="BB46" i="13"/>
  <c r="BJ46" i="13"/>
  <c r="AR50" i="13"/>
  <c r="AV50" i="13"/>
  <c r="AZ50" i="13"/>
  <c r="BD50" i="13"/>
  <c r="BH50" i="13"/>
  <c r="AQ50" i="13"/>
  <c r="AW50" i="13"/>
  <c r="BB50" i="13"/>
  <c r="BG50" i="13"/>
  <c r="AT50" i="13"/>
  <c r="BA50" i="13"/>
  <c r="BI50" i="13"/>
  <c r="AU50" i="13"/>
  <c r="BC50" i="13"/>
  <c r="BJ50" i="13"/>
  <c r="AR54" i="13"/>
  <c r="AV54" i="13"/>
  <c r="AZ54" i="13"/>
  <c r="BD54" i="13"/>
  <c r="BH54" i="13"/>
  <c r="AP54" i="13"/>
  <c r="AU54" i="13"/>
  <c r="BA54" i="13"/>
  <c r="BF54" i="13"/>
  <c r="BK54" i="13"/>
  <c r="AT54" i="13"/>
  <c r="BB54" i="13"/>
  <c r="BI54" i="13"/>
  <c r="AW54" i="13"/>
  <c r="BC54" i="13"/>
  <c r="BJ54" i="13"/>
  <c r="AR58" i="13"/>
  <c r="AV58" i="13"/>
  <c r="AZ58" i="13"/>
  <c r="BD58" i="13"/>
  <c r="BH58" i="13"/>
  <c r="AQ58" i="13"/>
  <c r="AW58" i="13"/>
  <c r="BB58" i="13"/>
  <c r="BG58" i="13"/>
  <c r="AS58" i="13"/>
  <c r="AX58" i="13"/>
  <c r="BC58" i="13"/>
  <c r="BI58" i="13"/>
  <c r="AO58" i="13"/>
  <c r="AN18" i="13"/>
  <c r="AN42" i="13"/>
  <c r="AN50" i="13"/>
  <c r="AN58" i="13"/>
  <c r="AO50" i="13"/>
  <c r="BK58" i="13"/>
  <c r="BA58" i="13"/>
  <c r="AP58" i="13"/>
  <c r="AY54" i="13"/>
  <c r="BF50" i="13"/>
  <c r="AS50" i="13"/>
  <c r="AY46" i="13"/>
  <c r="BF42" i="13"/>
  <c r="AN29" i="13"/>
  <c r="AR29" i="13"/>
  <c r="AV29" i="13"/>
  <c r="AZ29" i="13"/>
  <c r="BD29" i="13"/>
  <c r="BH29" i="13"/>
  <c r="AN25" i="13"/>
  <c r="AR25" i="13"/>
  <c r="AV25" i="13"/>
  <c r="AZ25" i="13"/>
  <c r="BD25" i="13"/>
  <c r="BH25" i="13"/>
  <c r="AO21" i="13"/>
  <c r="AN21" i="13"/>
  <c r="AN17" i="13"/>
  <c r="AP17" i="13"/>
  <c r="AT17" i="13"/>
  <c r="AX17" i="13"/>
  <c r="BB17" i="13"/>
  <c r="BF17" i="13"/>
  <c r="BJ17" i="13"/>
  <c r="AO12" i="13"/>
  <c r="BI12" i="13"/>
  <c r="BD12" i="13"/>
  <c r="AY12" i="13"/>
  <c r="AT12" i="13"/>
  <c r="BK29" i="13"/>
  <c r="BF29" i="13"/>
  <c r="BA29" i="13"/>
  <c r="AU29" i="13"/>
  <c r="AP29" i="13"/>
  <c r="BK27" i="13"/>
  <c r="BF27" i="13"/>
  <c r="BA27" i="13"/>
  <c r="AU27" i="13"/>
  <c r="AP27" i="13"/>
  <c r="BI26" i="13"/>
  <c r="BC26" i="13"/>
  <c r="AX26" i="13"/>
  <c r="AS26" i="13"/>
  <c r="BK25" i="13"/>
  <c r="BF25" i="13"/>
  <c r="BA25" i="13"/>
  <c r="AU25" i="13"/>
  <c r="AP25" i="13"/>
  <c r="BK23" i="13"/>
  <c r="BF23" i="13"/>
  <c r="BA23" i="13"/>
  <c r="AU23" i="13"/>
  <c r="AP23" i="13"/>
  <c r="AZ22" i="13"/>
  <c r="BG19" i="13"/>
  <c r="BA19" i="13"/>
  <c r="AV19" i="13"/>
  <c r="AQ19" i="13"/>
  <c r="BI18" i="13"/>
  <c r="BD18" i="13"/>
  <c r="AY18" i="13"/>
  <c r="AS18" i="13"/>
  <c r="BG17" i="13"/>
  <c r="BA17" i="13"/>
  <c r="AV17" i="13"/>
  <c r="AQ17" i="13"/>
  <c r="BG15" i="13"/>
  <c r="BA15" i="13"/>
  <c r="AV15" i="13"/>
  <c r="AQ15" i="13"/>
  <c r="BI14" i="13"/>
  <c r="BD14" i="13"/>
  <c r="AY14" i="13"/>
  <c r="AS14" i="13"/>
  <c r="BG13" i="13"/>
  <c r="BA13" i="13"/>
  <c r="AV13" i="13"/>
  <c r="AQ13" i="13"/>
  <c r="AN23" i="13"/>
  <c r="AN15" i="13"/>
  <c r="BJ58" i="13"/>
  <c r="AY58" i="13"/>
  <c r="AX54" i="13"/>
  <c r="BE50" i="13"/>
  <c r="AP50" i="13"/>
  <c r="BK46" i="13"/>
  <c r="AW46" i="13"/>
  <c r="BC42" i="13"/>
  <c r="AR28" i="13"/>
  <c r="AV28" i="13"/>
  <c r="AZ28" i="13"/>
  <c r="BD28" i="13"/>
  <c r="BH28" i="13"/>
  <c r="AR24" i="13"/>
  <c r="AV24" i="13"/>
  <c r="AZ24" i="13"/>
  <c r="BD24" i="13"/>
  <c r="BH24" i="13"/>
  <c r="AN20" i="13"/>
  <c r="AP20" i="13"/>
  <c r="AT20" i="13"/>
  <c r="AX20" i="13"/>
  <c r="BB20" i="13"/>
  <c r="BF20" i="13"/>
  <c r="BJ20" i="13"/>
  <c r="AN16" i="13"/>
  <c r="AP16" i="13"/>
  <c r="AT16" i="13"/>
  <c r="AX16" i="13"/>
  <c r="BB16" i="13"/>
  <c r="BF16" i="13"/>
  <c r="BJ16" i="13"/>
  <c r="BH12" i="13"/>
  <c r="BC12" i="13"/>
  <c r="AX12" i="13"/>
  <c r="BJ29" i="13"/>
  <c r="BE29" i="13"/>
  <c r="AY29" i="13"/>
  <c r="AT29" i="13"/>
  <c r="AO29" i="13"/>
  <c r="BG28" i="13"/>
  <c r="BB28" i="13"/>
  <c r="AW28" i="13"/>
  <c r="AQ28" i="13"/>
  <c r="BJ27" i="13"/>
  <c r="BE27" i="13"/>
  <c r="AY27" i="13"/>
  <c r="AT27" i="13"/>
  <c r="AO27" i="13"/>
  <c r="BG26" i="13"/>
  <c r="BB26" i="13"/>
  <c r="AW26" i="13"/>
  <c r="AQ26" i="13"/>
  <c r="BJ25" i="13"/>
  <c r="BE25" i="13"/>
  <c r="AY25" i="13"/>
  <c r="AT25" i="13"/>
  <c r="AO25" i="13"/>
  <c r="BG24" i="13"/>
  <c r="BB24" i="13"/>
  <c r="AW24" i="13"/>
  <c r="AQ24" i="13"/>
  <c r="BJ23" i="13"/>
  <c r="BE23" i="13"/>
  <c r="AY23" i="13"/>
  <c r="AT23" i="13"/>
  <c r="AR22" i="13"/>
  <c r="BH20" i="13"/>
  <c r="BC20" i="13"/>
  <c r="AW20" i="13"/>
  <c r="AR20" i="13"/>
  <c r="BK19" i="13"/>
  <c r="BE19" i="13"/>
  <c r="AZ19" i="13"/>
  <c r="AU19" i="13"/>
  <c r="BH18" i="13"/>
  <c r="BC18" i="13"/>
  <c r="AW18" i="13"/>
  <c r="AR18" i="13"/>
  <c r="BK17" i="13"/>
  <c r="BE17" i="13"/>
  <c r="AZ17" i="13"/>
  <c r="AU17" i="13"/>
  <c r="AO17" i="13"/>
  <c r="BH16" i="13"/>
  <c r="BC16" i="13"/>
  <c r="AW16" i="13"/>
  <c r="AR16" i="13"/>
  <c r="BK15" i="13"/>
  <c r="BE15" i="13"/>
  <c r="AZ15" i="13"/>
  <c r="AU15" i="13"/>
  <c r="BH14" i="13"/>
  <c r="BC14" i="13"/>
  <c r="AW14" i="13"/>
  <c r="AR14" i="13"/>
  <c r="BK13" i="13"/>
  <c r="BE13" i="13"/>
  <c r="AZ13" i="13"/>
  <c r="AU13" i="13"/>
  <c r="AO13" i="13"/>
  <c r="AP44" i="13"/>
  <c r="AT44" i="13"/>
  <c r="AX44" i="13"/>
  <c r="BB44" i="13"/>
  <c r="BF44" i="13"/>
  <c r="BJ44" i="13"/>
  <c r="AQ44" i="13"/>
  <c r="AV44" i="13"/>
  <c r="BA44" i="13"/>
  <c r="BG44" i="13"/>
  <c r="AO44" i="13"/>
  <c r="AW44" i="13"/>
  <c r="BD44" i="13"/>
  <c r="BK44" i="13"/>
  <c r="AN44" i="13"/>
  <c r="AR44" i="13"/>
  <c r="AY44" i="13"/>
  <c r="BE44" i="13"/>
  <c r="AP48" i="13"/>
  <c r="AT48" i="13"/>
  <c r="AX48" i="13"/>
  <c r="BB48" i="13"/>
  <c r="BF48" i="13"/>
  <c r="BJ48" i="13"/>
  <c r="AU48" i="13"/>
  <c r="AZ48" i="13"/>
  <c r="BE48" i="13"/>
  <c r="BK48" i="13"/>
  <c r="AO48" i="13"/>
  <c r="AQ48" i="13"/>
  <c r="AW48" i="13"/>
  <c r="BD48" i="13"/>
  <c r="AN48" i="13"/>
  <c r="AR48" i="13"/>
  <c r="AY48" i="13"/>
  <c r="BG48" i="13"/>
  <c r="AP52" i="13"/>
  <c r="AT52" i="13"/>
  <c r="AX52" i="13"/>
  <c r="BB52" i="13"/>
  <c r="BF52" i="13"/>
  <c r="BJ52" i="13"/>
  <c r="AS52" i="13"/>
  <c r="AY52" i="13"/>
  <c r="BD52" i="13"/>
  <c r="BI52" i="13"/>
  <c r="AO52" i="13"/>
  <c r="AQ52" i="13"/>
  <c r="AW52" i="13"/>
  <c r="BE52" i="13"/>
  <c r="AN52" i="13"/>
  <c r="AR52" i="13"/>
  <c r="AZ52" i="13"/>
  <c r="BG52" i="13"/>
  <c r="AP56" i="13"/>
  <c r="AT56" i="13"/>
  <c r="AX56" i="13"/>
  <c r="BB56" i="13"/>
  <c r="BF56" i="13"/>
  <c r="BJ56" i="13"/>
  <c r="AO56" i="13"/>
  <c r="AU56" i="13"/>
  <c r="AZ56" i="13"/>
  <c r="BE56" i="13"/>
  <c r="BK56" i="13"/>
  <c r="AN56" i="13"/>
  <c r="AQ56" i="13"/>
  <c r="AV56" i="13"/>
  <c r="BA56" i="13"/>
  <c r="BG56" i="13"/>
  <c r="AN22" i="13"/>
  <c r="AN14" i="13"/>
  <c r="AN46" i="13"/>
  <c r="AN54" i="13"/>
  <c r="AO54" i="13"/>
  <c r="BF58" i="13"/>
  <c r="AU58" i="13"/>
  <c r="BI56" i="13"/>
  <c r="AY56" i="13"/>
  <c r="BG54" i="13"/>
  <c r="AS54" i="13"/>
  <c r="BK52" i="13"/>
  <c r="AV52" i="13"/>
  <c r="AY50" i="13"/>
  <c r="BC48" i="13"/>
  <c r="BF46" i="13"/>
  <c r="AQ46" i="13"/>
  <c r="BI44" i="13"/>
  <c r="AU44" i="13"/>
  <c r="AX42" i="13"/>
  <c r="AN12" i="13"/>
  <c r="AS12" i="13"/>
  <c r="AW12" i="13"/>
  <c r="BA12" i="13"/>
  <c r="BE12" i="13"/>
  <c r="AR27" i="13"/>
  <c r="AV27" i="13"/>
  <c r="AZ27" i="13"/>
  <c r="BD27" i="13"/>
  <c r="BH27" i="13"/>
  <c r="AR23" i="13"/>
  <c r="AV23" i="13"/>
  <c r="AZ23" i="13"/>
  <c r="BD23" i="13"/>
  <c r="BH23" i="13"/>
  <c r="AP19" i="13"/>
  <c r="AT19" i="13"/>
  <c r="AX19" i="13"/>
  <c r="BB19" i="13"/>
  <c r="BF19" i="13"/>
  <c r="BJ19" i="13"/>
  <c r="AP15" i="13"/>
  <c r="AT15" i="13"/>
  <c r="AX15" i="13"/>
  <c r="BB15" i="13"/>
  <c r="BF15" i="13"/>
  <c r="BJ15" i="13"/>
  <c r="BK12" i="13"/>
  <c r="BG12" i="13"/>
  <c r="BB12" i="13"/>
  <c r="AV12" i="13"/>
  <c r="AQ12" i="13"/>
  <c r="BI27" i="13"/>
  <c r="BC27" i="13"/>
  <c r="AX27" i="13"/>
  <c r="AS27" i="13"/>
  <c r="BK26" i="13"/>
  <c r="BF26" i="13"/>
  <c r="BA26" i="13"/>
  <c r="AU26" i="13"/>
  <c r="AP26" i="13"/>
  <c r="BI23" i="13"/>
  <c r="BC23" i="13"/>
  <c r="AX23" i="13"/>
  <c r="AS23" i="13"/>
  <c r="BH22" i="13"/>
  <c r="BI19" i="13"/>
  <c r="BD19" i="13"/>
  <c r="AY19" i="13"/>
  <c r="AS19" i="13"/>
  <c r="BG18" i="13"/>
  <c r="BA18" i="13"/>
  <c r="AV18" i="13"/>
  <c r="AQ18" i="13"/>
  <c r="BI15" i="13"/>
  <c r="BD15" i="13"/>
  <c r="AY15" i="13"/>
  <c r="AS15" i="13"/>
  <c r="BG14" i="13"/>
  <c r="BA14" i="13"/>
  <c r="AV14" i="13"/>
  <c r="AQ14" i="13"/>
  <c r="BI13" i="13"/>
  <c r="BD13" i="13"/>
  <c r="AY13" i="13"/>
  <c r="AS13" i="13"/>
  <c r="AP41" i="13"/>
  <c r="AT41" i="13"/>
  <c r="AX41" i="13"/>
  <c r="BB41" i="13"/>
  <c r="BF41" i="13"/>
  <c r="BJ41" i="13"/>
  <c r="AQ41" i="13"/>
  <c r="AU41" i="13"/>
  <c r="AY41" i="13"/>
  <c r="BC41" i="13"/>
  <c r="BG41" i="13"/>
  <c r="BK41" i="13"/>
  <c r="AR41" i="13"/>
  <c r="AZ41" i="13"/>
  <c r="BH41" i="13"/>
  <c r="AS41" i="13"/>
  <c r="BD41" i="13"/>
  <c r="AO41" i="13"/>
  <c r="AV41" i="13"/>
  <c r="BE41" i="13"/>
  <c r="AQ45" i="13"/>
  <c r="AU45" i="13"/>
  <c r="AY45" i="13"/>
  <c r="BC45" i="13"/>
  <c r="BG45" i="13"/>
  <c r="BK45" i="13"/>
  <c r="AT45" i="13"/>
  <c r="AZ45" i="13"/>
  <c r="BE45" i="13"/>
  <c r="BJ45" i="13"/>
  <c r="AV45" i="13"/>
  <c r="BB45" i="13"/>
  <c r="BI45" i="13"/>
  <c r="AP45" i="13"/>
  <c r="AW45" i="13"/>
  <c r="BD45" i="13"/>
  <c r="AQ49" i="13"/>
  <c r="AU49" i="13"/>
  <c r="AY49" i="13"/>
  <c r="BC49" i="13"/>
  <c r="BG49" i="13"/>
  <c r="BK49" i="13"/>
  <c r="AS49" i="13"/>
  <c r="AX49" i="13"/>
  <c r="BD49" i="13"/>
  <c r="BI49" i="13"/>
  <c r="AV49" i="13"/>
  <c r="BB49" i="13"/>
  <c r="BJ49" i="13"/>
  <c r="AP49" i="13"/>
  <c r="AW49" i="13"/>
  <c r="BE49" i="13"/>
  <c r="AQ53" i="13"/>
  <c r="AU53" i="13"/>
  <c r="AY53" i="13"/>
  <c r="BC53" i="13"/>
  <c r="BG53" i="13"/>
  <c r="BK53" i="13"/>
  <c r="AR53" i="13"/>
  <c r="AW53" i="13"/>
  <c r="BB53" i="13"/>
  <c r="BH53" i="13"/>
  <c r="AV53" i="13"/>
  <c r="BD53" i="13"/>
  <c r="BJ53" i="13"/>
  <c r="AP53" i="13"/>
  <c r="AX53" i="13"/>
  <c r="BE53" i="13"/>
  <c r="AO53" i="13"/>
  <c r="AQ57" i="13"/>
  <c r="AU57" i="13"/>
  <c r="AY57" i="13"/>
  <c r="BC57" i="13"/>
  <c r="BG57" i="13"/>
  <c r="BK57" i="13"/>
  <c r="AS57" i="13"/>
  <c r="AX57" i="13"/>
  <c r="BD57" i="13"/>
  <c r="BI57" i="13"/>
  <c r="AO57" i="13"/>
  <c r="AT57" i="13"/>
  <c r="AZ57" i="13"/>
  <c r="BE57" i="13"/>
  <c r="BJ57" i="13"/>
  <c r="AN26" i="13"/>
  <c r="AN19" i="13"/>
  <c r="AN41" i="13"/>
  <c r="AN49" i="13"/>
  <c r="AN57" i="13"/>
  <c r="BE58" i="13"/>
  <c r="AT58" i="13"/>
  <c r="BF57" i="13"/>
  <c r="AV57" i="13"/>
  <c r="BH56" i="13"/>
  <c r="AW56" i="13"/>
  <c r="BE54" i="13"/>
  <c r="AQ54" i="13"/>
  <c r="AZ53" i="13"/>
  <c r="BH52" i="13"/>
  <c r="AU52" i="13"/>
  <c r="BK50" i="13"/>
  <c r="AX50" i="13"/>
  <c r="BF49" i="13"/>
  <c r="AR49" i="13"/>
  <c r="BA48" i="13"/>
  <c r="BE46" i="13"/>
  <c r="AP46" i="13"/>
  <c r="AX45" i="13"/>
  <c r="BH44" i="13"/>
  <c r="AS44" i="13"/>
  <c r="BK42" i="13"/>
  <c r="AW42" i="13"/>
  <c r="AW41" i="13"/>
  <c r="AS43" i="13"/>
  <c r="AW43" i="13"/>
  <c r="BA43" i="13"/>
  <c r="BE43" i="13"/>
  <c r="BI43" i="13"/>
  <c r="AR43" i="13"/>
  <c r="AX43" i="13"/>
  <c r="BC43" i="13"/>
  <c r="BH43" i="13"/>
  <c r="AS47" i="13"/>
  <c r="AW47" i="13"/>
  <c r="BA47" i="13"/>
  <c r="BE47" i="13"/>
  <c r="BI47" i="13"/>
  <c r="AQ47" i="13"/>
  <c r="AV47" i="13"/>
  <c r="BB47" i="13"/>
  <c r="BG47" i="13"/>
  <c r="AS51" i="13"/>
  <c r="AW51" i="13"/>
  <c r="BA51" i="13"/>
  <c r="BE51" i="13"/>
  <c r="BI51" i="13"/>
  <c r="AP51" i="13"/>
  <c r="AU51" i="13"/>
  <c r="AZ51" i="13"/>
  <c r="BF51" i="13"/>
  <c r="BK51" i="13"/>
  <c r="AS55" i="13"/>
  <c r="AW55" i="13"/>
  <c r="BA55" i="13"/>
  <c r="BE55" i="13"/>
  <c r="AT55" i="13"/>
  <c r="AY55" i="13"/>
  <c r="BD55" i="13"/>
  <c r="BI55" i="13"/>
  <c r="AN43" i="13"/>
  <c r="AN47" i="13"/>
  <c r="AN51" i="13"/>
  <c r="AN55" i="13"/>
  <c r="AO47" i="13"/>
  <c r="BH55" i="13"/>
  <c r="BB55" i="13"/>
  <c r="AU55" i="13"/>
  <c r="BH51" i="13"/>
  <c r="BB51" i="13"/>
  <c r="AT51" i="13"/>
  <c r="BH47" i="13"/>
  <c r="AZ47" i="13"/>
  <c r="AT47" i="13"/>
  <c r="BG43" i="13"/>
  <c r="AZ43" i="13"/>
  <c r="AT43" i="13"/>
  <c r="BG51" i="13"/>
  <c r="AY51" i="13"/>
  <c r="AR51" i="13"/>
  <c r="BF47" i="13"/>
  <c r="AY47" i="13"/>
  <c r="AR47" i="13"/>
  <c r="BF43" i="13"/>
  <c r="AY43" i="13"/>
  <c r="AQ43" i="13"/>
  <c r="BJ63" i="14"/>
  <c r="AR51" i="14"/>
  <c r="BF78" i="14"/>
  <c r="AT63" i="14"/>
  <c r="BA94" i="14"/>
  <c r="BF107" i="14"/>
  <c r="AX59" i="14"/>
  <c r="BE90" i="14"/>
  <c r="AV121" i="14"/>
  <c r="AZ55" i="14"/>
  <c r="BF84" i="14"/>
  <c r="AP60" i="14"/>
  <c r="BI95" i="14"/>
  <c r="BG46" i="14"/>
  <c r="BE63" i="14"/>
  <c r="AO63" i="14"/>
  <c r="BA60" i="14"/>
  <c r="BI59" i="14"/>
  <c r="AS59" i="14"/>
  <c r="BA56" i="14"/>
  <c r="AS55" i="14"/>
  <c r="BI51" i="14"/>
  <c r="AS49" i="14"/>
  <c r="BH47" i="14"/>
  <c r="BH95" i="14"/>
  <c r="AZ94" i="14"/>
  <c r="BF88" i="14"/>
  <c r="BF82" i="14"/>
  <c r="BE78" i="14"/>
  <c r="BC46" i="14"/>
  <c r="BB63" i="14"/>
  <c r="AX61" i="14"/>
  <c r="AX60" i="14"/>
  <c r="BF59" i="14"/>
  <c r="AP59" i="14"/>
  <c r="AR56" i="14"/>
  <c r="BA53" i="14"/>
  <c r="BH51" i="14"/>
  <c r="BI48" i="14"/>
  <c r="BA47" i="14"/>
  <c r="AS95" i="14"/>
  <c r="BF92" i="14"/>
  <c r="BF86" i="14"/>
  <c r="BE82" i="14"/>
  <c r="BF76" i="14"/>
  <c r="AN46" i="14"/>
  <c r="BF60" i="14"/>
  <c r="BH56" i="14"/>
  <c r="AZ52" i="14"/>
  <c r="AS48" i="14"/>
  <c r="AQ46" i="14"/>
  <c r="AW63" i="14"/>
  <c r="BI60" i="14"/>
  <c r="AS60" i="14"/>
  <c r="BA59" i="14"/>
  <c r="BG57" i="14"/>
  <c r="BI55" i="14"/>
  <c r="BA52" i="14"/>
  <c r="AS51" i="14"/>
  <c r="AZ48" i="14"/>
  <c r="AR47" i="14"/>
  <c r="AR95" i="14"/>
  <c r="BF90" i="14"/>
  <c r="BE86" i="14"/>
  <c r="BF80" i="14"/>
  <c r="BG107" i="14"/>
  <c r="BK22" i="13"/>
  <c r="BG22" i="13"/>
  <c r="BC22" i="13"/>
  <c r="AY22" i="13"/>
  <c r="AU22" i="13"/>
  <c r="AQ22" i="13"/>
  <c r="BJ22" i="13"/>
  <c r="BF22" i="13"/>
  <c r="BB22" i="13"/>
  <c r="AX22" i="13"/>
  <c r="AT22" i="13"/>
  <c r="AP22" i="13"/>
  <c r="BI22" i="13"/>
  <c r="BE22" i="13"/>
  <c r="BA22" i="13"/>
  <c r="AW22" i="13"/>
  <c r="AS22" i="13"/>
  <c r="BH21" i="13"/>
  <c r="BD21" i="13"/>
  <c r="AZ21" i="13"/>
  <c r="AV21" i="13"/>
  <c r="AR21" i="13"/>
  <c r="BK21" i="13"/>
  <c r="BG21" i="13"/>
  <c r="BC21" i="13"/>
  <c r="AY21" i="13"/>
  <c r="AU21" i="13"/>
  <c r="AQ21" i="13"/>
  <c r="BJ21" i="13"/>
  <c r="BF21" i="13"/>
  <c r="BB21" i="13"/>
  <c r="AX21" i="13"/>
  <c r="AT21" i="13"/>
  <c r="AP21" i="13"/>
  <c r="BI21" i="13"/>
  <c r="BE21" i="13"/>
  <c r="BA21" i="13"/>
  <c r="AW21" i="13"/>
  <c r="AS21" i="13"/>
  <c r="AN85" i="14"/>
  <c r="AN62" i="14"/>
  <c r="AP74" i="14"/>
  <c r="AN74" i="14"/>
  <c r="AP77" i="14"/>
  <c r="AN77" i="14"/>
  <c r="BC118" i="14"/>
  <c r="AN118" i="14"/>
  <c r="BC114" i="14"/>
  <c r="AN114" i="14"/>
  <c r="AN54" i="14"/>
  <c r="BJ61" i="14"/>
  <c r="BA57" i="14"/>
  <c r="AS53" i="14"/>
  <c r="AP92" i="14"/>
  <c r="AP88" i="14"/>
  <c r="AP80" i="14"/>
  <c r="AN61" i="14"/>
  <c r="AN53" i="14"/>
  <c r="AN96" i="14"/>
  <c r="AN92" i="14"/>
  <c r="AN84" i="14"/>
  <c r="AN76" i="14"/>
  <c r="AN121" i="14"/>
  <c r="AN117" i="14"/>
  <c r="AN109" i="14"/>
  <c r="AY46" i="14"/>
  <c r="BI63" i="14"/>
  <c r="BA63" i="14"/>
  <c r="AS63" i="14"/>
  <c r="BF61" i="14"/>
  <c r="AP61" i="14"/>
  <c r="BE60" i="14"/>
  <c r="AW60" i="14"/>
  <c r="AO60" i="14"/>
  <c r="BE59" i="14"/>
  <c r="AW59" i="14"/>
  <c r="AO59" i="14"/>
  <c r="AS57" i="14"/>
  <c r="AZ56" i="14"/>
  <c r="BH55" i="14"/>
  <c r="AR55" i="14"/>
  <c r="BI52" i="14"/>
  <c r="AS52" i="14"/>
  <c r="BA51" i="14"/>
  <c r="BI49" i="14"/>
  <c r="BH48" i="14"/>
  <c r="AR48" i="14"/>
  <c r="AZ47" i="14"/>
  <c r="BA96" i="14"/>
  <c r="BA95" i="14"/>
  <c r="BI94" i="14"/>
  <c r="AP94" i="14"/>
  <c r="AX91" i="14"/>
  <c r="AP90" i="14"/>
  <c r="AX87" i="14"/>
  <c r="AP86" i="14"/>
  <c r="AX83" i="14"/>
  <c r="AP82" i="14"/>
  <c r="AX79" i="14"/>
  <c r="AP78" i="14"/>
  <c r="AX75" i="14"/>
  <c r="AQ107" i="14"/>
  <c r="AV113" i="14"/>
  <c r="AN60" i="14"/>
  <c r="AN56" i="14"/>
  <c r="AN52" i="14"/>
  <c r="AN48" i="14"/>
  <c r="AN95" i="14"/>
  <c r="AN91" i="14"/>
  <c r="AN87" i="14"/>
  <c r="AN83" i="14"/>
  <c r="AN79" i="14"/>
  <c r="AN75" i="14"/>
  <c r="AT61" i="14"/>
  <c r="BI96" i="14"/>
  <c r="AP84" i="14"/>
  <c r="AP76" i="14"/>
  <c r="AN57" i="14"/>
  <c r="AN49" i="14"/>
  <c r="AN113" i="14"/>
  <c r="AU46" i="14"/>
  <c r="BF63" i="14"/>
  <c r="AX63" i="14"/>
  <c r="AP63" i="14"/>
  <c r="BB61" i="14"/>
  <c r="BJ60" i="14"/>
  <c r="BB60" i="14"/>
  <c r="AT60" i="14"/>
  <c r="BJ59" i="14"/>
  <c r="BB59" i="14"/>
  <c r="AT59" i="14"/>
  <c r="BI56" i="14"/>
  <c r="BA55" i="14"/>
  <c r="BH52" i="14"/>
  <c r="AZ51" i="14"/>
  <c r="BA49" i="14"/>
  <c r="BI47" i="14"/>
  <c r="AS47" i="14"/>
  <c r="BH94" i="14"/>
  <c r="AO94" i="14"/>
  <c r="AO90" i="14"/>
  <c r="AO86" i="14"/>
  <c r="AO82" i="14"/>
  <c r="AO78" i="14"/>
  <c r="AP107" i="14"/>
  <c r="AV117" i="14"/>
  <c r="AN63" i="14"/>
  <c r="AN59" i="14"/>
  <c r="AN55" i="14"/>
  <c r="AN51" i="14"/>
  <c r="AN47" i="14"/>
  <c r="AN94" i="14"/>
  <c r="AN90" i="14"/>
  <c r="AN86" i="14"/>
  <c r="AN82" i="14"/>
  <c r="AN78" i="14"/>
  <c r="AN119" i="14"/>
  <c r="AN115" i="14"/>
  <c r="AN111" i="14"/>
  <c r="AN107" i="14"/>
  <c r="AP58" i="14"/>
  <c r="AT58" i="14"/>
  <c r="AP50" i="14"/>
  <c r="AT50" i="14"/>
  <c r="AX50" i="14"/>
  <c r="BB50" i="14"/>
  <c r="BF50" i="14"/>
  <c r="BJ50" i="14"/>
  <c r="AQ50" i="14"/>
  <c r="AU50" i="14"/>
  <c r="AY50" i="14"/>
  <c r="BC50" i="14"/>
  <c r="BG50" i="14"/>
  <c r="AQ93" i="14"/>
  <c r="AU93" i="14"/>
  <c r="AY93" i="14"/>
  <c r="BC93" i="14"/>
  <c r="BG93" i="14"/>
  <c r="AR93" i="14"/>
  <c r="AV93" i="14"/>
  <c r="AZ93" i="14"/>
  <c r="BD93" i="14"/>
  <c r="BH93" i="14"/>
  <c r="AS93" i="14"/>
  <c r="BA93" i="14"/>
  <c r="BI93" i="14"/>
  <c r="AT93" i="14"/>
  <c r="BB93" i="14"/>
  <c r="BJ93" i="14"/>
  <c r="AQ89" i="14"/>
  <c r="AU89" i="14"/>
  <c r="AY89" i="14"/>
  <c r="BC89" i="14"/>
  <c r="BG89" i="14"/>
  <c r="AR89" i="14"/>
  <c r="AV89" i="14"/>
  <c r="AZ89" i="14"/>
  <c r="BD89" i="14"/>
  <c r="BH89" i="14"/>
  <c r="AS89" i="14"/>
  <c r="BA89" i="14"/>
  <c r="BI89" i="14"/>
  <c r="AT89" i="14"/>
  <c r="BB89" i="14"/>
  <c r="BJ89" i="14"/>
  <c r="AQ81" i="14"/>
  <c r="AU81" i="14"/>
  <c r="AY81" i="14"/>
  <c r="BC81" i="14"/>
  <c r="BG81" i="14"/>
  <c r="AR81" i="14"/>
  <c r="AV81" i="14"/>
  <c r="AZ81" i="14"/>
  <c r="BD81" i="14"/>
  <c r="BH81" i="14"/>
  <c r="AS81" i="14"/>
  <c r="BA81" i="14"/>
  <c r="BI81" i="14"/>
  <c r="AT81" i="14"/>
  <c r="BB81" i="14"/>
  <c r="BJ81" i="14"/>
  <c r="AO122" i="14"/>
  <c r="AP122" i="14"/>
  <c r="AQ122" i="14"/>
  <c r="AU122" i="14"/>
  <c r="AY122" i="14"/>
  <c r="BC122" i="14"/>
  <c r="BG122" i="14"/>
  <c r="AR122" i="14"/>
  <c r="AV122" i="14"/>
  <c r="AZ122" i="14"/>
  <c r="BD122" i="14"/>
  <c r="BH122" i="14"/>
  <c r="AS122" i="14"/>
  <c r="BA122" i="14"/>
  <c r="BI122" i="14"/>
  <c r="AT122" i="14"/>
  <c r="BB122" i="14"/>
  <c r="BJ122" i="14"/>
  <c r="AO110" i="14"/>
  <c r="AS110" i="14"/>
  <c r="AW110" i="14"/>
  <c r="BA110" i="14"/>
  <c r="BE110" i="14"/>
  <c r="BI110" i="14"/>
  <c r="AP110" i="14"/>
  <c r="AT110" i="14"/>
  <c r="AX110" i="14"/>
  <c r="BB110" i="14"/>
  <c r="BF110" i="14"/>
  <c r="BJ110" i="14"/>
  <c r="AQ110" i="14"/>
  <c r="AY110" i="14"/>
  <c r="BG110" i="14"/>
  <c r="AR110" i="14"/>
  <c r="AZ110" i="14"/>
  <c r="BH110" i="14"/>
  <c r="AU110" i="14"/>
  <c r="AV110" i="14"/>
  <c r="BJ62" i="14"/>
  <c r="BB62" i="14"/>
  <c r="AT62" i="14"/>
  <c r="BF58" i="14"/>
  <c r="AX58" i="14"/>
  <c r="BA54" i="14"/>
  <c r="AS54" i="14"/>
  <c r="BA50" i="14"/>
  <c r="BJ74" i="14"/>
  <c r="AX89" i="14"/>
  <c r="AX85" i="14"/>
  <c r="BD118" i="14"/>
  <c r="BD114" i="14"/>
  <c r="AP53" i="14"/>
  <c r="AT53" i="14"/>
  <c r="AX53" i="14"/>
  <c r="BB53" i="14"/>
  <c r="BF53" i="14"/>
  <c r="BJ53" i="14"/>
  <c r="AQ53" i="14"/>
  <c r="AU53" i="14"/>
  <c r="AY53" i="14"/>
  <c r="BC53" i="14"/>
  <c r="BG53" i="14"/>
  <c r="AP96" i="14"/>
  <c r="AT96" i="14"/>
  <c r="AX96" i="14"/>
  <c r="BB96" i="14"/>
  <c r="BF96" i="14"/>
  <c r="BJ96" i="14"/>
  <c r="AQ96" i="14"/>
  <c r="AU96" i="14"/>
  <c r="AY96" i="14"/>
  <c r="BC96" i="14"/>
  <c r="BG96" i="14"/>
  <c r="AQ88" i="14"/>
  <c r="AU88" i="14"/>
  <c r="AY88" i="14"/>
  <c r="BC88" i="14"/>
  <c r="BG88" i="14"/>
  <c r="AR88" i="14"/>
  <c r="AV88" i="14"/>
  <c r="AZ88" i="14"/>
  <c r="BD88" i="14"/>
  <c r="BH88" i="14"/>
  <c r="AS88" i="14"/>
  <c r="BA88" i="14"/>
  <c r="BI88" i="14"/>
  <c r="AT88" i="14"/>
  <c r="BB88" i="14"/>
  <c r="BJ88" i="14"/>
  <c r="AQ80" i="14"/>
  <c r="AU80" i="14"/>
  <c r="AY80" i="14"/>
  <c r="BC80" i="14"/>
  <c r="BG80" i="14"/>
  <c r="AR80" i="14"/>
  <c r="AV80" i="14"/>
  <c r="AZ80" i="14"/>
  <c r="BD80" i="14"/>
  <c r="BH80" i="14"/>
  <c r="AS80" i="14"/>
  <c r="BA80" i="14"/>
  <c r="BI80" i="14"/>
  <c r="AT80" i="14"/>
  <c r="BB80" i="14"/>
  <c r="BJ80" i="14"/>
  <c r="AO109" i="14"/>
  <c r="AS109" i="14"/>
  <c r="AW109" i="14"/>
  <c r="BA109" i="14"/>
  <c r="BE109" i="14"/>
  <c r="BI109" i="14"/>
  <c r="AP109" i="14"/>
  <c r="AT109" i="14"/>
  <c r="AX109" i="14"/>
  <c r="BB109" i="14"/>
  <c r="BF109" i="14"/>
  <c r="BJ109" i="14"/>
  <c r="AQ109" i="14"/>
  <c r="AY109" i="14"/>
  <c r="BG109" i="14"/>
  <c r="AR109" i="14"/>
  <c r="AZ109" i="14"/>
  <c r="BH109" i="14"/>
  <c r="BC109" i="14"/>
  <c r="BD109" i="14"/>
  <c r="BF46" i="14"/>
  <c r="AX46" i="14"/>
  <c r="AP46" i="14"/>
  <c r="BI62" i="14"/>
  <c r="BA62" i="14"/>
  <c r="AS62" i="14"/>
  <c r="BI61" i="14"/>
  <c r="BA61" i="14"/>
  <c r="AS61" i="14"/>
  <c r="AO61" i="14"/>
  <c r="BE58" i="14"/>
  <c r="AW58" i="14"/>
  <c r="BE57" i="14"/>
  <c r="AR57" i="14"/>
  <c r="AZ54" i="14"/>
  <c r="BH53" i="14"/>
  <c r="AR53" i="14"/>
  <c r="BH50" i="14"/>
  <c r="AR50" i="14"/>
  <c r="AZ49" i="14"/>
  <c r="BI74" i="14"/>
  <c r="BA74" i="14"/>
  <c r="BH96" i="14"/>
  <c r="AR96" i="14"/>
  <c r="BE92" i="14"/>
  <c r="AW89" i="14"/>
  <c r="AO88" i="14"/>
  <c r="AW85" i="14"/>
  <c r="AO84" i="14"/>
  <c r="AW81" i="14"/>
  <c r="BE76" i="14"/>
  <c r="AW122" i="14"/>
  <c r="AU113" i="14"/>
  <c r="AU109" i="14"/>
  <c r="AP56" i="14"/>
  <c r="AT56" i="14"/>
  <c r="AX56" i="14"/>
  <c r="BB56" i="14"/>
  <c r="BF56" i="14"/>
  <c r="BJ56" i="14"/>
  <c r="AQ56" i="14"/>
  <c r="AU56" i="14"/>
  <c r="AY56" i="14"/>
  <c r="BC56" i="14"/>
  <c r="BG56" i="14"/>
  <c r="AP52" i="14"/>
  <c r="AT52" i="14"/>
  <c r="AX52" i="14"/>
  <c r="BB52" i="14"/>
  <c r="BF52" i="14"/>
  <c r="BJ52" i="14"/>
  <c r="AQ52" i="14"/>
  <c r="AU52" i="14"/>
  <c r="AY52" i="14"/>
  <c r="BC52" i="14"/>
  <c r="BG52" i="14"/>
  <c r="AP48" i="14"/>
  <c r="AT48" i="14"/>
  <c r="AX48" i="14"/>
  <c r="BB48" i="14"/>
  <c r="BF48" i="14"/>
  <c r="BJ48" i="14"/>
  <c r="AQ48" i="14"/>
  <c r="AU48" i="14"/>
  <c r="AY48" i="14"/>
  <c r="BC48" i="14"/>
  <c r="BG48" i="14"/>
  <c r="AP95" i="14"/>
  <c r="AT95" i="14"/>
  <c r="AX95" i="14"/>
  <c r="BB95" i="14"/>
  <c r="BF95" i="14"/>
  <c r="BJ95" i="14"/>
  <c r="AQ95" i="14"/>
  <c r="AU95" i="14"/>
  <c r="AY95" i="14"/>
  <c r="BC95" i="14"/>
  <c r="BG95" i="14"/>
  <c r="AQ91" i="14"/>
  <c r="AU91" i="14"/>
  <c r="AY91" i="14"/>
  <c r="BC91" i="14"/>
  <c r="BG91" i="14"/>
  <c r="AR91" i="14"/>
  <c r="AV91" i="14"/>
  <c r="AZ91" i="14"/>
  <c r="BD91" i="14"/>
  <c r="BH91" i="14"/>
  <c r="AS91" i="14"/>
  <c r="BA91" i="14"/>
  <c r="BI91" i="14"/>
  <c r="AT91" i="14"/>
  <c r="BB91" i="14"/>
  <c r="BJ91" i="14"/>
  <c r="AQ87" i="14"/>
  <c r="AU87" i="14"/>
  <c r="AY87" i="14"/>
  <c r="BC87" i="14"/>
  <c r="BG87" i="14"/>
  <c r="AR87" i="14"/>
  <c r="AV87" i="14"/>
  <c r="AZ87" i="14"/>
  <c r="BD87" i="14"/>
  <c r="BH87" i="14"/>
  <c r="AS87" i="14"/>
  <c r="BA87" i="14"/>
  <c r="BI87" i="14"/>
  <c r="AT87" i="14"/>
  <c r="BB87" i="14"/>
  <c r="BJ87" i="14"/>
  <c r="AQ83" i="14"/>
  <c r="AU83" i="14"/>
  <c r="AY83" i="14"/>
  <c r="BC83" i="14"/>
  <c r="BG83" i="14"/>
  <c r="AR83" i="14"/>
  <c r="AV83" i="14"/>
  <c r="AZ83" i="14"/>
  <c r="BD83" i="14"/>
  <c r="BH83" i="14"/>
  <c r="AS83" i="14"/>
  <c r="BA83" i="14"/>
  <c r="BI83" i="14"/>
  <c r="AT83" i="14"/>
  <c r="BB83" i="14"/>
  <c r="BJ83" i="14"/>
  <c r="AQ79" i="14"/>
  <c r="AU79" i="14"/>
  <c r="AY79" i="14"/>
  <c r="BC79" i="14"/>
  <c r="BG79" i="14"/>
  <c r="AR79" i="14"/>
  <c r="AV79" i="14"/>
  <c r="AZ79" i="14"/>
  <c r="BD79" i="14"/>
  <c r="BH79" i="14"/>
  <c r="AS79" i="14"/>
  <c r="BA79" i="14"/>
  <c r="BI79" i="14"/>
  <c r="AT79" i="14"/>
  <c r="BB79" i="14"/>
  <c r="BJ79" i="14"/>
  <c r="AQ75" i="14"/>
  <c r="AU75" i="14"/>
  <c r="AY75" i="14"/>
  <c r="BC75" i="14"/>
  <c r="BG75" i="14"/>
  <c r="AR75" i="14"/>
  <c r="AV75" i="14"/>
  <c r="AZ75" i="14"/>
  <c r="BD75" i="14"/>
  <c r="BH75" i="14"/>
  <c r="AS75" i="14"/>
  <c r="BA75" i="14"/>
  <c r="BI75" i="14"/>
  <c r="AT75" i="14"/>
  <c r="BB75" i="14"/>
  <c r="BJ75" i="14"/>
  <c r="AO120" i="14"/>
  <c r="AS120" i="14"/>
  <c r="AW120" i="14"/>
  <c r="BA120" i="14"/>
  <c r="BE120" i="14"/>
  <c r="BI120" i="14"/>
  <c r="AP120" i="14"/>
  <c r="AT120" i="14"/>
  <c r="AX120" i="14"/>
  <c r="BB120" i="14"/>
  <c r="BF120" i="14"/>
  <c r="BJ120" i="14"/>
  <c r="AQ120" i="14"/>
  <c r="AY120" i="14"/>
  <c r="BG120" i="14"/>
  <c r="AR120" i="14"/>
  <c r="AZ120" i="14"/>
  <c r="BH120" i="14"/>
  <c r="AU120" i="14"/>
  <c r="AV120" i="14"/>
  <c r="AO116" i="14"/>
  <c r="AS116" i="14"/>
  <c r="AW116" i="14"/>
  <c r="BA116" i="14"/>
  <c r="BE116" i="14"/>
  <c r="BI116" i="14"/>
  <c r="AP116" i="14"/>
  <c r="AT116" i="14"/>
  <c r="AX116" i="14"/>
  <c r="BB116" i="14"/>
  <c r="BF116" i="14"/>
  <c r="BJ116" i="14"/>
  <c r="AQ116" i="14"/>
  <c r="AY116" i="14"/>
  <c r="BG116" i="14"/>
  <c r="AR116" i="14"/>
  <c r="AZ116" i="14"/>
  <c r="BH116" i="14"/>
  <c r="AU116" i="14"/>
  <c r="AV116" i="14"/>
  <c r="AO112" i="14"/>
  <c r="AS112" i="14"/>
  <c r="AW112" i="14"/>
  <c r="BA112" i="14"/>
  <c r="BE112" i="14"/>
  <c r="BI112" i="14"/>
  <c r="AP112" i="14"/>
  <c r="AT112" i="14"/>
  <c r="AX112" i="14"/>
  <c r="BB112" i="14"/>
  <c r="BF112" i="14"/>
  <c r="BJ112" i="14"/>
  <c r="AQ112" i="14"/>
  <c r="AY112" i="14"/>
  <c r="BG112" i="14"/>
  <c r="AR112" i="14"/>
  <c r="AZ112" i="14"/>
  <c r="BH112" i="14"/>
  <c r="AU112" i="14"/>
  <c r="AV112" i="14"/>
  <c r="AO108" i="14"/>
  <c r="AS108" i="14"/>
  <c r="AW108" i="14"/>
  <c r="BA108" i="14"/>
  <c r="BE108" i="14"/>
  <c r="BI108" i="14"/>
  <c r="AP108" i="14"/>
  <c r="AT108" i="14"/>
  <c r="AX108" i="14"/>
  <c r="BB108" i="14"/>
  <c r="BF108" i="14"/>
  <c r="BJ108" i="14"/>
  <c r="AQ108" i="14"/>
  <c r="AY108" i="14"/>
  <c r="BG108" i="14"/>
  <c r="AR108" i="14"/>
  <c r="AZ108" i="14"/>
  <c r="BH108" i="14"/>
  <c r="AU108" i="14"/>
  <c r="AV108" i="14"/>
  <c r="BI46" i="14"/>
  <c r="BE46" i="14"/>
  <c r="BA46" i="14"/>
  <c r="AW46" i="14"/>
  <c r="AS46" i="14"/>
  <c r="BH63" i="14"/>
  <c r="BD63" i="14"/>
  <c r="AZ63" i="14"/>
  <c r="AV63" i="14"/>
  <c r="AR63" i="14"/>
  <c r="BH62" i="14"/>
  <c r="BD62" i="14"/>
  <c r="AZ62" i="14"/>
  <c r="AV62" i="14"/>
  <c r="AR62" i="14"/>
  <c r="BH61" i="14"/>
  <c r="BD61" i="14"/>
  <c r="AZ61" i="14"/>
  <c r="AV61" i="14"/>
  <c r="AR61" i="14"/>
  <c r="BH60" i="14"/>
  <c r="BD60" i="14"/>
  <c r="AZ60" i="14"/>
  <c r="AV60" i="14"/>
  <c r="AR60" i="14"/>
  <c r="BH59" i="14"/>
  <c r="BD59" i="14"/>
  <c r="AZ59" i="14"/>
  <c r="AV59" i="14"/>
  <c r="AR59" i="14"/>
  <c r="BH58" i="14"/>
  <c r="BD58" i="14"/>
  <c r="AZ58" i="14"/>
  <c r="AV58" i="14"/>
  <c r="AQ58" i="14"/>
  <c r="BI57" i="14"/>
  <c r="BD57" i="14"/>
  <c r="AW57" i="14"/>
  <c r="BE56" i="14"/>
  <c r="AW56" i="14"/>
  <c r="AO56" i="14"/>
  <c r="BE55" i="14"/>
  <c r="AW55" i="14"/>
  <c r="BE54" i="14"/>
  <c r="AW54" i="14"/>
  <c r="BE53" i="14"/>
  <c r="AW53" i="14"/>
  <c r="AO53" i="14"/>
  <c r="BE52" i="14"/>
  <c r="AW52" i="14"/>
  <c r="AO52" i="14"/>
  <c r="BE51" i="14"/>
  <c r="AW51" i="14"/>
  <c r="BE50" i="14"/>
  <c r="AW50" i="14"/>
  <c r="AO50" i="14"/>
  <c r="BE49" i="14"/>
  <c r="AW49" i="14"/>
  <c r="BE48" i="14"/>
  <c r="AW48" i="14"/>
  <c r="AO48" i="14"/>
  <c r="BE47" i="14"/>
  <c r="AW47" i="14"/>
  <c r="BF74" i="14"/>
  <c r="AX74" i="14"/>
  <c r="BE96" i="14"/>
  <c r="AW96" i="14"/>
  <c r="AO96" i="14"/>
  <c r="BE95" i="14"/>
  <c r="AW95" i="14"/>
  <c r="AO95" i="14"/>
  <c r="BE94" i="14"/>
  <c r="BF93" i="14"/>
  <c r="AP93" i="14"/>
  <c r="BF91" i="14"/>
  <c r="AP91" i="14"/>
  <c r="BF89" i="14"/>
  <c r="AP89" i="14"/>
  <c r="AX88" i="14"/>
  <c r="BF87" i="14"/>
  <c r="AP87" i="14"/>
  <c r="BF85" i="14"/>
  <c r="BF83" i="14"/>
  <c r="AP83" i="14"/>
  <c r="BF81" i="14"/>
  <c r="AP81" i="14"/>
  <c r="AX80" i="14"/>
  <c r="BF79" i="14"/>
  <c r="AP79" i="14"/>
  <c r="BF77" i="14"/>
  <c r="BF75" i="14"/>
  <c r="AP75" i="14"/>
  <c r="BF122" i="14"/>
  <c r="BD120" i="14"/>
  <c r="BD116" i="14"/>
  <c r="BD112" i="14"/>
  <c r="BD108" i="14"/>
  <c r="AP54" i="14"/>
  <c r="AT54" i="14"/>
  <c r="AX54" i="14"/>
  <c r="BB54" i="14"/>
  <c r="BF54" i="14"/>
  <c r="BJ54" i="14"/>
  <c r="AQ54" i="14"/>
  <c r="AU54" i="14"/>
  <c r="AY54" i="14"/>
  <c r="BC54" i="14"/>
  <c r="BG54" i="14"/>
  <c r="AQ74" i="14"/>
  <c r="AU74" i="14"/>
  <c r="AY74" i="14"/>
  <c r="BC74" i="14"/>
  <c r="BG74" i="14"/>
  <c r="AR74" i="14"/>
  <c r="AV74" i="14"/>
  <c r="AZ74" i="14"/>
  <c r="BD74" i="14"/>
  <c r="BH74" i="14"/>
  <c r="AQ85" i="14"/>
  <c r="AU85" i="14"/>
  <c r="AY85" i="14"/>
  <c r="BC85" i="14"/>
  <c r="BG85" i="14"/>
  <c r="AR85" i="14"/>
  <c r="AV85" i="14"/>
  <c r="AZ85" i="14"/>
  <c r="BD85" i="14"/>
  <c r="BH85" i="14"/>
  <c r="AS85" i="14"/>
  <c r="BA85" i="14"/>
  <c r="BI85" i="14"/>
  <c r="AT85" i="14"/>
  <c r="BB85" i="14"/>
  <c r="BJ85" i="14"/>
  <c r="AQ77" i="14"/>
  <c r="AU77" i="14"/>
  <c r="AY77" i="14"/>
  <c r="BC77" i="14"/>
  <c r="BG77" i="14"/>
  <c r="AR77" i="14"/>
  <c r="AV77" i="14"/>
  <c r="AZ77" i="14"/>
  <c r="BD77" i="14"/>
  <c r="BH77" i="14"/>
  <c r="AS77" i="14"/>
  <c r="BA77" i="14"/>
  <c r="BI77" i="14"/>
  <c r="AT77" i="14"/>
  <c r="BB77" i="14"/>
  <c r="BJ77" i="14"/>
  <c r="AO118" i="14"/>
  <c r="AS118" i="14"/>
  <c r="AW118" i="14"/>
  <c r="BA118" i="14"/>
  <c r="BE118" i="14"/>
  <c r="BI118" i="14"/>
  <c r="AP118" i="14"/>
  <c r="AT118" i="14"/>
  <c r="AX118" i="14"/>
  <c r="BB118" i="14"/>
  <c r="BF118" i="14"/>
  <c r="BJ118" i="14"/>
  <c r="AQ118" i="14"/>
  <c r="AY118" i="14"/>
  <c r="BG118" i="14"/>
  <c r="AR118" i="14"/>
  <c r="AZ118" i="14"/>
  <c r="BH118" i="14"/>
  <c r="AU118" i="14"/>
  <c r="AV118" i="14"/>
  <c r="AO114" i="14"/>
  <c r="AS114" i="14"/>
  <c r="AW114" i="14"/>
  <c r="BA114" i="14"/>
  <c r="BE114" i="14"/>
  <c r="BI114" i="14"/>
  <c r="AP114" i="14"/>
  <c r="AT114" i="14"/>
  <c r="AX114" i="14"/>
  <c r="BB114" i="14"/>
  <c r="BF114" i="14"/>
  <c r="BJ114" i="14"/>
  <c r="AQ114" i="14"/>
  <c r="AY114" i="14"/>
  <c r="BG114" i="14"/>
  <c r="AR114" i="14"/>
  <c r="AZ114" i="14"/>
  <c r="BH114" i="14"/>
  <c r="AU114" i="14"/>
  <c r="AV114" i="14"/>
  <c r="BF62" i="14"/>
  <c r="AX62" i="14"/>
  <c r="AP62" i="14"/>
  <c r="BJ58" i="14"/>
  <c r="BB58" i="14"/>
  <c r="AS58" i="14"/>
  <c r="BI54" i="14"/>
  <c r="BI50" i="14"/>
  <c r="AS50" i="14"/>
  <c r="BB74" i="14"/>
  <c r="AT74" i="14"/>
  <c r="AX93" i="14"/>
  <c r="AX81" i="14"/>
  <c r="AX77" i="14"/>
  <c r="AX122" i="14"/>
  <c r="BD110" i="14"/>
  <c r="AP57" i="14"/>
  <c r="AT57" i="14"/>
  <c r="AX57" i="14"/>
  <c r="BB57" i="14"/>
  <c r="BF57" i="14"/>
  <c r="BJ57" i="14"/>
  <c r="AQ57" i="14"/>
  <c r="AU57" i="14"/>
  <c r="AY57" i="14"/>
  <c r="AP49" i="14"/>
  <c r="AT49" i="14"/>
  <c r="AX49" i="14"/>
  <c r="BB49" i="14"/>
  <c r="BF49" i="14"/>
  <c r="BJ49" i="14"/>
  <c r="AQ49" i="14"/>
  <c r="AU49" i="14"/>
  <c r="AY49" i="14"/>
  <c r="BC49" i="14"/>
  <c r="BG49" i="14"/>
  <c r="AQ92" i="14"/>
  <c r="AU92" i="14"/>
  <c r="AY92" i="14"/>
  <c r="BC92" i="14"/>
  <c r="BG92" i="14"/>
  <c r="AR92" i="14"/>
  <c r="AV92" i="14"/>
  <c r="AZ92" i="14"/>
  <c r="BD92" i="14"/>
  <c r="BH92" i="14"/>
  <c r="AS92" i="14"/>
  <c r="BA92" i="14"/>
  <c r="BI92" i="14"/>
  <c r="AT92" i="14"/>
  <c r="BB92" i="14"/>
  <c r="BJ92" i="14"/>
  <c r="AQ84" i="14"/>
  <c r="AU84" i="14"/>
  <c r="AY84" i="14"/>
  <c r="BC84" i="14"/>
  <c r="BG84" i="14"/>
  <c r="AR84" i="14"/>
  <c r="AV84" i="14"/>
  <c r="AZ84" i="14"/>
  <c r="BD84" i="14"/>
  <c r="BH84" i="14"/>
  <c r="AS84" i="14"/>
  <c r="BA84" i="14"/>
  <c r="BI84" i="14"/>
  <c r="AT84" i="14"/>
  <c r="BB84" i="14"/>
  <c r="BJ84" i="14"/>
  <c r="AQ76" i="14"/>
  <c r="AU76" i="14"/>
  <c r="AY76" i="14"/>
  <c r="BC76" i="14"/>
  <c r="BG76" i="14"/>
  <c r="AR76" i="14"/>
  <c r="AV76" i="14"/>
  <c r="AZ76" i="14"/>
  <c r="BD76" i="14"/>
  <c r="BH76" i="14"/>
  <c r="AS76" i="14"/>
  <c r="BA76" i="14"/>
  <c r="BI76" i="14"/>
  <c r="AT76" i="14"/>
  <c r="BB76" i="14"/>
  <c r="BJ76" i="14"/>
  <c r="AO121" i="14"/>
  <c r="AS121" i="14"/>
  <c r="AW121" i="14"/>
  <c r="BA121" i="14"/>
  <c r="BE121" i="14"/>
  <c r="BI121" i="14"/>
  <c r="AP121" i="14"/>
  <c r="AT121" i="14"/>
  <c r="AX121" i="14"/>
  <c r="BB121" i="14"/>
  <c r="BF121" i="14"/>
  <c r="BJ121" i="14"/>
  <c r="AQ121" i="14"/>
  <c r="AY121" i="14"/>
  <c r="BG121" i="14"/>
  <c r="AR121" i="14"/>
  <c r="AZ121" i="14"/>
  <c r="BH121" i="14"/>
  <c r="BC121" i="14"/>
  <c r="BD121" i="14"/>
  <c r="AO117" i="14"/>
  <c r="AS117" i="14"/>
  <c r="AW117" i="14"/>
  <c r="BA117" i="14"/>
  <c r="BE117" i="14"/>
  <c r="BI117" i="14"/>
  <c r="AP117" i="14"/>
  <c r="AT117" i="14"/>
  <c r="AX117" i="14"/>
  <c r="BB117" i="14"/>
  <c r="BF117" i="14"/>
  <c r="BJ117" i="14"/>
  <c r="AQ117" i="14"/>
  <c r="AY117" i="14"/>
  <c r="BG117" i="14"/>
  <c r="AR117" i="14"/>
  <c r="AZ117" i="14"/>
  <c r="BH117" i="14"/>
  <c r="BC117" i="14"/>
  <c r="BD117" i="14"/>
  <c r="AO113" i="14"/>
  <c r="AS113" i="14"/>
  <c r="AW113" i="14"/>
  <c r="BA113" i="14"/>
  <c r="BE113" i="14"/>
  <c r="BI113" i="14"/>
  <c r="AP113" i="14"/>
  <c r="AT113" i="14"/>
  <c r="AX113" i="14"/>
  <c r="BB113" i="14"/>
  <c r="BF113" i="14"/>
  <c r="BJ113" i="14"/>
  <c r="AQ113" i="14"/>
  <c r="AY113" i="14"/>
  <c r="BG113" i="14"/>
  <c r="AR113" i="14"/>
  <c r="AZ113" i="14"/>
  <c r="BH113" i="14"/>
  <c r="BC113" i="14"/>
  <c r="BD113" i="14"/>
  <c r="BJ46" i="14"/>
  <c r="BB46" i="14"/>
  <c r="AT46" i="14"/>
  <c r="BE62" i="14"/>
  <c r="AW62" i="14"/>
  <c r="AO62" i="14"/>
  <c r="BE61" i="14"/>
  <c r="AW61" i="14"/>
  <c r="BI58" i="14"/>
  <c r="BA58" i="14"/>
  <c r="AR58" i="14"/>
  <c r="AZ57" i="14"/>
  <c r="BH54" i="14"/>
  <c r="AR54" i="14"/>
  <c r="AZ53" i="14"/>
  <c r="AZ50" i="14"/>
  <c r="BH49" i="14"/>
  <c r="AR49" i="14"/>
  <c r="AS74" i="14"/>
  <c r="AZ96" i="14"/>
  <c r="AW93" i="14"/>
  <c r="AO92" i="14"/>
  <c r="BE88" i="14"/>
  <c r="BE84" i="14"/>
  <c r="BE80" i="14"/>
  <c r="AO80" i="14"/>
  <c r="AW77" i="14"/>
  <c r="AO76" i="14"/>
  <c r="AU121" i="14"/>
  <c r="AU117" i="14"/>
  <c r="BC110" i="14"/>
  <c r="AP55" i="14"/>
  <c r="AT55" i="14"/>
  <c r="AX55" i="14"/>
  <c r="BB55" i="14"/>
  <c r="BF55" i="14"/>
  <c r="BJ55" i="14"/>
  <c r="AQ55" i="14"/>
  <c r="AU55" i="14"/>
  <c r="AY55" i="14"/>
  <c r="BC55" i="14"/>
  <c r="BG55" i="14"/>
  <c r="AP51" i="14"/>
  <c r="AT51" i="14"/>
  <c r="AX51" i="14"/>
  <c r="BB51" i="14"/>
  <c r="BF51" i="14"/>
  <c r="BJ51" i="14"/>
  <c r="AQ51" i="14"/>
  <c r="AU51" i="14"/>
  <c r="AY51" i="14"/>
  <c r="BC51" i="14"/>
  <c r="BG51" i="14"/>
  <c r="AP47" i="14"/>
  <c r="AT47" i="14"/>
  <c r="AX47" i="14"/>
  <c r="BB47" i="14"/>
  <c r="BF47" i="14"/>
  <c r="BJ47" i="14"/>
  <c r="AQ47" i="14"/>
  <c r="AU47" i="14"/>
  <c r="AY47" i="14"/>
  <c r="BC47" i="14"/>
  <c r="BG47" i="14"/>
  <c r="AQ94" i="14"/>
  <c r="AU94" i="14"/>
  <c r="AR94" i="14"/>
  <c r="AS94" i="14"/>
  <c r="AX94" i="14"/>
  <c r="BB94" i="14"/>
  <c r="BF94" i="14"/>
  <c r="BJ94" i="14"/>
  <c r="AT94" i="14"/>
  <c r="AY94" i="14"/>
  <c r="BC94" i="14"/>
  <c r="BG94" i="14"/>
  <c r="AQ90" i="14"/>
  <c r="AU90" i="14"/>
  <c r="AY90" i="14"/>
  <c r="BC90" i="14"/>
  <c r="BG90" i="14"/>
  <c r="AR90" i="14"/>
  <c r="AV90" i="14"/>
  <c r="AZ90" i="14"/>
  <c r="BD90" i="14"/>
  <c r="BH90" i="14"/>
  <c r="AS90" i="14"/>
  <c r="BA90" i="14"/>
  <c r="BI90" i="14"/>
  <c r="AT90" i="14"/>
  <c r="BB90" i="14"/>
  <c r="BJ90" i="14"/>
  <c r="AQ86" i="14"/>
  <c r="AU86" i="14"/>
  <c r="AY86" i="14"/>
  <c r="BC86" i="14"/>
  <c r="BG86" i="14"/>
  <c r="AR86" i="14"/>
  <c r="AV86" i="14"/>
  <c r="AZ86" i="14"/>
  <c r="BD86" i="14"/>
  <c r="BH86" i="14"/>
  <c r="AS86" i="14"/>
  <c r="BA86" i="14"/>
  <c r="BI86" i="14"/>
  <c r="AT86" i="14"/>
  <c r="BB86" i="14"/>
  <c r="BJ86" i="14"/>
  <c r="AQ82" i="14"/>
  <c r="AU82" i="14"/>
  <c r="AY82" i="14"/>
  <c r="BC82" i="14"/>
  <c r="BG82" i="14"/>
  <c r="AR82" i="14"/>
  <c r="AV82" i="14"/>
  <c r="AZ82" i="14"/>
  <c r="BD82" i="14"/>
  <c r="BH82" i="14"/>
  <c r="AS82" i="14"/>
  <c r="BA82" i="14"/>
  <c r="BI82" i="14"/>
  <c r="AT82" i="14"/>
  <c r="BB82" i="14"/>
  <c r="BJ82" i="14"/>
  <c r="AQ78" i="14"/>
  <c r="AU78" i="14"/>
  <c r="AY78" i="14"/>
  <c r="BC78" i="14"/>
  <c r="BG78" i="14"/>
  <c r="AR78" i="14"/>
  <c r="AV78" i="14"/>
  <c r="AZ78" i="14"/>
  <c r="BD78" i="14"/>
  <c r="BH78" i="14"/>
  <c r="AS78" i="14"/>
  <c r="BA78" i="14"/>
  <c r="BI78" i="14"/>
  <c r="AT78" i="14"/>
  <c r="BB78" i="14"/>
  <c r="BJ78" i="14"/>
  <c r="AR107" i="14"/>
  <c r="AV107" i="14"/>
  <c r="AZ107" i="14"/>
  <c r="BD107" i="14"/>
  <c r="BH107" i="14"/>
  <c r="AS107" i="14"/>
  <c r="AW107" i="14"/>
  <c r="BA107" i="14"/>
  <c r="BE107" i="14"/>
  <c r="BI107" i="14"/>
  <c r="AO107" i="14"/>
  <c r="AT107" i="14"/>
  <c r="BB107" i="14"/>
  <c r="BJ107" i="14"/>
  <c r="AU107" i="14"/>
  <c r="BC107" i="14"/>
  <c r="AO119" i="14"/>
  <c r="AS119" i="14"/>
  <c r="AW119" i="14"/>
  <c r="BA119" i="14"/>
  <c r="BE119" i="14"/>
  <c r="BI119" i="14"/>
  <c r="AP119" i="14"/>
  <c r="AT119" i="14"/>
  <c r="AX119" i="14"/>
  <c r="BB119" i="14"/>
  <c r="BF119" i="14"/>
  <c r="BJ119" i="14"/>
  <c r="AQ119" i="14"/>
  <c r="AY119" i="14"/>
  <c r="BG119" i="14"/>
  <c r="AR119" i="14"/>
  <c r="AZ119" i="14"/>
  <c r="BH119" i="14"/>
  <c r="BC119" i="14"/>
  <c r="BD119" i="14"/>
  <c r="AO115" i="14"/>
  <c r="AS115" i="14"/>
  <c r="AW115" i="14"/>
  <c r="BA115" i="14"/>
  <c r="BE115" i="14"/>
  <c r="BI115" i="14"/>
  <c r="AP115" i="14"/>
  <c r="AT115" i="14"/>
  <c r="AX115" i="14"/>
  <c r="BB115" i="14"/>
  <c r="BF115" i="14"/>
  <c r="BJ115" i="14"/>
  <c r="AQ115" i="14"/>
  <c r="AY115" i="14"/>
  <c r="BG115" i="14"/>
  <c r="AR115" i="14"/>
  <c r="AZ115" i="14"/>
  <c r="BH115" i="14"/>
  <c r="BC115" i="14"/>
  <c r="BD115" i="14"/>
  <c r="AO111" i="14"/>
  <c r="AS111" i="14"/>
  <c r="AW111" i="14"/>
  <c r="BA111" i="14"/>
  <c r="BE111" i="14"/>
  <c r="BI111" i="14"/>
  <c r="AP111" i="14"/>
  <c r="AT111" i="14"/>
  <c r="AX111" i="14"/>
  <c r="BB111" i="14"/>
  <c r="BF111" i="14"/>
  <c r="BJ111" i="14"/>
  <c r="AQ111" i="14"/>
  <c r="AY111" i="14"/>
  <c r="BG111" i="14"/>
  <c r="AR111" i="14"/>
  <c r="AZ111" i="14"/>
  <c r="BH111" i="14"/>
  <c r="BC111" i="14"/>
  <c r="BD111" i="14"/>
  <c r="BH46" i="14"/>
  <c r="BD46" i="14"/>
  <c r="AZ46" i="14"/>
  <c r="AV46" i="14"/>
  <c r="AR46" i="14"/>
  <c r="BG63" i="14"/>
  <c r="BC63" i="14"/>
  <c r="AY63" i="14"/>
  <c r="AU63" i="14"/>
  <c r="BG62" i="14"/>
  <c r="BC62" i="14"/>
  <c r="AY62" i="14"/>
  <c r="AU62" i="14"/>
  <c r="BG61" i="14"/>
  <c r="BC61" i="14"/>
  <c r="AY61" i="14"/>
  <c r="AU61" i="14"/>
  <c r="BG60" i="14"/>
  <c r="BC60" i="14"/>
  <c r="AY60" i="14"/>
  <c r="AU60" i="14"/>
  <c r="BG59" i="14"/>
  <c r="BC59" i="14"/>
  <c r="AY59" i="14"/>
  <c r="AU59" i="14"/>
  <c r="BG58" i="14"/>
  <c r="BC58" i="14"/>
  <c r="AY58" i="14"/>
  <c r="AU58" i="14"/>
  <c r="AO58" i="14"/>
  <c r="BH57" i="14"/>
  <c r="BC57" i="14"/>
  <c r="AV57" i="14"/>
  <c r="BD56" i="14"/>
  <c r="AV56" i="14"/>
  <c r="BD55" i="14"/>
  <c r="AV55" i="14"/>
  <c r="BD54" i="14"/>
  <c r="AV54" i="14"/>
  <c r="BD53" i="14"/>
  <c r="AV53" i="14"/>
  <c r="BD52" i="14"/>
  <c r="AV52" i="14"/>
  <c r="BD51" i="14"/>
  <c r="AV51" i="14"/>
  <c r="BD50" i="14"/>
  <c r="AV50" i="14"/>
  <c r="BD49" i="14"/>
  <c r="AV49" i="14"/>
  <c r="BD48" i="14"/>
  <c r="AV48" i="14"/>
  <c r="BD47" i="14"/>
  <c r="AV47" i="14"/>
  <c r="AO74" i="14"/>
  <c r="BE74" i="14"/>
  <c r="AW74" i="14"/>
  <c r="BD96" i="14"/>
  <c r="AV96" i="14"/>
  <c r="BD95" i="14"/>
  <c r="AV95" i="14"/>
  <c r="BD94" i="14"/>
  <c r="AV94" i="14"/>
  <c r="BE93" i="14"/>
  <c r="AO93" i="14"/>
  <c r="AW92" i="14"/>
  <c r="BE91" i="14"/>
  <c r="AO91" i="14"/>
  <c r="AW90" i="14"/>
  <c r="BE89" i="14"/>
  <c r="AO89" i="14"/>
  <c r="AW88" i="14"/>
  <c r="BE87" i="14"/>
  <c r="AO87" i="14"/>
  <c r="AW86" i="14"/>
  <c r="BE85" i="14"/>
  <c r="AO85" i="14"/>
  <c r="AW84" i="14"/>
  <c r="BE83" i="14"/>
  <c r="AO83" i="14"/>
  <c r="AW82" i="14"/>
  <c r="BE81" i="14"/>
  <c r="AO81" i="14"/>
  <c r="AW80" i="14"/>
  <c r="BE79" i="14"/>
  <c r="AO79" i="14"/>
  <c r="AW78" i="14"/>
  <c r="BE77" i="14"/>
  <c r="AO77" i="14"/>
  <c r="AW76" i="14"/>
  <c r="BE75" i="14"/>
  <c r="AO75" i="14"/>
  <c r="AX107" i="14"/>
  <c r="BE122" i="14"/>
  <c r="BC120" i="14"/>
  <c r="AU119" i="14"/>
  <c r="BC116" i="14"/>
  <c r="AU115" i="14"/>
  <c r="BC112" i="14"/>
  <c r="AU111" i="14"/>
  <c r="BC108" i="14"/>
  <c r="I13" i="14" l="1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12" i="14"/>
  <c r="H72" i="1"/>
  <c r="J87" i="1" s="1"/>
  <c r="AN32" i="14" l="1"/>
  <c r="BK32" i="14"/>
  <c r="AN24" i="14"/>
  <c r="BK24" i="14"/>
  <c r="AN20" i="14"/>
  <c r="BK20" i="14"/>
  <c r="AN16" i="14"/>
  <c r="BK16" i="14"/>
  <c r="AN35" i="14"/>
  <c r="BK35" i="14"/>
  <c r="AN31" i="14"/>
  <c r="BK31" i="14"/>
  <c r="AN27" i="14"/>
  <c r="BK27" i="14"/>
  <c r="AN23" i="14"/>
  <c r="BK23" i="14"/>
  <c r="AN19" i="14"/>
  <c r="BK19" i="14"/>
  <c r="AN15" i="14"/>
  <c r="BK15" i="14"/>
  <c r="AN36" i="14"/>
  <c r="BK36" i="14"/>
  <c r="AN34" i="14"/>
  <c r="BK34" i="14"/>
  <c r="AN26" i="14"/>
  <c r="BK26" i="14"/>
  <c r="AN22" i="14"/>
  <c r="BK22" i="14"/>
  <c r="AN18" i="14"/>
  <c r="BK18" i="14"/>
  <c r="AN14" i="14"/>
  <c r="BK14" i="14"/>
  <c r="AN28" i="14"/>
  <c r="BK28" i="14"/>
  <c r="AN30" i="14"/>
  <c r="BK30" i="14"/>
  <c r="AN12" i="14"/>
  <c r="BK12" i="14"/>
  <c r="AN33" i="14"/>
  <c r="BK33" i="14"/>
  <c r="AN29" i="14"/>
  <c r="BK29" i="14"/>
  <c r="AN25" i="14"/>
  <c r="BK25" i="14"/>
  <c r="AN21" i="14"/>
  <c r="BK21" i="14"/>
  <c r="AN17" i="14"/>
  <c r="BK17" i="14"/>
  <c r="AN13" i="14"/>
  <c r="BK13" i="14"/>
  <c r="J77" i="1"/>
  <c r="J83" i="1"/>
  <c r="J72" i="1"/>
  <c r="J80" i="1"/>
  <c r="J84" i="1"/>
  <c r="J73" i="1"/>
  <c r="J81" i="1"/>
  <c r="J74" i="1"/>
  <c r="J82" i="1"/>
  <c r="AP34" i="14"/>
  <c r="AT34" i="14"/>
  <c r="AX34" i="14"/>
  <c r="BB34" i="14"/>
  <c r="BF34" i="14"/>
  <c r="BJ34" i="14"/>
  <c r="AS34" i="14"/>
  <c r="AY34" i="14"/>
  <c r="BD34" i="14"/>
  <c r="BI34" i="14"/>
  <c r="AO34" i="14"/>
  <c r="AU34" i="14"/>
  <c r="AZ34" i="14"/>
  <c r="BE34" i="14"/>
  <c r="AQ34" i="14"/>
  <c r="AV34" i="14"/>
  <c r="BA34" i="14"/>
  <c r="BG34" i="14"/>
  <c r="AR34" i="14"/>
  <c r="AW34" i="14"/>
  <c r="BC34" i="14"/>
  <c r="BH34" i="14"/>
  <c r="AP30" i="14"/>
  <c r="AT30" i="14"/>
  <c r="AX30" i="14"/>
  <c r="BB30" i="14"/>
  <c r="BF30" i="14"/>
  <c r="BJ30" i="14"/>
  <c r="AS30" i="14"/>
  <c r="AY30" i="14"/>
  <c r="BD30" i="14"/>
  <c r="BI30" i="14"/>
  <c r="AO30" i="14"/>
  <c r="AU30" i="14"/>
  <c r="AZ30" i="14"/>
  <c r="BE30" i="14"/>
  <c r="AQ30" i="14"/>
  <c r="AV30" i="14"/>
  <c r="BA30" i="14"/>
  <c r="BG30" i="14"/>
  <c r="AR30" i="14"/>
  <c r="AW30" i="14"/>
  <c r="BC30" i="14"/>
  <c r="BH30" i="14"/>
  <c r="AO26" i="14"/>
  <c r="AS26" i="14"/>
  <c r="AW26" i="14"/>
  <c r="BA26" i="14"/>
  <c r="BE26" i="14"/>
  <c r="BI26" i="14"/>
  <c r="AR26" i="14"/>
  <c r="AX26" i="14"/>
  <c r="BC26" i="14"/>
  <c r="BH26" i="14"/>
  <c r="AT26" i="14"/>
  <c r="AZ26" i="14"/>
  <c r="BG26" i="14"/>
  <c r="AU26" i="14"/>
  <c r="BB26" i="14"/>
  <c r="BJ26" i="14"/>
  <c r="AP26" i="14"/>
  <c r="AV26" i="14"/>
  <c r="BD26" i="14"/>
  <c r="AQ26" i="14"/>
  <c r="AY26" i="14"/>
  <c r="BF26" i="14"/>
  <c r="AO22" i="14"/>
  <c r="AS22" i="14"/>
  <c r="AW22" i="14"/>
  <c r="BA22" i="14"/>
  <c r="BE22" i="14"/>
  <c r="BI22" i="14"/>
  <c r="AR22" i="14"/>
  <c r="AX22" i="14"/>
  <c r="BC22" i="14"/>
  <c r="BH22" i="14"/>
  <c r="AP22" i="14"/>
  <c r="AV22" i="14"/>
  <c r="BD22" i="14"/>
  <c r="AQ22" i="14"/>
  <c r="AY22" i="14"/>
  <c r="BF22" i="14"/>
  <c r="AT22" i="14"/>
  <c r="AZ22" i="14"/>
  <c r="BG22" i="14"/>
  <c r="AU22" i="14"/>
  <c r="BB22" i="14"/>
  <c r="BJ22" i="14"/>
  <c r="AO18" i="14"/>
  <c r="AS18" i="14"/>
  <c r="AW18" i="14"/>
  <c r="BA18" i="14"/>
  <c r="BE18" i="14"/>
  <c r="BI18" i="14"/>
  <c r="AR18" i="14"/>
  <c r="AX18" i="14"/>
  <c r="BC18" i="14"/>
  <c r="BH18" i="14"/>
  <c r="AT18" i="14"/>
  <c r="AY18" i="14"/>
  <c r="BD18" i="14"/>
  <c r="BJ18" i="14"/>
  <c r="AP18" i="14"/>
  <c r="AZ18" i="14"/>
  <c r="AQ18" i="14"/>
  <c r="BB18" i="14"/>
  <c r="AU18" i="14"/>
  <c r="BF18" i="14"/>
  <c r="AV18" i="14"/>
  <c r="BG18" i="14"/>
  <c r="AO14" i="14"/>
  <c r="AS14" i="14"/>
  <c r="AW14" i="14"/>
  <c r="BA14" i="14"/>
  <c r="BE14" i="14"/>
  <c r="BI14" i="14"/>
  <c r="AR14" i="14"/>
  <c r="AX14" i="14"/>
  <c r="BC14" i="14"/>
  <c r="BH14" i="14"/>
  <c r="AT14" i="14"/>
  <c r="AY14" i="14"/>
  <c r="BD14" i="14"/>
  <c r="BJ14" i="14"/>
  <c r="AP14" i="14"/>
  <c r="AZ14" i="14"/>
  <c r="AQ14" i="14"/>
  <c r="BB14" i="14"/>
  <c r="AU14" i="14"/>
  <c r="BF14" i="14"/>
  <c r="AV14" i="14"/>
  <c r="BG14" i="14"/>
  <c r="AQ12" i="14"/>
  <c r="AU12" i="14"/>
  <c r="AY12" i="14"/>
  <c r="BC12" i="14"/>
  <c r="BG12" i="14"/>
  <c r="AR12" i="14"/>
  <c r="AW12" i="14"/>
  <c r="BB12" i="14"/>
  <c r="BH12" i="14"/>
  <c r="AO12" i="14"/>
  <c r="AS12" i="14"/>
  <c r="AX12" i="14"/>
  <c r="BD12" i="14"/>
  <c r="BI12" i="14"/>
  <c r="AT12" i="14"/>
  <c r="AZ12" i="14"/>
  <c r="BE12" i="14"/>
  <c r="BJ12" i="14"/>
  <c r="AP12" i="14"/>
  <c r="AV12" i="14"/>
  <c r="BA12" i="14"/>
  <c r="BF12" i="14"/>
  <c r="AP33" i="14"/>
  <c r="AT33" i="14"/>
  <c r="AX33" i="14"/>
  <c r="BB33" i="14"/>
  <c r="BF33" i="14"/>
  <c r="BJ33" i="14"/>
  <c r="AQ33" i="14"/>
  <c r="AV33" i="14"/>
  <c r="BA33" i="14"/>
  <c r="BG33" i="14"/>
  <c r="AR33" i="14"/>
  <c r="AW33" i="14"/>
  <c r="BC33" i="14"/>
  <c r="BH33" i="14"/>
  <c r="AS33" i="14"/>
  <c r="AY33" i="14"/>
  <c r="BD33" i="14"/>
  <c r="BI33" i="14"/>
  <c r="AO33" i="14"/>
  <c r="AU33" i="14"/>
  <c r="AZ33" i="14"/>
  <c r="BE33" i="14"/>
  <c r="AP29" i="14"/>
  <c r="AT29" i="14"/>
  <c r="AX29" i="14"/>
  <c r="BB29" i="14"/>
  <c r="BF29" i="14"/>
  <c r="BJ29" i="14"/>
  <c r="AQ29" i="14"/>
  <c r="AV29" i="14"/>
  <c r="BA29" i="14"/>
  <c r="BG29" i="14"/>
  <c r="AR29" i="14"/>
  <c r="AW29" i="14"/>
  <c r="BC29" i="14"/>
  <c r="BH29" i="14"/>
  <c r="AS29" i="14"/>
  <c r="AY29" i="14"/>
  <c r="BD29" i="14"/>
  <c r="BI29" i="14"/>
  <c r="AO29" i="14"/>
  <c r="AU29" i="14"/>
  <c r="AZ29" i="14"/>
  <c r="BE29" i="14"/>
  <c r="AO25" i="14"/>
  <c r="AS25" i="14"/>
  <c r="AW25" i="14"/>
  <c r="BA25" i="14"/>
  <c r="BE25" i="14"/>
  <c r="BI25" i="14"/>
  <c r="AP25" i="14"/>
  <c r="AU25" i="14"/>
  <c r="AZ25" i="14"/>
  <c r="BF25" i="14"/>
  <c r="AV25" i="14"/>
  <c r="BC25" i="14"/>
  <c r="BJ25" i="14"/>
  <c r="AQ25" i="14"/>
  <c r="AX25" i="14"/>
  <c r="BD25" i="14"/>
  <c r="AR25" i="14"/>
  <c r="AY25" i="14"/>
  <c r="BG25" i="14"/>
  <c r="AT25" i="14"/>
  <c r="BB25" i="14"/>
  <c r="BH25" i="14"/>
  <c r="AO21" i="14"/>
  <c r="AS21" i="14"/>
  <c r="AW21" i="14"/>
  <c r="BA21" i="14"/>
  <c r="BE21" i="14"/>
  <c r="BI21" i="14"/>
  <c r="AP21" i="14"/>
  <c r="AU21" i="14"/>
  <c r="AZ21" i="14"/>
  <c r="BF21" i="14"/>
  <c r="AQ21" i="14"/>
  <c r="AV21" i="14"/>
  <c r="BB21" i="14"/>
  <c r="BG21" i="14"/>
  <c r="AR21" i="14"/>
  <c r="BC21" i="14"/>
  <c r="AT21" i="14"/>
  <c r="BD21" i="14"/>
  <c r="AX21" i="14"/>
  <c r="BH21" i="14"/>
  <c r="AY21" i="14"/>
  <c r="BJ21" i="14"/>
  <c r="AO17" i="14"/>
  <c r="AS17" i="14"/>
  <c r="AW17" i="14"/>
  <c r="BA17" i="14"/>
  <c r="BE17" i="14"/>
  <c r="BI17" i="14"/>
  <c r="AP17" i="14"/>
  <c r="AU17" i="14"/>
  <c r="AZ17" i="14"/>
  <c r="BF17" i="14"/>
  <c r="AQ17" i="14"/>
  <c r="AV17" i="14"/>
  <c r="BB17" i="14"/>
  <c r="BG17" i="14"/>
  <c r="AR17" i="14"/>
  <c r="BC17" i="14"/>
  <c r="AT17" i="14"/>
  <c r="BD17" i="14"/>
  <c r="AX17" i="14"/>
  <c r="BH17" i="14"/>
  <c r="AY17" i="14"/>
  <c r="BJ17" i="14"/>
  <c r="AO13" i="14"/>
  <c r="AS13" i="14"/>
  <c r="AW13" i="14"/>
  <c r="BA13" i="14"/>
  <c r="BE13" i="14"/>
  <c r="BI13" i="14"/>
  <c r="AP13" i="14"/>
  <c r="AU13" i="14"/>
  <c r="AZ13" i="14"/>
  <c r="BF13" i="14"/>
  <c r="AQ13" i="14"/>
  <c r="AV13" i="14"/>
  <c r="BB13" i="14"/>
  <c r="BG13" i="14"/>
  <c r="AR13" i="14"/>
  <c r="BC13" i="14"/>
  <c r="AT13" i="14"/>
  <c r="BD13" i="14"/>
  <c r="AX13" i="14"/>
  <c r="BH13" i="14"/>
  <c r="AY13" i="14"/>
  <c r="BJ13" i="14"/>
  <c r="AP36" i="14"/>
  <c r="AT36" i="14"/>
  <c r="AX36" i="14"/>
  <c r="BB36" i="14"/>
  <c r="BF36" i="14"/>
  <c r="BJ36" i="14"/>
  <c r="AS36" i="14"/>
  <c r="AY36" i="14"/>
  <c r="BD36" i="14"/>
  <c r="BI36" i="14"/>
  <c r="AO36" i="14"/>
  <c r="AU36" i="14"/>
  <c r="AZ36" i="14"/>
  <c r="BE36" i="14"/>
  <c r="AQ36" i="14"/>
  <c r="AV36" i="14"/>
  <c r="BA36" i="14"/>
  <c r="BG36" i="14"/>
  <c r="AR36" i="14"/>
  <c r="AW36" i="14"/>
  <c r="BC36" i="14"/>
  <c r="BH36" i="14"/>
  <c r="AP32" i="14"/>
  <c r="AT32" i="14"/>
  <c r="AX32" i="14"/>
  <c r="BB32" i="14"/>
  <c r="BF32" i="14"/>
  <c r="BJ32" i="14"/>
  <c r="AS32" i="14"/>
  <c r="AY32" i="14"/>
  <c r="BD32" i="14"/>
  <c r="BI32" i="14"/>
  <c r="AO32" i="14"/>
  <c r="AU32" i="14"/>
  <c r="AZ32" i="14"/>
  <c r="BE32" i="14"/>
  <c r="AQ32" i="14"/>
  <c r="AV32" i="14"/>
  <c r="BA32" i="14"/>
  <c r="BG32" i="14"/>
  <c r="AR32" i="14"/>
  <c r="AW32" i="14"/>
  <c r="BC32" i="14"/>
  <c r="BH32" i="14"/>
  <c r="AP28" i="14"/>
  <c r="AT28" i="14"/>
  <c r="AX28" i="14"/>
  <c r="BB28" i="14"/>
  <c r="BF28" i="14"/>
  <c r="BJ28" i="14"/>
  <c r="AS28" i="14"/>
  <c r="AY28" i="14"/>
  <c r="BD28" i="14"/>
  <c r="BI28" i="14"/>
  <c r="AO28" i="14"/>
  <c r="AU28" i="14"/>
  <c r="AZ28" i="14"/>
  <c r="BE28" i="14"/>
  <c r="AQ28" i="14"/>
  <c r="AV28" i="14"/>
  <c r="BA28" i="14"/>
  <c r="BG28" i="14"/>
  <c r="AR28" i="14"/>
  <c r="AW28" i="14"/>
  <c r="BC28" i="14"/>
  <c r="BH28" i="14"/>
  <c r="AO24" i="14"/>
  <c r="AS24" i="14"/>
  <c r="AW24" i="14"/>
  <c r="BA24" i="14"/>
  <c r="BE24" i="14"/>
  <c r="BI24" i="14"/>
  <c r="AR24" i="14"/>
  <c r="AX24" i="14"/>
  <c r="BC24" i="14"/>
  <c r="BH24" i="14"/>
  <c r="AQ24" i="14"/>
  <c r="AY24" i="14"/>
  <c r="BF24" i="14"/>
  <c r="AT24" i="14"/>
  <c r="AZ24" i="14"/>
  <c r="BG24" i="14"/>
  <c r="AU24" i="14"/>
  <c r="BB24" i="14"/>
  <c r="BJ24" i="14"/>
  <c r="AP24" i="14"/>
  <c r="AV24" i="14"/>
  <c r="BD24" i="14"/>
  <c r="AO20" i="14"/>
  <c r="AS20" i="14"/>
  <c r="AW20" i="14"/>
  <c r="BA20" i="14"/>
  <c r="BE20" i="14"/>
  <c r="BI20" i="14"/>
  <c r="AR20" i="14"/>
  <c r="AX20" i="14"/>
  <c r="BC20" i="14"/>
  <c r="BH20" i="14"/>
  <c r="AT20" i="14"/>
  <c r="AY20" i="14"/>
  <c r="BD20" i="14"/>
  <c r="BJ20" i="14"/>
  <c r="AU20" i="14"/>
  <c r="BF20" i="14"/>
  <c r="AV20" i="14"/>
  <c r="BG20" i="14"/>
  <c r="AP20" i="14"/>
  <c r="AZ20" i="14"/>
  <c r="AQ20" i="14"/>
  <c r="BB20" i="14"/>
  <c r="AO16" i="14"/>
  <c r="AS16" i="14"/>
  <c r="AW16" i="14"/>
  <c r="BA16" i="14"/>
  <c r="BE16" i="14"/>
  <c r="BI16" i="14"/>
  <c r="AR16" i="14"/>
  <c r="AX16" i="14"/>
  <c r="BC16" i="14"/>
  <c r="BH16" i="14"/>
  <c r="AT16" i="14"/>
  <c r="AY16" i="14"/>
  <c r="BD16" i="14"/>
  <c r="BJ16" i="14"/>
  <c r="AU16" i="14"/>
  <c r="BF16" i="14"/>
  <c r="AV16" i="14"/>
  <c r="BG16" i="14"/>
  <c r="AP16" i="14"/>
  <c r="AZ16" i="14"/>
  <c r="AQ16" i="14"/>
  <c r="BB16" i="14"/>
  <c r="AP35" i="14"/>
  <c r="AT35" i="14"/>
  <c r="AX35" i="14"/>
  <c r="BB35" i="14"/>
  <c r="BF35" i="14"/>
  <c r="BJ35" i="14"/>
  <c r="AQ35" i="14"/>
  <c r="AV35" i="14"/>
  <c r="BA35" i="14"/>
  <c r="BG35" i="14"/>
  <c r="AR35" i="14"/>
  <c r="AW35" i="14"/>
  <c r="BC35" i="14"/>
  <c r="BH35" i="14"/>
  <c r="AS35" i="14"/>
  <c r="AY35" i="14"/>
  <c r="BD35" i="14"/>
  <c r="BI35" i="14"/>
  <c r="AO35" i="14"/>
  <c r="AU35" i="14"/>
  <c r="AZ35" i="14"/>
  <c r="BE35" i="14"/>
  <c r="AP31" i="14"/>
  <c r="AT31" i="14"/>
  <c r="AX31" i="14"/>
  <c r="BB31" i="14"/>
  <c r="BF31" i="14"/>
  <c r="BJ31" i="14"/>
  <c r="AQ31" i="14"/>
  <c r="AV31" i="14"/>
  <c r="BA31" i="14"/>
  <c r="BG31" i="14"/>
  <c r="AR31" i="14"/>
  <c r="AW31" i="14"/>
  <c r="BC31" i="14"/>
  <c r="BH31" i="14"/>
  <c r="AS31" i="14"/>
  <c r="AY31" i="14"/>
  <c r="BD31" i="14"/>
  <c r="BI31" i="14"/>
  <c r="AO31" i="14"/>
  <c r="AU31" i="14"/>
  <c r="AZ31" i="14"/>
  <c r="BE31" i="14"/>
  <c r="AO27" i="14"/>
  <c r="AP27" i="14"/>
  <c r="AT27" i="14"/>
  <c r="AX27" i="14"/>
  <c r="BB27" i="14"/>
  <c r="BF27" i="14"/>
  <c r="BJ27" i="14"/>
  <c r="AQ27" i="14"/>
  <c r="AV27" i="14"/>
  <c r="BA27" i="14"/>
  <c r="BG27" i="14"/>
  <c r="AR27" i="14"/>
  <c r="AW27" i="14"/>
  <c r="BC27" i="14"/>
  <c r="BH27" i="14"/>
  <c r="AS27" i="14"/>
  <c r="AY27" i="14"/>
  <c r="BD27" i="14"/>
  <c r="BI27" i="14"/>
  <c r="AU27" i="14"/>
  <c r="AZ27" i="14"/>
  <c r="BE27" i="14"/>
  <c r="AO23" i="14"/>
  <c r="AS23" i="14"/>
  <c r="AW23" i="14"/>
  <c r="BA23" i="14"/>
  <c r="BE23" i="14"/>
  <c r="BI23" i="14"/>
  <c r="AP23" i="14"/>
  <c r="AU23" i="14"/>
  <c r="AZ23" i="14"/>
  <c r="BF23" i="14"/>
  <c r="AT23" i="14"/>
  <c r="BB23" i="14"/>
  <c r="BH23" i="14"/>
  <c r="AV23" i="14"/>
  <c r="BC23" i="14"/>
  <c r="BJ23" i="14"/>
  <c r="AQ23" i="14"/>
  <c r="AX23" i="14"/>
  <c r="BD23" i="14"/>
  <c r="AR23" i="14"/>
  <c r="AY23" i="14"/>
  <c r="BG23" i="14"/>
  <c r="AO19" i="14"/>
  <c r="AS19" i="14"/>
  <c r="AW19" i="14"/>
  <c r="BA19" i="14"/>
  <c r="BE19" i="14"/>
  <c r="BI19" i="14"/>
  <c r="AP19" i="14"/>
  <c r="AU19" i="14"/>
  <c r="AZ19" i="14"/>
  <c r="BF19" i="14"/>
  <c r="AQ19" i="14"/>
  <c r="AV19" i="14"/>
  <c r="BB19" i="14"/>
  <c r="BG19" i="14"/>
  <c r="AX19" i="14"/>
  <c r="BH19" i="14"/>
  <c r="AY19" i="14"/>
  <c r="BJ19" i="14"/>
  <c r="AR19" i="14"/>
  <c r="BC19" i="14"/>
  <c r="AT19" i="14"/>
  <c r="BD19" i="14"/>
  <c r="AO15" i="14"/>
  <c r="AS15" i="14"/>
  <c r="AW15" i="14"/>
  <c r="BA15" i="14"/>
  <c r="BE15" i="14"/>
  <c r="BI15" i="14"/>
  <c r="AP15" i="14"/>
  <c r="AU15" i="14"/>
  <c r="AZ15" i="14"/>
  <c r="BF15" i="14"/>
  <c r="AQ15" i="14"/>
  <c r="AV15" i="14"/>
  <c r="BB15" i="14"/>
  <c r="BG15" i="14"/>
  <c r="AX15" i="14"/>
  <c r="BH15" i="14"/>
  <c r="AY15" i="14"/>
  <c r="BJ15" i="14"/>
  <c r="AR15" i="14"/>
  <c r="BC15" i="14"/>
  <c r="AT15" i="14"/>
  <c r="BD15" i="14"/>
  <c r="AN60" i="13" l="1"/>
  <c r="AN38" i="13"/>
  <c r="AN31" i="13"/>
  <c r="AN9" i="13"/>
  <c r="AN65" i="14"/>
  <c r="AN38" i="14"/>
  <c r="J58" i="1"/>
  <c r="J57" i="1" l="1"/>
  <c r="J55" i="2" l="1"/>
  <c r="J54" i="2"/>
  <c r="BJ60" i="13"/>
  <c r="BF60" i="13"/>
  <c r="BB60" i="13"/>
  <c r="AX60" i="13"/>
  <c r="AT60" i="13"/>
  <c r="AP60" i="13"/>
  <c r="BJ38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BK9" i="13"/>
  <c r="AN2" i="13"/>
  <c r="P2" i="13"/>
  <c r="AO2" i="13" s="1"/>
  <c r="AO60" i="13" l="1"/>
  <c r="AS60" i="13"/>
  <c r="AW60" i="13"/>
  <c r="BA60" i="13"/>
  <c r="BE60" i="13"/>
  <c r="BI60" i="13"/>
  <c r="AU60" i="13"/>
  <c r="BC60" i="13"/>
  <c r="BK60" i="13"/>
  <c r="AR60" i="13"/>
  <c r="AV60" i="13"/>
  <c r="AZ60" i="13"/>
  <c r="BD60" i="13"/>
  <c r="BH60" i="13"/>
  <c r="AQ60" i="13"/>
  <c r="AY60" i="13"/>
  <c r="BG60" i="13"/>
  <c r="BH9" i="13"/>
  <c r="AR9" i="13"/>
  <c r="AW9" i="13"/>
  <c r="AZ9" i="13"/>
  <c r="AO9" i="13"/>
  <c r="BE9" i="13"/>
  <c r="BI9" i="13"/>
  <c r="AS9" i="13"/>
  <c r="BA9" i="13"/>
  <c r="AV9" i="13"/>
  <c r="BD9" i="13"/>
  <c r="AQ38" i="13"/>
  <c r="AY38" i="13"/>
  <c r="BG38" i="13"/>
  <c r="Q2" i="13"/>
  <c r="AP9" i="13"/>
  <c r="AT9" i="13"/>
  <c r="AX9" i="13"/>
  <c r="BB9" i="13"/>
  <c r="BF9" i="13"/>
  <c r="BJ9" i="13"/>
  <c r="AR38" i="13"/>
  <c r="AV38" i="13"/>
  <c r="AZ38" i="13"/>
  <c r="BD38" i="13"/>
  <c r="BH38" i="13"/>
  <c r="AU38" i="13"/>
  <c r="BC38" i="13"/>
  <c r="BK38" i="13"/>
  <c r="AQ9" i="13"/>
  <c r="AU9" i="13"/>
  <c r="AY9" i="13"/>
  <c r="BC9" i="13"/>
  <c r="BG9" i="13"/>
  <c r="AO38" i="13"/>
  <c r="AS38" i="13"/>
  <c r="AW38" i="13"/>
  <c r="BA38" i="13"/>
  <c r="BE38" i="13"/>
  <c r="BI38" i="13"/>
  <c r="AP38" i="13"/>
  <c r="AT38" i="13"/>
  <c r="AX38" i="13"/>
  <c r="BB38" i="13"/>
  <c r="BF38" i="13"/>
  <c r="BJ104" i="14"/>
  <c r="BI104" i="14"/>
  <c r="BH104" i="14"/>
  <c r="BG104" i="14"/>
  <c r="BF104" i="14"/>
  <c r="BE104" i="14"/>
  <c r="BD104" i="14"/>
  <c r="BC104" i="14"/>
  <c r="BB104" i="14"/>
  <c r="BA104" i="14"/>
  <c r="AZ104" i="14"/>
  <c r="AY104" i="14"/>
  <c r="AX104" i="14"/>
  <c r="AW104" i="14"/>
  <c r="AV104" i="14"/>
  <c r="AU104" i="14"/>
  <c r="AT104" i="14"/>
  <c r="AS104" i="14"/>
  <c r="AR104" i="14"/>
  <c r="AQ104" i="14"/>
  <c r="AP104" i="14"/>
  <c r="AO104" i="14"/>
  <c r="AN104" i="14"/>
  <c r="A101" i="14"/>
  <c r="AO124" i="14" l="1"/>
  <c r="AS124" i="14"/>
  <c r="AW124" i="14"/>
  <c r="BA124" i="14"/>
  <c r="BE124" i="14"/>
  <c r="BI124" i="14"/>
  <c r="BG98" i="14"/>
  <c r="BC98" i="14"/>
  <c r="AY98" i="14"/>
  <c r="AU98" i="14"/>
  <c r="AQ98" i="14"/>
  <c r="BJ98" i="14"/>
  <c r="BF98" i="14"/>
  <c r="BB98" i="14"/>
  <c r="AX98" i="14"/>
  <c r="AT98" i="14"/>
  <c r="AP98" i="14"/>
  <c r="AP124" i="14"/>
  <c r="AT124" i="14"/>
  <c r="AX124" i="14"/>
  <c r="BB124" i="14"/>
  <c r="BF124" i="14"/>
  <c r="BJ124" i="14"/>
  <c r="BI98" i="14"/>
  <c r="BE98" i="14"/>
  <c r="BA98" i="14"/>
  <c r="AW98" i="14"/>
  <c r="AS98" i="14"/>
  <c r="AO98" i="14"/>
  <c r="AQ124" i="14"/>
  <c r="AU124" i="14"/>
  <c r="AY124" i="14"/>
  <c r="BC124" i="14"/>
  <c r="BG124" i="14"/>
  <c r="BK98" i="14"/>
  <c r="BH98" i="14"/>
  <c r="BD98" i="14"/>
  <c r="AZ98" i="14"/>
  <c r="AV98" i="14"/>
  <c r="AR98" i="14"/>
  <c r="AN98" i="14"/>
  <c r="AN124" i="14"/>
  <c r="AR124" i="14"/>
  <c r="AV124" i="14"/>
  <c r="AZ124" i="14"/>
  <c r="BD124" i="14"/>
  <c r="BH124" i="14"/>
  <c r="BK124" i="14"/>
  <c r="C31" i="13"/>
  <c r="H60" i="2" s="1"/>
  <c r="J60" i="2" s="1"/>
  <c r="C60" i="13"/>
  <c r="H61" i="2" s="1"/>
  <c r="J61" i="2" s="1"/>
  <c r="AP2" i="13"/>
  <c r="R2" i="13"/>
  <c r="J56" i="1"/>
  <c r="BJ71" i="14"/>
  <c r="BI71" i="14"/>
  <c r="BH71" i="14"/>
  <c r="BG71" i="14"/>
  <c r="BF71" i="14"/>
  <c r="BE71" i="14"/>
  <c r="BD71" i="14"/>
  <c r="BC71" i="14"/>
  <c r="BB71" i="14"/>
  <c r="BA71" i="14"/>
  <c r="AZ71" i="14"/>
  <c r="AY71" i="14"/>
  <c r="AX71" i="14"/>
  <c r="AW71" i="14"/>
  <c r="AV71" i="14"/>
  <c r="AU71" i="14"/>
  <c r="AT71" i="14"/>
  <c r="AS71" i="14"/>
  <c r="AR71" i="14"/>
  <c r="AQ71" i="14"/>
  <c r="AP71" i="14"/>
  <c r="AO71" i="14"/>
  <c r="AN71" i="14"/>
  <c r="A68" i="14"/>
  <c r="J51" i="2" l="1"/>
  <c r="F27" i="9" s="1"/>
  <c r="C124" i="14"/>
  <c r="H66" i="1" s="1"/>
  <c r="J66" i="1" s="1"/>
  <c r="AQ2" i="13"/>
  <c r="S2" i="13"/>
  <c r="C98" i="14"/>
  <c r="H65" i="1" s="1"/>
  <c r="J65" i="1" s="1"/>
  <c r="BB65" i="14"/>
  <c r="AX65" i="14" l="1"/>
  <c r="AP65" i="14"/>
  <c r="AT65" i="14"/>
  <c r="BF65" i="14"/>
  <c r="BJ65" i="14"/>
  <c r="AQ65" i="14"/>
  <c r="AU65" i="14"/>
  <c r="AY65" i="14"/>
  <c r="BG65" i="14"/>
  <c r="BH65" i="14"/>
  <c r="AR65" i="14"/>
  <c r="AV65" i="14"/>
  <c r="AZ65" i="14"/>
  <c r="BD65" i="14"/>
  <c r="BK65" i="14"/>
  <c r="AS65" i="14"/>
  <c r="AO65" i="14"/>
  <c r="AW65" i="14"/>
  <c r="BA65" i="14"/>
  <c r="BE65" i="14"/>
  <c r="BI65" i="14"/>
  <c r="BC65" i="14"/>
  <c r="T2" i="13"/>
  <c r="AR2" i="13"/>
  <c r="A40" i="14"/>
  <c r="P2" i="14"/>
  <c r="AS2" i="13" l="1"/>
  <c r="U2" i="13"/>
  <c r="BG43" i="14"/>
  <c r="BC43" i="14"/>
  <c r="AY43" i="14"/>
  <c r="AU43" i="14"/>
  <c r="AQ43" i="14"/>
  <c r="AT43" i="14"/>
  <c r="AW43" i="14"/>
  <c r="AO43" i="14"/>
  <c r="AV43" i="14"/>
  <c r="BJ43" i="14"/>
  <c r="BF43" i="14"/>
  <c r="BB43" i="14"/>
  <c r="AX43" i="14"/>
  <c r="AP43" i="14"/>
  <c r="BI43" i="14"/>
  <c r="BA43" i="14"/>
  <c r="AS43" i="14"/>
  <c r="BD43" i="14"/>
  <c r="AR43" i="14"/>
  <c r="BE43" i="14"/>
  <c r="BH43" i="14"/>
  <c r="AZ43" i="14"/>
  <c r="AN43" i="14"/>
  <c r="AN2" i="14"/>
  <c r="Q2" i="14"/>
  <c r="R2" i="14" s="1"/>
  <c r="S2" i="14" s="1"/>
  <c r="T2" i="14" s="1"/>
  <c r="U2" i="14" s="1"/>
  <c r="V2" i="14" s="1"/>
  <c r="W2" i="14" s="1"/>
  <c r="X2" i="14" s="1"/>
  <c r="Y2" i="14" s="1"/>
  <c r="Z2" i="14" s="1"/>
  <c r="AA2" i="14" s="1"/>
  <c r="AB2" i="14" s="1"/>
  <c r="AC2" i="14" s="1"/>
  <c r="AD2" i="14" s="1"/>
  <c r="AE2" i="14" s="1"/>
  <c r="AF2" i="14" s="1"/>
  <c r="AG2" i="14" s="1"/>
  <c r="AH2" i="14" s="1"/>
  <c r="AI2" i="14" s="1"/>
  <c r="AJ2" i="14" s="1"/>
  <c r="AK2" i="14" s="1"/>
  <c r="AL2" i="14" s="1"/>
  <c r="A5" i="14"/>
  <c r="AR9" i="14"/>
  <c r="AR38" i="14" l="1"/>
  <c r="BG38" i="14"/>
  <c r="AY38" i="14"/>
  <c r="AQ38" i="14"/>
  <c r="BE38" i="14"/>
  <c r="BA38" i="14"/>
  <c r="AO38" i="14"/>
  <c r="BD38" i="14"/>
  <c r="AZ38" i="14"/>
  <c r="BH38" i="14"/>
  <c r="BC38" i="14"/>
  <c r="BJ38" i="14"/>
  <c r="BF38" i="14"/>
  <c r="AT38" i="14"/>
  <c r="AP38" i="14"/>
  <c r="BB38" i="14"/>
  <c r="BK38" i="14"/>
  <c r="AV38" i="14"/>
  <c r="AW38" i="14"/>
  <c r="AS38" i="14"/>
  <c r="AX38" i="14"/>
  <c r="BI38" i="14"/>
  <c r="AU38" i="14"/>
  <c r="AT2" i="13"/>
  <c r="V2" i="13"/>
  <c r="C65" i="14"/>
  <c r="H64" i="1" s="1"/>
  <c r="J64" i="1" s="1"/>
  <c r="AO9" i="14"/>
  <c r="AY9" i="14"/>
  <c r="BJ9" i="14"/>
  <c r="BF9" i="14"/>
  <c r="BB9" i="14"/>
  <c r="AX9" i="14"/>
  <c r="AT9" i="14"/>
  <c r="AP9" i="14"/>
  <c r="BG9" i="14"/>
  <c r="AU9" i="14"/>
  <c r="BI9" i="14"/>
  <c r="BE9" i="14"/>
  <c r="BA9" i="14"/>
  <c r="AW9" i="14"/>
  <c r="AS9" i="14"/>
  <c r="BC9" i="14"/>
  <c r="AQ9" i="14"/>
  <c r="AN9" i="14"/>
  <c r="BH9" i="14"/>
  <c r="BD9" i="14"/>
  <c r="AZ9" i="14"/>
  <c r="AV9" i="14"/>
  <c r="BH2" i="14"/>
  <c r="BD2" i="14"/>
  <c r="AV2" i="14"/>
  <c r="BG2" i="14"/>
  <c r="BC2" i="14"/>
  <c r="AY2" i="14"/>
  <c r="AU2" i="14"/>
  <c r="AQ2" i="14"/>
  <c r="AZ2" i="14"/>
  <c r="AR2" i="14"/>
  <c r="BJ2" i="14"/>
  <c r="BF2" i="14"/>
  <c r="BB2" i="14"/>
  <c r="AX2" i="14"/>
  <c r="AT2" i="14"/>
  <c r="AP2" i="14"/>
  <c r="BI2" i="14"/>
  <c r="BE2" i="14"/>
  <c r="BA2" i="14"/>
  <c r="AW2" i="14"/>
  <c r="AS2" i="14"/>
  <c r="AO2" i="14"/>
  <c r="AU2" i="13" l="1"/>
  <c r="W2" i="13"/>
  <c r="C38" i="14"/>
  <c r="H63" i="1" s="1"/>
  <c r="J63" i="1" s="1"/>
  <c r="AV2" i="13" l="1"/>
  <c r="X2" i="13"/>
  <c r="J41" i="2"/>
  <c r="J42" i="2"/>
  <c r="AW2" i="13" l="1"/>
  <c r="Y2" i="13"/>
  <c r="AX2" i="13" l="1"/>
  <c r="Z2" i="13"/>
  <c r="AY2" i="13" l="1"/>
  <c r="AA2" i="13"/>
  <c r="AZ2" i="13" l="1"/>
  <c r="AB2" i="13"/>
  <c r="BA2" i="13" l="1"/>
  <c r="AC2" i="13"/>
  <c r="BB2" i="13" l="1"/>
  <c r="AD2" i="13"/>
  <c r="J55" i="1"/>
  <c r="J51" i="1" s="1"/>
  <c r="F14" i="9" s="1"/>
  <c r="BC2" i="13" l="1"/>
  <c r="AE2" i="13"/>
  <c r="BD2" i="13" l="1"/>
  <c r="AF2" i="13"/>
  <c r="BE2" i="13" l="1"/>
  <c r="AG2" i="13"/>
  <c r="BF2" i="13" l="1"/>
  <c r="AH2" i="13"/>
  <c r="J96" i="2"/>
  <c r="J95" i="2"/>
  <c r="J94" i="2"/>
  <c r="J32" i="2"/>
  <c r="J33" i="2"/>
  <c r="J34" i="2"/>
  <c r="J35" i="2"/>
  <c r="J36" i="2"/>
  <c r="J37" i="2"/>
  <c r="J39" i="2"/>
  <c r="J40" i="2"/>
  <c r="J31" i="2"/>
  <c r="J14" i="2"/>
  <c r="J15" i="2"/>
  <c r="J16" i="2"/>
  <c r="J17" i="2"/>
  <c r="J18" i="2"/>
  <c r="J19" i="2"/>
  <c r="J20" i="2"/>
  <c r="J21" i="2"/>
  <c r="J22" i="2"/>
  <c r="J23" i="2"/>
  <c r="J24" i="2"/>
  <c r="J13" i="2"/>
  <c r="J7" i="2"/>
  <c r="D23" i="9"/>
  <c r="J63" i="2" l="1"/>
  <c r="F29" i="9" s="1"/>
  <c r="J49" i="2"/>
  <c r="BG2" i="13"/>
  <c r="AI2" i="13"/>
  <c r="J28" i="2"/>
  <c r="F23" i="9"/>
  <c r="J90" i="1"/>
  <c r="J91" i="1"/>
  <c r="J92" i="1"/>
  <c r="D10" i="9"/>
  <c r="D14" i="9" s="1"/>
  <c r="F25" i="9" l="1"/>
  <c r="F31" i="9" s="1"/>
  <c r="J68" i="1"/>
  <c r="J4" i="2"/>
  <c r="AJ2" i="13"/>
  <c r="BH2" i="13"/>
  <c r="F16" i="9"/>
  <c r="BI2" i="13" l="1"/>
  <c r="AK2" i="13"/>
  <c r="J31" i="1"/>
  <c r="BJ2" i="13" l="1"/>
  <c r="AL2" i="13"/>
  <c r="J43" i="1"/>
  <c r="J40" i="1"/>
  <c r="J44" i="1"/>
  <c r="J45" i="1"/>
  <c r="J26" i="1"/>
  <c r="J28" i="1"/>
  <c r="J27" i="1"/>
  <c r="J29" i="1"/>
  <c r="J30" i="1"/>
  <c r="J23" i="1"/>
  <c r="J14" i="1"/>
  <c r="J7" i="1"/>
  <c r="J49" i="1" l="1"/>
  <c r="BK2" i="13"/>
  <c r="J4" i="1"/>
  <c r="F12" i="9"/>
  <c r="F10" i="9"/>
  <c r="F18" i="9" l="1"/>
  <c r="F34" i="9" s="1"/>
</calcChain>
</file>

<file path=xl/sharedStrings.xml><?xml version="1.0" encoding="utf-8"?>
<sst xmlns="http://schemas.openxmlformats.org/spreadsheetml/2006/main" count="564" uniqueCount="298">
  <si>
    <t>st</t>
  </si>
  <si>
    <t>m1</t>
  </si>
  <si>
    <t>post</t>
  </si>
  <si>
    <t>dompelpomp</t>
  </si>
  <si>
    <t>mnd</t>
  </si>
  <si>
    <t>stilstand</t>
  </si>
  <si>
    <t xml:space="preserve">Scenario </t>
  </si>
  <si>
    <t>VERREKENBARE WERKZAAMHEDEN</t>
  </si>
  <si>
    <t>Glaspaneel</t>
  </si>
  <si>
    <t>m2</t>
  </si>
  <si>
    <t>Drukknop element</t>
  </si>
  <si>
    <t>Deurdrempels en deurrails</t>
  </si>
  <si>
    <t>Deurvleugel</t>
  </si>
  <si>
    <t>Deurgeleideslof</t>
  </si>
  <si>
    <t>Glaspaneel in deurvleugel</t>
  </si>
  <si>
    <t>dag</t>
  </si>
  <si>
    <t>nacht</t>
  </si>
  <si>
    <t>h</t>
  </si>
  <si>
    <t xml:space="preserve">BASISUITVOERING </t>
  </si>
  <si>
    <t>drie treden horizontaal, semi buiten opstelling,</t>
  </si>
  <si>
    <t>grotere verplaatsing van het gebouw opvangen</t>
  </si>
  <si>
    <t>beperkte roltrapbreedte</t>
  </si>
  <si>
    <t>machinekamer verder weg</t>
  </si>
  <si>
    <t>balustrade in RVS</t>
  </si>
  <si>
    <t>opklimbeveiligingen of afwijzers</t>
  </si>
  <si>
    <t>montage met beperkte opslagruimte</t>
  </si>
  <si>
    <t>kortere montagetijd</t>
  </si>
  <si>
    <t>tussenoplegging</t>
  </si>
  <si>
    <t>beplating aangebracht om aan te sluiten op omgeving</t>
  </si>
  <si>
    <t>extra verlichting aanbrengen onder glas</t>
  </si>
  <si>
    <t>bevestigingspunten leuning vaste trap</t>
  </si>
  <si>
    <t>buitenbeplating op zijkanten en/of onderkant</t>
  </si>
  <si>
    <t>anti glijnokken</t>
  </si>
  <si>
    <t>roltrap</t>
  </si>
  <si>
    <t xml:space="preserve">deling (delen voor transport, samenbouwen na transport) </t>
  </si>
  <si>
    <t>balustrade afbouwen (afbouwen voor transport, opbouwen na transport)</t>
  </si>
  <si>
    <t>roltrapzuil</t>
  </si>
  <si>
    <t xml:space="preserve">gehele zuil vervangen </t>
  </si>
  <si>
    <t xml:space="preserve">start/stop sleutelschakelaar vervangen </t>
  </si>
  <si>
    <t>balustrade</t>
  </si>
  <si>
    <t xml:space="preserve">balustradepaneel van glas vervangen </t>
  </si>
  <si>
    <t xml:space="preserve">balustradepaneel van rvs vervangen </t>
  </si>
  <si>
    <t>hekwerk, opklimbeveiligingen</t>
  </si>
  <si>
    <t>hekwerk vervangen</t>
  </si>
  <si>
    <t>glazen opklimbeveiliging vervangen</t>
  </si>
  <si>
    <t>leuningband</t>
  </si>
  <si>
    <t xml:space="preserve">leuningband vervangen </t>
  </si>
  <si>
    <t>leuningband repareren door deel van 5 meter te vervangen</t>
  </si>
  <si>
    <t xml:space="preserve">vingerbeveiliging vervangen </t>
  </si>
  <si>
    <t>tredenband</t>
  </si>
  <si>
    <t xml:space="preserve">1 trede vervangen </t>
  </si>
  <si>
    <t xml:space="preserve">75 treden vervangen </t>
  </si>
  <si>
    <t xml:space="preserve">75 treden 2 ribben reviseren door afstompen </t>
  </si>
  <si>
    <t>75 treden 1 rib  reviseren door oplassen</t>
  </si>
  <si>
    <t>75 treden 2 ribben  reviseren door oplassen</t>
  </si>
  <si>
    <t xml:space="preserve">beide tredenkettingen vervangen </t>
  </si>
  <si>
    <t xml:space="preserve">kamplaat vervangen </t>
  </si>
  <si>
    <t xml:space="preserve">kamdrager vervangen </t>
  </si>
  <si>
    <t>Opties en wijzigingen</t>
  </si>
  <si>
    <t>LIFTEN</t>
  </si>
  <si>
    <t>ROLTRAPPEN</t>
  </si>
  <si>
    <t>Levering roltrappen</t>
  </si>
  <si>
    <t>Evaluatieprijs verrekenbare werkzaamheden</t>
  </si>
  <si>
    <t>aanvoer door nevenopdrachtnemer</t>
  </si>
  <si>
    <t>per per eenh.</t>
  </si>
  <si>
    <t>eenheid</t>
  </si>
  <si>
    <t>bedrag</t>
  </si>
  <si>
    <t>uur</t>
  </si>
  <si>
    <t>I :  Totaal wijzigingen</t>
  </si>
  <si>
    <t>I :  Totaal toevoegingen</t>
  </si>
  <si>
    <t>totaal Liften</t>
  </si>
  <si>
    <t>totaal Roltrappen</t>
  </si>
  <si>
    <t>opvoerhoogte tussen  5m - 6m</t>
  </si>
  <si>
    <t>Cabine, onderdelen vervangen</t>
  </si>
  <si>
    <t>standaardmontage via station (traverse of perontunnel)</t>
  </si>
  <si>
    <t>WIJZIGINGEN</t>
  </si>
  <si>
    <t>AANVULLINGEN</t>
  </si>
  <si>
    <t>Montage met beperkte opslag</t>
  </si>
  <si>
    <t>pr/jr</t>
  </si>
  <si>
    <t>aantal jaren</t>
  </si>
  <si>
    <t>cabine toegang1</t>
  </si>
  <si>
    <t>stop1</t>
  </si>
  <si>
    <t>stop2</t>
  </si>
  <si>
    <t>cabine toegang2</t>
  </si>
  <si>
    <t>Toegang, onderdelen vervangen</t>
  </si>
  <si>
    <t>Deuren, onderdelen vervangen</t>
  </si>
  <si>
    <t>Schacht, onderdelen vervangen</t>
  </si>
  <si>
    <t>TOEVOEGINGEN</t>
  </si>
  <si>
    <t>roltrappen</t>
  </si>
  <si>
    <t>BASISUITVOERING TRACTIE</t>
  </si>
  <si>
    <t>BASISUITVOERING HYDRAULISCH</t>
  </si>
  <si>
    <t>Leuning (1 lange zijde)</t>
  </si>
  <si>
    <t>herstel na waterschade in de liftput</t>
  </si>
  <si>
    <t>Deurgrendel met deurcontact</t>
  </si>
  <si>
    <t>basis roltrap met hellingshoek van 30 graden en balustrade in glas</t>
  </si>
  <si>
    <t>hekwerk dmv buizen</t>
  </si>
  <si>
    <t>hekwerk dmv versperringspaaltjes</t>
  </si>
  <si>
    <t>gehele rem vervangen, per stuk</t>
  </si>
  <si>
    <t xml:space="preserve">remvoering vervangen, per rem </t>
  </si>
  <si>
    <t xml:space="preserve">frequentieregeling of ster-driehoekregeling vervangen </t>
  </si>
  <si>
    <t xml:space="preserve">filters vervangen </t>
  </si>
  <si>
    <t>besturingscomponenten vervangen</t>
  </si>
  <si>
    <t xml:space="preserve">sensoren van het noodstop- en herstelsysteem vervangen </t>
  </si>
  <si>
    <t xml:space="preserve">automatische smeerinrichting vervangen </t>
  </si>
  <si>
    <t>motor/aandrijving reviseren per stuk</t>
  </si>
  <si>
    <t xml:space="preserve">leuningband geleiding vervangen </t>
  </si>
  <si>
    <t>leuningband aandrijving vervangen</t>
  </si>
  <si>
    <t>kettingbanen vervangen</t>
  </si>
  <si>
    <t>kamdrager vervangen per stuk</t>
  </si>
  <si>
    <t>kamplaat vervangen per stuk</t>
  </si>
  <si>
    <t>Aantallen</t>
  </si>
  <si>
    <t>REVISIEWERK</t>
  </si>
  <si>
    <t>LEVERINGEN</t>
  </si>
  <si>
    <t>A: Tractie (basisuitvoering) - doorloop</t>
  </si>
  <si>
    <t>B: Tractie (basisuitvoering) - geen doorloop</t>
  </si>
  <si>
    <t>C: Hydraulisch (basisuitvoering) - doorloop</t>
  </si>
  <si>
    <t>D: Hydraulisch (basisuitvoering) - geen doorloop</t>
  </si>
  <si>
    <t>aandrijving incl motor</t>
  </si>
  <si>
    <t>tractieschijf</t>
  </si>
  <si>
    <t>omloopwielen</t>
  </si>
  <si>
    <t>staalkabels</t>
  </si>
  <si>
    <t xml:space="preserve">vang </t>
  </si>
  <si>
    <t>snelheidsbegrenzer</t>
  </si>
  <si>
    <t>electr. besturing</t>
  </si>
  <si>
    <t>regeling incl netfilter</t>
  </si>
  <si>
    <t>noodvoeding</t>
  </si>
  <si>
    <t>schachtinformatiesysteem</t>
  </si>
  <si>
    <t>besturingskabel</t>
  </si>
  <si>
    <t>deur compleet</t>
  </si>
  <si>
    <t>deurmachine (W)</t>
  </si>
  <si>
    <t>deurregeling (E)</t>
  </si>
  <si>
    <t>deurdrempel / deurrails</t>
  </si>
  <si>
    <t>sensorlijst</t>
  </si>
  <si>
    <t>schachtdeur compleet</t>
  </si>
  <si>
    <t>preventief onderhoud per jaar</t>
  </si>
  <si>
    <t>Totaal wijzigingen en aanvullingen</t>
  </si>
  <si>
    <t>PREVENTIEF ONDERHOUD</t>
  </si>
  <si>
    <t>leuningband vervangen, per stuk, 6-7 meter</t>
  </si>
  <si>
    <t>weekend</t>
  </si>
  <si>
    <t>Aantal X per jaar opgeven; prijzen zijn op prijspeil inschrijving, indexering volgens indexeringsregeling.</t>
  </si>
  <si>
    <t>oliepomp</t>
  </si>
  <si>
    <t>stuurblok</t>
  </si>
  <si>
    <t>oliewissel</t>
  </si>
  <si>
    <t>pakkingen</t>
  </si>
  <si>
    <t>Bedrag</t>
  </si>
  <si>
    <t>totaal:</t>
  </si>
  <si>
    <t>PREVENTIEF ONDERHOUD EN REVISIEWERK</t>
  </si>
  <si>
    <t>Totaal generaal evaluatieprijs</t>
  </si>
  <si>
    <t>preventief onderhoud, per roltrap per jaar; opvoerhoogte 5 - 6 m</t>
  </si>
  <si>
    <t>preventief onderhoud, per roltrap per jaar; opvoerhoogte 6 - 7 m</t>
  </si>
  <si>
    <t>Revisie roltrap; opvoerhoogte 6 - 7 m</t>
  </si>
  <si>
    <t>Revisie roltrap; opvoerhoogte 5 - 6 m</t>
  </si>
  <si>
    <t>Raamcontract UITVRAAG LIFTEN</t>
  </si>
  <si>
    <t>Raamcontract UITVRAAG ROLTRAPPEN</t>
  </si>
  <si>
    <t>aantallen</t>
  </si>
  <si>
    <t>Roltrappen met opvoerhoogte 5 - 6 meter</t>
  </si>
  <si>
    <t>Roltrappen met opvoerhoogte 6 - 7 meter</t>
  </si>
  <si>
    <t>leuningband vervangen, per stuk, 5-6 meter</t>
  </si>
  <si>
    <t>treden-kettingen vervangen per roltrap, 5-6 meter</t>
  </si>
  <si>
    <t>Totaalsom Roltrappen 6-7m</t>
  </si>
  <si>
    <t>tredenbanen vervangen 5-6m</t>
  </si>
  <si>
    <t>tredenkettingen vervangen per roltrap, 6-7 meter</t>
  </si>
  <si>
    <t>treden vervangen per roltrap</t>
  </si>
  <si>
    <t>treden reviseren per roltrap</t>
  </si>
  <si>
    <t>Opties en Wijzigingen</t>
  </si>
  <si>
    <t>Leveringen liften</t>
  </si>
  <si>
    <t>Bedrag  per lift over 25 jaar</t>
  </si>
  <si>
    <t>Totaalsom A Revisiewerk</t>
  </si>
  <si>
    <t>Totaalsom B Revisiewerk</t>
  </si>
  <si>
    <t>Totaalsom C Revisiewerk</t>
  </si>
  <si>
    <t>Totaalsom D Revisiewerk</t>
  </si>
  <si>
    <t>Totaal Roltrappen 5-6m Revisie</t>
  </si>
  <si>
    <t>(uren)</t>
  </si>
  <si>
    <t>opsteller:</t>
  </si>
  <si>
    <t>datum:</t>
  </si>
  <si>
    <t>versie:</t>
  </si>
  <si>
    <t>Eis - 00031</t>
  </si>
  <si>
    <t>Montage van drie of vier liften tegelijkertijd</t>
  </si>
  <si>
    <t>Eis - 00098</t>
  </si>
  <si>
    <t>Eis – 00114</t>
  </si>
  <si>
    <t>Kooibreedte van 1500 mm, toegangsbreedte van 1200 mm en een hefvermogen van 2000 kg.</t>
  </si>
  <si>
    <t>Kooihoogte van 2200 mm en toegangshoogte van 2100 mm.</t>
  </si>
  <si>
    <t>Eis - 00032</t>
  </si>
  <si>
    <t>Maatwerk dagstukken</t>
  </si>
  <si>
    <t>Eis - 00062</t>
  </si>
  <si>
    <t>Voorzien in een schachtventilatie</t>
  </si>
  <si>
    <t>Eis - 00099</t>
  </si>
  <si>
    <t>Eis - 00100</t>
  </si>
  <si>
    <t>Eis - 00093</t>
  </si>
  <si>
    <t>Eis - 00102</t>
  </si>
  <si>
    <t>Eis - 00105</t>
  </si>
  <si>
    <t>Instructie</t>
  </si>
  <si>
    <t>Eis - 00106</t>
  </si>
  <si>
    <t>Extra schachttoegang</t>
  </si>
  <si>
    <t>Eis - 00104</t>
  </si>
  <si>
    <t>Demontage oude liftinstallatie</t>
  </si>
  <si>
    <t>Eis - 00108</t>
  </si>
  <si>
    <t>Verlichtingsspots liftschacht</t>
  </si>
  <si>
    <t>Eis - 00337</t>
  </si>
  <si>
    <t>Eis – 00141</t>
  </si>
  <si>
    <t xml:space="preserve">Eis – 00169  </t>
  </si>
  <si>
    <t xml:space="preserve">Eis – 00179  </t>
  </si>
  <si>
    <t xml:space="preserve">Eis – 00180  </t>
  </si>
  <si>
    <t xml:space="preserve">Eis – 00182  </t>
  </si>
  <si>
    <t xml:space="preserve">Eis – 00251  </t>
  </si>
  <si>
    <t xml:space="preserve">Eis – 00252  </t>
  </si>
  <si>
    <t xml:space="preserve">Eis – 00274  </t>
  </si>
  <si>
    <t xml:space="preserve">Eis – 00294  </t>
  </si>
  <si>
    <t xml:space="preserve">Eis – 00277  </t>
  </si>
  <si>
    <t>Eis – 00139</t>
  </si>
  <si>
    <t xml:space="preserve">Eis – 00144  </t>
  </si>
  <si>
    <t xml:space="preserve">Eis – 00151  </t>
  </si>
  <si>
    <t xml:space="preserve">Eis – 00181  </t>
  </si>
  <si>
    <t xml:space="preserve">Eis – 00200  </t>
  </si>
  <si>
    <t xml:space="preserve">Eis – 00230  </t>
  </si>
  <si>
    <t xml:space="preserve">Eis – 00254  </t>
  </si>
  <si>
    <t xml:space="preserve">Eis – 00275  </t>
  </si>
  <si>
    <t xml:space="preserve">Eis – 00220  </t>
  </si>
  <si>
    <t>Eis – 00283</t>
  </si>
  <si>
    <t xml:space="preserve">Eis – 00276  </t>
  </si>
  <si>
    <t>Olieafscheider</t>
  </si>
  <si>
    <t xml:space="preserve">Eis – 00173  </t>
  </si>
  <si>
    <t>Eis – 00234</t>
  </si>
  <si>
    <t>Gelijktijdig monteren van drie of vier roltrappen</t>
  </si>
  <si>
    <t xml:space="preserve">Eis – 00280  </t>
  </si>
  <si>
    <t>Gelijktijdig monteren van vijf of zes roltrappen</t>
  </si>
  <si>
    <r>
      <t>Minder diepe sparing onder bovenste roltrapkop</t>
    </r>
    <r>
      <rPr>
        <sz val="8"/>
        <color theme="1"/>
        <rFont val="Calibri"/>
        <family val="2"/>
      </rPr>
      <t> </t>
    </r>
  </si>
  <si>
    <t>toegang</t>
  </si>
  <si>
    <t>Kooibreedte van 1200 mm, toegangsbreedte van 1000 mm en een hefvermogen van 1250 kg</t>
  </si>
  <si>
    <t>Eis - 00103</t>
  </si>
  <si>
    <t>1 kooitoegang minder (geen doorlooplift)</t>
  </si>
  <si>
    <t>Tractielift -opvoerhoogte per 1000 mm extra</t>
  </si>
  <si>
    <t>Montagetijd met 1 week minder</t>
  </si>
  <si>
    <t>Eis - 00107</t>
  </si>
  <si>
    <t>Eis - 00301</t>
  </si>
  <si>
    <t>Eis - 00350</t>
  </si>
  <si>
    <t>week</t>
  </si>
  <si>
    <t>Inclusief stilstandsuren</t>
  </si>
  <si>
    <t>n.v.t.</t>
  </si>
  <si>
    <t>prijs per eenh.</t>
  </si>
  <si>
    <t>kosten per jaar</t>
  </si>
  <si>
    <t>prijs per eenheid</t>
  </si>
  <si>
    <t>arbeidsnorm</t>
  </si>
  <si>
    <t>bedrag per eenheid</t>
  </si>
  <si>
    <t>Arbeidsuren</t>
  </si>
  <si>
    <t>Prijs per eenheid</t>
  </si>
  <si>
    <t>stilstands tarief</t>
  </si>
  <si>
    <t>(jaren)</t>
  </si>
  <si>
    <t>levering + montage</t>
  </si>
  <si>
    <t>prijzen uit rekenblad "Liftrevisies"</t>
  </si>
  <si>
    <t>Bedrag per lift over 25 jaar</t>
  </si>
  <si>
    <t>prijzen uit rekenblad "Roltrap revisies"</t>
  </si>
  <si>
    <t>€</t>
  </si>
  <si>
    <t xml:space="preserve">Preventief onderhoud en revisiewerk </t>
  </si>
  <si>
    <t>Preventief onderhoud en revisiewerk roltrappen</t>
  </si>
  <si>
    <t>liften</t>
  </si>
  <si>
    <t>2.0</t>
  </si>
  <si>
    <t>Het op te geven dagtarief is het tarief van maandag t/m vrijdag tussen 7.00 en 19.00 uur.</t>
  </si>
  <si>
    <t xml:space="preserve">Het op te geven nachttarief is het tarief van maandag t/m vrijdag tussen 19.00 en 7.00 uur </t>
  </si>
  <si>
    <t>Het op te geven weekendtarief is het tarief van zaterdag 00:00 uur t/m zondag 23:59 uur</t>
  </si>
  <si>
    <t>- hefvermogen 1000 kg</t>
  </si>
  <si>
    <t>- 2 schachttoegangen</t>
  </si>
  <si>
    <t>- 2 cabine toegangen</t>
  </si>
  <si>
    <t>- opvoerhoogte 5.00 m.</t>
  </si>
  <si>
    <t>- 2 stopplaatsen</t>
  </si>
  <si>
    <t>- afstand plunjer - machinekamer max 7,5 meter</t>
  </si>
  <si>
    <t>WIJZIGINGEN (meer / minder ten opzichte van de basisuitvoering)</t>
  </si>
  <si>
    <t>Eis - 00031 / Eis - 00103</t>
  </si>
  <si>
    <t>Hydraulische lift - opvoerhoogte verschil per 1000 mm extra</t>
  </si>
  <si>
    <t>Machinekamer hydraulische lift verder weg</t>
  </si>
  <si>
    <t>Eis - 00353</t>
  </si>
  <si>
    <t>Draadloze telecomverbindingverbinding (ipv glasvezel)</t>
  </si>
  <si>
    <t>Telecomverbindingverbinding via koper (ipv glasvezel)</t>
  </si>
  <si>
    <t xml:space="preserve">Liftput met minder diepte </t>
  </si>
  <si>
    <t>Schachtkop met minder hoogte</t>
  </si>
  <si>
    <t>Tegengewicht afscherming uitvoeren in staal</t>
  </si>
  <si>
    <t>Opslagkosten bij vertraging na productie</t>
  </si>
  <si>
    <t>Eis - 00354</t>
  </si>
  <si>
    <t>uurtarief*</t>
  </si>
  <si>
    <t>*</t>
  </si>
  <si>
    <t>Uurtarieven voor arbeid zijn inclusief loonkosten, winst, risico, veiligheid, werkvoorbereiding, handling-/administratiekosten (voor o.a. gereed melding en werkbonnen), klein materiaal en gereedschap. Tevens inclusief voorrijkosten (reistijd en brandstof) en parkeerkosten.</t>
  </si>
  <si>
    <t>opvoerhoogte 3 - 5 meter</t>
  </si>
  <si>
    <t>opvoerhoogte 6 - 7 meter</t>
  </si>
  <si>
    <t>opvoerhoogte 7 - 8 meter</t>
  </si>
  <si>
    <t>Hellingshoek van 27,3 graden</t>
  </si>
  <si>
    <t>Eis – 00293</t>
  </si>
  <si>
    <t xml:space="preserve">Eis – 00351 </t>
  </si>
  <si>
    <t>verlengde balustrade</t>
  </si>
  <si>
    <t>demontage oude roltrap</t>
  </si>
  <si>
    <t>Eis – 00281</t>
  </si>
  <si>
    <t>m</t>
  </si>
  <si>
    <t>tredenbanen vervangen 6-7 meter</t>
  </si>
  <si>
    <t>Onderhouds interval</t>
  </si>
  <si>
    <t>PREVENTIEF ONDERHOUD EN REVISIEWERK ROLTRAPPEN</t>
  </si>
  <si>
    <t>PREVENTIEF ONDERHOUD EN REVISIEWERK LIFTEN</t>
  </si>
  <si>
    <t>inschrijver:</t>
  </si>
  <si>
    <t>Inschrijfbegroting raamcontract Liften en roltrappen 2020</t>
  </si>
  <si>
    <t>Kooibreedte van 1400 mm, toegangsbreedte van 1000 mm en een hefvermogen van 1600 kg, overhoeks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</si>
</sst>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#0.0"/>
    <numFmt numFmtId="165" formatCode="_-* #,##0_-;_-* #,##0\-;_-* &quot;-&quot;??_-;_-@_-"/>
    <numFmt numFmtId="166" formatCode="_ [$€-413]\ * #,##0_ ;_ [$€-413]\ * \-#,##0_ ;_ [$€-413]\ * &quot;-&quot;??_ ;_ @_ "/>
    <numFmt numFmtId="167" formatCode="_ * #,##0_ ;_ * \-#,##0_ ;_ * &quot;-&quot;??_ ;_ @_ "/>
    <numFmt numFmtId="168" formatCode="_-* #,##0.00_-;_-* #,##0.00\-;_-* &quot;-&quot;??_-;_-@_-"/>
    <numFmt numFmtId="169" formatCode="_ [$€-413]\ * #,##0.00_ ;_ [$€-413]\ * \-#,##0.00_ ;_ [$€-413]\ * &quot;-&quot;??_ ;_ @_ "/>
    <numFmt numFmtId="170" formatCode="d/mm/yy;@"/>
  </numFmts>
  <fonts count="39" x14ac:knownFonts="1">
    <font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indexed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16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Calibri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5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3" fillId="0" borderId="0" xfId="0" applyFont="1" applyAlignment="1" applyProtection="1">
      <alignment horizontal="center"/>
    </xf>
    <xf numFmtId="0" fontId="15" fillId="0" borderId="0" xfId="6" applyProtection="1"/>
    <xf numFmtId="9" fontId="0" fillId="0" borderId="0" xfId="7" applyFont="1" applyBorder="1" applyProtection="1"/>
    <xf numFmtId="0" fontId="3" fillId="0" borderId="0" xfId="6" applyFont="1" applyProtection="1"/>
    <xf numFmtId="0" fontId="3" fillId="0" borderId="0" xfId="6" applyFont="1" applyAlignment="1" applyProtection="1">
      <alignment horizontal="center"/>
    </xf>
    <xf numFmtId="0" fontId="4" fillId="0" borderId="0" xfId="6" applyFont="1" applyProtection="1"/>
    <xf numFmtId="4" fontId="15" fillId="0" borderId="0" xfId="6" applyNumberFormat="1" applyBorder="1" applyProtection="1"/>
    <xf numFmtId="0" fontId="4" fillId="0" borderId="0" xfId="6" applyFont="1" applyAlignment="1" applyProtection="1">
      <alignment horizontal="center"/>
    </xf>
    <xf numFmtId="0" fontId="5" fillId="0" borderId="0" xfId="6" applyFont="1" applyAlignment="1" applyProtection="1"/>
    <xf numFmtId="0" fontId="5" fillId="0" borderId="0" xfId="6" applyFont="1" applyAlignment="1" applyProtection="1">
      <alignment horizontal="right"/>
    </xf>
    <xf numFmtId="165" fontId="15" fillId="0" borderId="0" xfId="6" applyNumberFormat="1" applyProtection="1"/>
    <xf numFmtId="165" fontId="4" fillId="0" borderId="0" xfId="6" applyNumberFormat="1" applyFont="1" applyProtection="1"/>
    <xf numFmtId="0" fontId="5" fillId="0" borderId="0" xfId="0" applyFont="1" applyAlignment="1" applyProtection="1"/>
    <xf numFmtId="166" fontId="8" fillId="0" borderId="0" xfId="0" applyNumberFormat="1" applyFont="1"/>
    <xf numFmtId="166" fontId="8" fillId="0" borderId="0" xfId="0" applyNumberFormat="1" applyFont="1" applyBorder="1" applyProtection="1"/>
    <xf numFmtId="0" fontId="8" fillId="0" borderId="0" xfId="0" applyFont="1" applyBorder="1"/>
    <xf numFmtId="0" fontId="8" fillId="0" borderId="0" xfId="0" applyFont="1" applyBorder="1" applyProtection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/>
    </xf>
    <xf numFmtId="0" fontId="19" fillId="0" borderId="0" xfId="0" applyFont="1"/>
    <xf numFmtId="0" fontId="19" fillId="0" borderId="0" xfId="0" applyFont="1" applyAlignment="1">
      <alignment horizontal="center" textRotation="90"/>
    </xf>
    <xf numFmtId="0" fontId="19" fillId="0" borderId="0" xfId="0" applyFont="1" applyAlignment="1" applyProtection="1">
      <alignment horizontal="center" textRotation="90"/>
    </xf>
    <xf numFmtId="166" fontId="19" fillId="0" borderId="0" xfId="0" applyNumberFormat="1" applyFont="1" applyAlignment="1" applyProtection="1">
      <alignment horizontal="center" textRotation="9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>
      <alignment horizontal="center" textRotation="90"/>
    </xf>
    <xf numFmtId="0" fontId="8" fillId="0" borderId="0" xfId="0" applyFont="1" applyAlignment="1" applyProtection="1">
      <alignment horizontal="center" textRotation="90"/>
    </xf>
    <xf numFmtId="0" fontId="8" fillId="0" borderId="0" xfId="0" applyFont="1" applyAlignment="1">
      <alignment horizontal="center"/>
    </xf>
    <xf numFmtId="166" fontId="8" fillId="0" borderId="0" xfId="0" applyNumberFormat="1" applyFont="1" applyProtection="1"/>
    <xf numFmtId="0" fontId="8" fillId="0" borderId="0" xfId="0" applyFont="1" applyProtection="1"/>
    <xf numFmtId="0" fontId="10" fillId="2" borderId="0" xfId="0" applyFont="1" applyFill="1" applyAlignment="1">
      <alignment horizontal="center"/>
    </xf>
    <xf numFmtId="166" fontId="8" fillId="3" borderId="1" xfId="0" applyNumberFormat="1" applyFont="1" applyFill="1" applyBorder="1" applyProtection="1">
      <protection locked="0"/>
    </xf>
    <xf numFmtId="4" fontId="8" fillId="0" borderId="0" xfId="0" applyNumberFormat="1" applyFont="1" applyBorder="1" applyAlignment="1" applyProtection="1">
      <alignment horizontal="center"/>
    </xf>
    <xf numFmtId="4" fontId="8" fillId="0" borderId="0" xfId="0" applyNumberFormat="1" applyFont="1" applyBorder="1" applyProtection="1"/>
    <xf numFmtId="0" fontId="10" fillId="0" borderId="0" xfId="0" applyFont="1" applyAlignment="1">
      <alignment horizontal="center"/>
    </xf>
    <xf numFmtId="0" fontId="23" fillId="0" borderId="0" xfId="0" applyFont="1"/>
    <xf numFmtId="4" fontId="9" fillId="0" borderId="0" xfId="0" applyNumberFormat="1" applyFont="1" applyBorder="1" applyAlignment="1" applyProtection="1">
      <alignment horizontal="center"/>
    </xf>
    <xf numFmtId="4" fontId="8" fillId="0" borderId="0" xfId="0" applyNumberFormat="1" applyFont="1" applyBorder="1"/>
    <xf numFmtId="166" fontId="8" fillId="0" borderId="0" xfId="0" applyNumberFormat="1" applyFont="1" applyBorder="1"/>
    <xf numFmtId="166" fontId="19" fillId="0" borderId="0" xfId="0" applyNumberFormat="1" applyFont="1" applyAlignment="1">
      <alignment horizontal="center"/>
    </xf>
    <xf numFmtId="4" fontId="19" fillId="0" borderId="0" xfId="0" applyNumberFormat="1" applyFont="1" applyBorder="1" applyAlignment="1" applyProtection="1">
      <alignment horizontal="center"/>
    </xf>
    <xf numFmtId="166" fontId="19" fillId="0" borderId="0" xfId="0" applyNumberFormat="1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64" fontId="8" fillId="0" borderId="0" xfId="0" applyNumberFormat="1" applyFont="1" applyFill="1" applyBorder="1"/>
    <xf numFmtId="0" fontId="8" fillId="0" borderId="0" xfId="0" applyFont="1" applyAlignment="1" applyProtection="1"/>
    <xf numFmtId="4" fontId="8" fillId="3" borderId="1" xfId="0" applyNumberFormat="1" applyFont="1" applyFill="1" applyBorder="1" applyProtection="1">
      <protection locked="0"/>
    </xf>
    <xf numFmtId="167" fontId="15" fillId="0" borderId="0" xfId="1" applyNumberFormat="1" applyFont="1" applyBorder="1" applyAlignment="1" applyProtection="1">
      <alignment horizontal="right"/>
    </xf>
    <xf numFmtId="167" fontId="15" fillId="0" borderId="0" xfId="1" applyNumberFormat="1" applyFont="1" applyAlignment="1" applyProtection="1">
      <alignment horizontal="right"/>
    </xf>
    <xf numFmtId="165" fontId="4" fillId="0" borderId="0" xfId="6" applyNumberFormat="1" applyFont="1" applyBorder="1" applyProtection="1"/>
    <xf numFmtId="167" fontId="3" fillId="0" borderId="0" xfId="1" applyNumberFormat="1" applyFont="1" applyAlignment="1" applyProtection="1">
      <alignment horizontal="right"/>
    </xf>
    <xf numFmtId="166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</xf>
    <xf numFmtId="169" fontId="8" fillId="0" borderId="0" xfId="0" applyNumberFormat="1" applyFont="1"/>
    <xf numFmtId="0" fontId="4" fillId="0" borderId="2" xfId="6" applyFont="1" applyBorder="1" applyAlignment="1" applyProtection="1">
      <alignment horizontal="center"/>
    </xf>
    <xf numFmtId="0" fontId="4" fillId="0" borderId="2" xfId="6" applyFont="1" applyBorder="1" applyAlignment="1" applyProtection="1"/>
    <xf numFmtId="0" fontId="15" fillId="0" borderId="0" xfId="6" applyFill="1" applyProtection="1"/>
    <xf numFmtId="0" fontId="3" fillId="0" borderId="0" xfId="6" applyFont="1" applyAlignment="1" applyProtection="1">
      <alignment horizontal="right"/>
    </xf>
    <xf numFmtId="9" fontId="0" fillId="0" borderId="0" xfId="7" applyFont="1" applyFill="1" applyBorder="1" applyProtection="1"/>
    <xf numFmtId="0" fontId="15" fillId="0" borderId="0" xfId="6" applyFill="1" applyAlignment="1" applyProtection="1">
      <alignment horizontal="center"/>
    </xf>
    <xf numFmtId="165" fontId="0" fillId="3" borderId="1" xfId="8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4" fontId="0" fillId="0" borderId="0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169" fontId="3" fillId="0" borderId="0" xfId="1" applyNumberFormat="1" applyFont="1" applyAlignment="1" applyProtection="1">
      <alignment horizontal="right"/>
    </xf>
    <xf numFmtId="169" fontId="0" fillId="0" borderId="0" xfId="0" applyNumberFormat="1"/>
    <xf numFmtId="169" fontId="0" fillId="0" borderId="0" xfId="0" applyNumberFormat="1" applyBorder="1" applyAlignment="1" applyProtection="1">
      <alignment horizontal="right"/>
    </xf>
    <xf numFmtId="4" fontId="0" fillId="0" borderId="0" xfId="0" applyNumberFormat="1" applyBorder="1" applyProtection="1"/>
    <xf numFmtId="43" fontId="0" fillId="0" borderId="0" xfId="1" applyNumberFormat="1" applyFont="1" applyBorder="1" applyAlignment="1" applyProtection="1">
      <alignment horizontal="right"/>
    </xf>
    <xf numFmtId="43" fontId="15" fillId="0" borderId="0" xfId="1" applyNumberFormat="1" applyFont="1" applyBorder="1" applyAlignment="1" applyProtection="1">
      <alignment horizontal="right"/>
    </xf>
    <xf numFmtId="166" fontId="20" fillId="0" borderId="0" xfId="0" applyNumberFormat="1" applyFont="1" applyAlignment="1" applyProtection="1">
      <alignment horizontal="center"/>
    </xf>
    <xf numFmtId="0" fontId="25" fillId="0" borderId="0" xfId="0" applyFont="1" applyAlignment="1">
      <alignment horizontal="center"/>
    </xf>
    <xf numFmtId="166" fontId="0" fillId="0" borderId="0" xfId="0" applyNumberFormat="1"/>
    <xf numFmtId="165" fontId="1" fillId="6" borderId="1" xfId="8" applyNumberFormat="1" applyFont="1" applyFill="1" applyBorder="1" applyAlignment="1" applyProtection="1">
      <alignment horizontal="center" vertical="center"/>
    </xf>
    <xf numFmtId="165" fontId="1" fillId="6" borderId="1" xfId="8" applyNumberFormat="1" applyFont="1" applyFill="1" applyBorder="1" applyAlignment="1" applyProtection="1">
      <alignment horizontal="center" vertical="center"/>
      <protection locked="0"/>
    </xf>
    <xf numFmtId="165" fontId="0" fillId="6" borderId="1" xfId="8" applyNumberFormat="1" applyFont="1" applyFill="1" applyBorder="1" applyAlignment="1" applyProtection="1">
      <alignment horizontal="center" vertical="center"/>
    </xf>
    <xf numFmtId="165" fontId="0" fillId="6" borderId="1" xfId="8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Protection="1"/>
    <xf numFmtId="3" fontId="10" fillId="0" borderId="0" xfId="0" applyNumberFormat="1" applyFont="1" applyProtection="1"/>
    <xf numFmtId="0" fontId="26" fillId="0" borderId="0" xfId="0" applyFont="1" applyProtection="1"/>
    <xf numFmtId="0" fontId="16" fillId="0" borderId="0" xfId="0" applyFont="1" applyProtection="1"/>
    <xf numFmtId="3" fontId="9" fillId="0" borderId="0" xfId="0" applyNumberFormat="1" applyFont="1" applyProtection="1"/>
    <xf numFmtId="0" fontId="9" fillId="0" borderId="0" xfId="0" applyFont="1" applyAlignment="1" applyProtection="1">
      <alignment horizontal="center"/>
    </xf>
    <xf numFmtId="0" fontId="22" fillId="0" borderId="0" xfId="0" applyFont="1" applyFill="1" applyBorder="1" applyAlignment="1" applyProtection="1">
      <alignment horizontal="right"/>
    </xf>
    <xf numFmtId="3" fontId="22" fillId="0" borderId="0" xfId="0" applyNumberFormat="1" applyFont="1" applyProtection="1"/>
    <xf numFmtId="3" fontId="8" fillId="0" borderId="0" xfId="0" applyNumberFormat="1" applyFont="1" applyProtection="1"/>
    <xf numFmtId="3" fontId="8" fillId="0" borderId="0" xfId="0" applyNumberFormat="1" applyFont="1" applyFill="1" applyBorder="1" applyProtection="1"/>
    <xf numFmtId="4" fontId="9" fillId="0" borderId="0" xfId="0" applyNumberFormat="1" applyFont="1" applyBorder="1" applyProtection="1"/>
    <xf numFmtId="0" fontId="27" fillId="0" borderId="0" xfId="0" applyFont="1" applyProtection="1"/>
    <xf numFmtId="3" fontId="27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9" fontId="8" fillId="0" borderId="0" xfId="2" applyFont="1" applyBorder="1" applyProtection="1"/>
    <xf numFmtId="3" fontId="8" fillId="0" borderId="0" xfId="0" applyNumberFormat="1" applyFont="1" applyFill="1" applyBorder="1" applyAlignment="1" applyProtection="1">
      <alignment horizontal="center"/>
    </xf>
    <xf numFmtId="3" fontId="28" fillId="0" borderId="0" xfId="0" applyNumberFormat="1" applyFont="1" applyFill="1" applyBorder="1" applyProtection="1"/>
    <xf numFmtId="164" fontId="2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29" fillId="0" borderId="0" xfId="0" applyFont="1" applyProtection="1"/>
    <xf numFmtId="9" fontId="29" fillId="0" borderId="0" xfId="2" applyFont="1" applyBorder="1" applyProtection="1"/>
    <xf numFmtId="0" fontId="4" fillId="0" borderId="0" xfId="6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23" fillId="0" borderId="0" xfId="0" applyFont="1" applyAlignment="1">
      <alignment horizontal="center"/>
    </xf>
    <xf numFmtId="0" fontId="3" fillId="0" borderId="0" xfId="6" applyFont="1" applyBorder="1" applyProtection="1"/>
    <xf numFmtId="0" fontId="3" fillId="0" borderId="0" xfId="0" applyFont="1" applyBorder="1" applyProtection="1"/>
    <xf numFmtId="0" fontId="4" fillId="0" borderId="1" xfId="6" applyFont="1" applyBorder="1" applyAlignment="1" applyProtection="1">
      <alignment horizontal="center"/>
    </xf>
    <xf numFmtId="0" fontId="4" fillId="0" borderId="1" xfId="6" applyFont="1" applyBorder="1" applyAlignment="1" applyProtection="1"/>
    <xf numFmtId="0" fontId="16" fillId="0" borderId="0" xfId="0" applyFont="1" applyAlignment="1" applyProtection="1">
      <alignment horizontal="center"/>
    </xf>
    <xf numFmtId="166" fontId="16" fillId="0" borderId="0" xfId="0" applyNumberFormat="1" applyFont="1" applyProtection="1"/>
    <xf numFmtId="0" fontId="16" fillId="0" borderId="0" xfId="0" applyFont="1" applyAlignment="1">
      <alignment horizontal="center" textRotation="90"/>
    </xf>
    <xf numFmtId="0" fontId="16" fillId="0" borderId="0" xfId="0" applyFont="1" applyAlignment="1">
      <alignment horizontal="left"/>
    </xf>
    <xf numFmtId="167" fontId="32" fillId="0" borderId="0" xfId="1" applyNumberFormat="1" applyFont="1" applyAlignment="1" applyProtection="1">
      <alignment horizontal="left"/>
    </xf>
    <xf numFmtId="0" fontId="20" fillId="0" borderId="0" xfId="0" applyFont="1" applyAlignment="1">
      <alignment horizontal="center"/>
    </xf>
    <xf numFmtId="0" fontId="33" fillId="0" borderId="0" xfId="6" applyFont="1" applyAlignment="1" applyProtection="1"/>
    <xf numFmtId="0" fontId="11" fillId="0" borderId="3" xfId="0" applyFont="1" applyBorder="1"/>
    <xf numFmtId="0" fontId="34" fillId="0" borderId="4" xfId="0" applyFont="1" applyBorder="1"/>
    <xf numFmtId="0" fontId="11" fillId="0" borderId="4" xfId="0" applyFont="1" applyBorder="1"/>
    <xf numFmtId="166" fontId="11" fillId="0" borderId="4" xfId="0" applyNumberFormat="1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166" fontId="11" fillId="0" borderId="0" xfId="0" applyNumberFormat="1" applyFont="1" applyBorder="1"/>
    <xf numFmtId="0" fontId="11" fillId="0" borderId="7" xfId="0" applyFont="1" applyBorder="1"/>
    <xf numFmtId="170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7" borderId="0" xfId="0" applyFon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horizontal="center"/>
    </xf>
    <xf numFmtId="166" fontId="11" fillId="7" borderId="0" xfId="0" applyNumberFormat="1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6" fontId="14" fillId="0" borderId="0" xfId="0" applyNumberFormat="1" applyFont="1" applyBorder="1"/>
    <xf numFmtId="0" fontId="14" fillId="7" borderId="0" xfId="0" applyFont="1" applyFill="1" applyBorder="1"/>
    <xf numFmtId="0" fontId="13" fillId="7" borderId="0" xfId="0" applyFont="1" applyFill="1" applyBorder="1" applyAlignment="1">
      <alignment horizontal="right"/>
    </xf>
    <xf numFmtId="166" fontId="13" fillId="7" borderId="0" xfId="0" applyNumberFormat="1" applyFont="1" applyFill="1" applyBorder="1"/>
    <xf numFmtId="0" fontId="12" fillId="7" borderId="0" xfId="0" applyFont="1" applyFill="1" applyBorder="1" applyAlignment="1">
      <alignment horizontal="right"/>
    </xf>
    <xf numFmtId="166" fontId="12" fillId="7" borderId="0" xfId="0" applyNumberFormat="1" applyFont="1" applyFill="1" applyBorder="1"/>
    <xf numFmtId="0" fontId="11" fillId="0" borderId="8" xfId="0" applyFont="1" applyBorder="1"/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166" fontId="11" fillId="0" borderId="9" xfId="0" applyNumberFormat="1" applyFont="1" applyBorder="1"/>
    <xf numFmtId="0" fontId="11" fillId="0" borderId="10" xfId="0" applyFont="1" applyBorder="1"/>
    <xf numFmtId="0" fontId="15" fillId="0" borderId="0" xfId="6" applyFill="1" applyAlignment="1" applyProtection="1">
      <alignment horizontal="center"/>
    </xf>
    <xf numFmtId="3" fontId="20" fillId="0" borderId="0" xfId="0" applyNumberFormat="1" applyFont="1" applyFill="1" applyBorder="1" applyAlignment="1" applyProtection="1">
      <alignment horizontal="center"/>
    </xf>
    <xf numFmtId="166" fontId="19" fillId="0" borderId="0" xfId="0" applyNumberFormat="1" applyFont="1" applyAlignment="1" applyProtection="1">
      <alignment horizontal="center"/>
    </xf>
    <xf numFmtId="167" fontId="0" fillId="0" borderId="0" xfId="0" applyNumberFormat="1"/>
    <xf numFmtId="167" fontId="0" fillId="0" borderId="0" xfId="0" applyNumberFormat="1" applyAlignment="1" applyProtection="1">
      <alignment horizontal="center"/>
    </xf>
    <xf numFmtId="167" fontId="5" fillId="0" borderId="0" xfId="6" applyNumberFormat="1" applyFont="1" applyAlignment="1" applyProtection="1"/>
    <xf numFmtId="165" fontId="5" fillId="0" borderId="0" xfId="6" applyNumberFormat="1" applyFont="1" applyProtection="1"/>
    <xf numFmtId="165" fontId="0" fillId="6" borderId="1" xfId="0" applyNumberFormat="1" applyFill="1" applyBorder="1"/>
    <xf numFmtId="166" fontId="8" fillId="0" borderId="0" xfId="0" applyNumberFormat="1" applyFont="1" applyAlignment="1" applyProtection="1">
      <alignment horizontal="center"/>
    </xf>
    <xf numFmtId="0" fontId="10" fillId="0" borderId="0" xfId="0" applyFont="1" applyAlignment="1" applyProtection="1"/>
    <xf numFmtId="0" fontId="35" fillId="0" borderId="0" xfId="0" applyFont="1"/>
    <xf numFmtId="0" fontId="35" fillId="0" borderId="0" xfId="0" applyFont="1" applyBorder="1"/>
    <xf numFmtId="0" fontId="35" fillId="0" borderId="0" xfId="6" applyFont="1" applyProtection="1"/>
    <xf numFmtId="167" fontId="3" fillId="0" borderId="0" xfId="1" applyNumberFormat="1" applyFont="1" applyProtection="1"/>
    <xf numFmtId="167" fontId="5" fillId="0" borderId="0" xfId="1" applyNumberFormat="1" applyFont="1" applyAlignment="1" applyProtection="1"/>
    <xf numFmtId="167" fontId="4" fillId="0" borderId="0" xfId="1" applyNumberFormat="1" applyFont="1" applyAlignment="1" applyProtection="1">
      <alignment horizontal="center"/>
    </xf>
    <xf numFmtId="166" fontId="8" fillId="4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/>
    </xf>
    <xf numFmtId="0" fontId="37" fillId="0" borderId="0" xfId="0" applyFont="1"/>
    <xf numFmtId="0" fontId="20" fillId="0" borderId="0" xfId="0" applyFont="1"/>
    <xf numFmtId="166" fontId="20" fillId="0" borderId="0" xfId="0" applyNumberFormat="1" applyFont="1"/>
    <xf numFmtId="3" fontId="8" fillId="4" borderId="1" xfId="0" applyNumberFormat="1" applyFont="1" applyFill="1" applyBorder="1" applyProtection="1">
      <protection locked="0"/>
    </xf>
    <xf numFmtId="0" fontId="10" fillId="4" borderId="0" xfId="0" applyFont="1" applyFill="1" applyAlignment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right"/>
    </xf>
    <xf numFmtId="167" fontId="10" fillId="4" borderId="0" xfId="1" applyNumberFormat="1" applyFont="1" applyFill="1" applyAlignment="1" applyProtection="1">
      <alignment horizontal="center"/>
    </xf>
    <xf numFmtId="167" fontId="9" fillId="0" borderId="0" xfId="1" applyNumberFormat="1" applyFont="1" applyProtection="1"/>
    <xf numFmtId="3" fontId="8" fillId="4" borderId="1" xfId="0" applyNumberFormat="1" applyFont="1" applyFill="1" applyBorder="1" applyProtection="1"/>
    <xf numFmtId="166" fontId="8" fillId="4" borderId="1" xfId="0" applyNumberFormat="1" applyFont="1" applyFill="1" applyBorder="1" applyProtection="1"/>
    <xf numFmtId="0" fontId="9" fillId="0" borderId="0" xfId="0" applyFont="1" applyAlignment="1" applyProtection="1">
      <alignment horizontal="right" vertical="top"/>
    </xf>
    <xf numFmtId="165" fontId="0" fillId="4" borderId="1" xfId="8" applyNumberFormat="1" applyFont="1" applyFill="1" applyBorder="1" applyAlignment="1" applyProtection="1">
      <alignment horizontal="center" vertical="center"/>
    </xf>
    <xf numFmtId="166" fontId="3" fillId="4" borderId="1" xfId="1" applyNumberFormat="1" applyFont="1" applyFill="1" applyBorder="1" applyAlignment="1" applyProtection="1">
      <alignment horizontal="right"/>
    </xf>
    <xf numFmtId="166" fontId="15" fillId="4" borderId="1" xfId="1" applyNumberFormat="1" applyFont="1" applyFill="1" applyBorder="1" applyAlignment="1" applyProtection="1">
      <alignment horizontal="right"/>
    </xf>
    <xf numFmtId="4" fontId="8" fillId="0" borderId="0" xfId="0" applyNumberFormat="1" applyFont="1" applyFill="1" applyBorder="1" applyAlignment="1" applyProtection="1">
      <alignment horizontal="center"/>
    </xf>
    <xf numFmtId="4" fontId="35" fillId="0" borderId="0" xfId="0" applyNumberFormat="1" applyFont="1" applyBorder="1" applyAlignment="1" applyProtection="1">
      <alignment horizontal="right"/>
    </xf>
    <xf numFmtId="43" fontId="35" fillId="0" borderId="0" xfId="1" applyNumberFormat="1" applyFont="1" applyBorder="1" applyAlignment="1" applyProtection="1">
      <alignment horizontal="right"/>
    </xf>
    <xf numFmtId="167" fontId="3" fillId="0" borderId="0" xfId="1" applyNumberFormat="1" applyFont="1" applyBorder="1" applyAlignment="1" applyProtection="1">
      <alignment horizontal="right"/>
    </xf>
    <xf numFmtId="4" fontId="3" fillId="0" borderId="0" xfId="6" applyNumberFormat="1" applyFont="1" applyBorder="1" applyProtection="1"/>
    <xf numFmtId="0" fontId="3" fillId="0" borderId="0" xfId="6" applyFont="1" applyFill="1" applyAlignment="1" applyProtection="1">
      <alignment horizontal="center"/>
    </xf>
    <xf numFmtId="9" fontId="35" fillId="0" borderId="0" xfId="7" applyFont="1" applyFill="1" applyBorder="1" applyProtection="1"/>
    <xf numFmtId="9" fontId="35" fillId="0" borderId="0" xfId="7" applyFont="1" applyBorder="1" applyProtection="1"/>
    <xf numFmtId="165" fontId="3" fillId="0" borderId="0" xfId="6" applyNumberFormat="1" applyFont="1" applyProtection="1"/>
    <xf numFmtId="43" fontId="3" fillId="0" borderId="0" xfId="1" applyNumberFormat="1" applyFont="1" applyBorder="1" applyAlignment="1" applyProtection="1">
      <alignment horizontal="right"/>
    </xf>
    <xf numFmtId="165" fontId="35" fillId="6" borderId="1" xfId="8" applyNumberFormat="1" applyFont="1" applyFill="1" applyBorder="1" applyAlignment="1" applyProtection="1">
      <alignment horizontal="center" vertical="center"/>
    </xf>
    <xf numFmtId="165" fontId="35" fillId="6" borderId="1" xfId="8" applyNumberFormat="1" applyFont="1" applyFill="1" applyBorder="1" applyAlignment="1" applyProtection="1">
      <alignment horizontal="center" vertical="center"/>
      <protection locked="0"/>
    </xf>
    <xf numFmtId="165" fontId="35" fillId="3" borderId="1" xfId="8" applyNumberFormat="1" applyFont="1" applyFill="1" applyBorder="1" applyAlignment="1" applyProtection="1">
      <alignment horizontal="center" vertical="center"/>
      <protection locked="0"/>
    </xf>
    <xf numFmtId="165" fontId="35" fillId="0" borderId="0" xfId="0" applyNumberFormat="1" applyFont="1"/>
    <xf numFmtId="166" fontId="35" fillId="0" borderId="0" xfId="0" applyNumberFormat="1" applyFont="1"/>
    <xf numFmtId="169" fontId="35" fillId="0" borderId="0" xfId="0" applyNumberFormat="1" applyFont="1"/>
    <xf numFmtId="167" fontId="35" fillId="0" borderId="0" xfId="1" applyNumberFormat="1" applyFont="1"/>
    <xf numFmtId="0" fontId="35" fillId="0" borderId="0" xfId="0" applyFont="1" applyProtection="1"/>
    <xf numFmtId="169" fontId="35" fillId="0" borderId="0" xfId="0" applyNumberFormat="1" applyFont="1" applyBorder="1" applyAlignment="1" applyProtection="1">
      <alignment horizontal="right"/>
    </xf>
    <xf numFmtId="167" fontId="35" fillId="0" borderId="0" xfId="1" applyNumberFormat="1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right"/>
    </xf>
    <xf numFmtId="3" fontId="8" fillId="0" borderId="1" xfId="0" applyNumberFormat="1" applyFont="1" applyFill="1" applyBorder="1" applyProtection="1">
      <protection locked="0"/>
    </xf>
    <xf numFmtId="165" fontId="35" fillId="4" borderId="1" xfId="8" applyNumberFormat="1" applyFont="1" applyFill="1" applyBorder="1" applyAlignment="1" applyProtection="1">
      <alignment horizontal="center" vertical="center"/>
    </xf>
    <xf numFmtId="0" fontId="17" fillId="7" borderId="0" xfId="0" applyFont="1" applyFill="1" applyProtection="1">
      <protection locked="0"/>
    </xf>
    <xf numFmtId="0" fontId="8" fillId="7" borderId="0" xfId="0" applyFont="1" applyFill="1" applyProtection="1">
      <protection locked="0"/>
    </xf>
    <xf numFmtId="0" fontId="22" fillId="7" borderId="0" xfId="0" applyFont="1" applyFill="1" applyAlignment="1"/>
    <xf numFmtId="3" fontId="22" fillId="7" borderId="0" xfId="0" applyNumberFormat="1" applyFont="1" applyFill="1" applyAlignment="1"/>
    <xf numFmtId="0" fontId="31" fillId="7" borderId="0" xfId="6" applyFont="1" applyFill="1" applyAlignment="1" applyProtection="1">
      <alignment horizontal="left"/>
    </xf>
    <xf numFmtId="0" fontId="6" fillId="7" borderId="0" xfId="6" applyFont="1" applyFill="1" applyProtection="1"/>
    <xf numFmtId="0" fontId="2" fillId="7" borderId="0" xfId="6" applyFont="1" applyFill="1" applyAlignment="1" applyProtection="1">
      <alignment horizontal="left"/>
    </xf>
    <xf numFmtId="0" fontId="30" fillId="7" borderId="0" xfId="6" applyFont="1" applyFill="1" applyAlignment="1" applyProtection="1">
      <alignment horizontal="left"/>
    </xf>
    <xf numFmtId="0" fontId="2" fillId="7" borderId="0" xfId="6" applyFont="1" applyFill="1" applyAlignment="1" applyProtection="1">
      <alignment horizontal="right"/>
    </xf>
    <xf numFmtId="166" fontId="2" fillId="7" borderId="0" xfId="6" applyNumberFormat="1" applyFont="1" applyFill="1" applyProtection="1"/>
    <xf numFmtId="167" fontId="15" fillId="7" borderId="0" xfId="1" applyNumberFormat="1" applyFont="1" applyFill="1" applyBorder="1" applyAlignment="1" applyProtection="1">
      <alignment horizontal="right"/>
    </xf>
    <xf numFmtId="167" fontId="32" fillId="7" borderId="0" xfId="1" applyNumberFormat="1" applyFont="1" applyFill="1" applyAlignment="1" applyProtection="1">
      <alignment horizontal="left"/>
    </xf>
    <xf numFmtId="0" fontId="38" fillId="0" borderId="0" xfId="6" applyFont="1" applyAlignment="1" applyProtection="1">
      <alignment horizontal="center" vertical="top" wrapText="1"/>
    </xf>
    <xf numFmtId="4" fontId="38" fillId="0" borderId="0" xfId="6" applyNumberFormat="1" applyFont="1" applyBorder="1" applyAlignment="1" applyProtection="1">
      <alignment horizontal="center" vertical="top"/>
    </xf>
    <xf numFmtId="0" fontId="38" fillId="0" borderId="0" xfId="6" applyFont="1" applyAlignment="1" applyProtection="1">
      <alignment horizontal="center" vertical="top"/>
    </xf>
    <xf numFmtId="167" fontId="38" fillId="0" borderId="0" xfId="1" applyNumberFormat="1" applyFont="1" applyBorder="1" applyAlignment="1" applyProtection="1">
      <alignment horizontal="center" vertical="top" wrapText="1"/>
    </xf>
    <xf numFmtId="167" fontId="38" fillId="0" borderId="0" xfId="1" applyNumberFormat="1" applyFont="1" applyAlignment="1" applyProtection="1">
      <alignment horizontal="center" vertical="top"/>
    </xf>
    <xf numFmtId="0" fontId="38" fillId="0" borderId="0" xfId="6" applyFont="1" applyAlignment="1" applyProtection="1">
      <alignment horizontal="center" vertical="center"/>
    </xf>
    <xf numFmtId="166" fontId="30" fillId="4" borderId="1" xfId="1" applyNumberFormat="1" applyFont="1" applyFill="1" applyBorder="1" applyAlignment="1" applyProtection="1">
      <alignment horizontal="right" vertical="center"/>
    </xf>
    <xf numFmtId="167" fontId="38" fillId="0" borderId="0" xfId="1" applyNumberFormat="1" applyFont="1" applyAlignment="1" applyProtection="1">
      <alignment horizontal="center" vertical="center"/>
    </xf>
    <xf numFmtId="0" fontId="22" fillId="7" borderId="0" xfId="0" applyFont="1" applyFill="1" applyAlignment="1">
      <alignment horizontal="center"/>
    </xf>
    <xf numFmtId="0" fontId="35" fillId="7" borderId="0" xfId="0" applyFont="1" applyFill="1"/>
    <xf numFmtId="0" fontId="3" fillId="7" borderId="0" xfId="6" applyFont="1" applyFill="1" applyAlignment="1" applyProtection="1">
      <alignment horizontal="center" wrapText="1"/>
    </xf>
    <xf numFmtId="0" fontId="36" fillId="7" borderId="0" xfId="6" applyFont="1" applyFill="1" applyAlignment="1" applyProtection="1">
      <alignment horizontal="left"/>
    </xf>
    <xf numFmtId="0" fontId="0" fillId="7" borderId="0" xfId="0" applyFill="1"/>
    <xf numFmtId="0" fontId="37" fillId="0" borderId="0" xfId="0" applyFont="1" applyAlignment="1">
      <alignment wrapText="1"/>
    </xf>
    <xf numFmtId="0" fontId="17" fillId="7" borderId="0" xfId="0" applyFont="1" applyFill="1" applyProtection="1"/>
    <xf numFmtId="0" fontId="8" fillId="7" borderId="0" xfId="0" applyFont="1" applyFill="1" applyProtection="1"/>
    <xf numFmtId="0" fontId="19" fillId="0" borderId="0" xfId="0" applyFont="1" applyProtection="1"/>
    <xf numFmtId="0" fontId="21" fillId="0" borderId="0" xfId="0" applyFont="1" applyAlignment="1" applyProtection="1">
      <alignment horizontal="center"/>
    </xf>
    <xf numFmtId="0" fontId="18" fillId="0" borderId="0" xfId="0" applyFont="1" applyProtection="1"/>
    <xf numFmtId="166" fontId="18" fillId="0" borderId="0" xfId="0" applyNumberFormat="1" applyFont="1" applyAlignment="1" applyProtection="1">
      <alignment horizontal="center"/>
    </xf>
    <xf numFmtId="0" fontId="22" fillId="7" borderId="0" xfId="0" applyFont="1" applyFill="1" applyAlignment="1" applyProtection="1"/>
    <xf numFmtId="0" fontId="22" fillId="7" borderId="0" xfId="0" applyFont="1" applyFill="1" applyAlignment="1" applyProtection="1">
      <alignment horizontal="right"/>
    </xf>
    <xf numFmtId="3" fontId="22" fillId="7" borderId="0" xfId="0" applyNumberFormat="1" applyFont="1" applyFill="1" applyAlignment="1" applyProtection="1"/>
    <xf numFmtId="0" fontId="25" fillId="0" borderId="0" xfId="0" applyFont="1" applyAlignment="1" applyProtection="1">
      <alignment horizontal="center"/>
    </xf>
    <xf numFmtId="0" fontId="9" fillId="0" borderId="0" xfId="0" quotePrefix="1" applyFont="1" applyProtection="1"/>
    <xf numFmtId="0" fontId="23" fillId="0" borderId="0" xfId="0" applyFont="1" applyProtection="1"/>
    <xf numFmtId="0" fontId="8" fillId="0" borderId="0" xfId="0" quotePrefix="1" applyFont="1" applyProtection="1"/>
    <xf numFmtId="1" fontId="10" fillId="4" borderId="0" xfId="0" applyNumberFormat="1" applyFont="1" applyFill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166" fontId="10" fillId="0" borderId="0" xfId="0" applyNumberFormat="1" applyFont="1" applyProtection="1"/>
    <xf numFmtId="3" fontId="24" fillId="4" borderId="1" xfId="0" applyNumberFormat="1" applyFont="1" applyFill="1" applyBorder="1" applyProtection="1"/>
    <xf numFmtId="0" fontId="18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right"/>
    </xf>
    <xf numFmtId="166" fontId="16" fillId="0" borderId="0" xfId="0" applyNumberFormat="1" applyFont="1" applyBorder="1" applyProtection="1"/>
    <xf numFmtId="166" fontId="8" fillId="0" borderId="0" xfId="0" applyNumberFormat="1" applyFont="1" applyAlignment="1" applyProtection="1"/>
    <xf numFmtId="0" fontId="10" fillId="4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right" vertical="top"/>
    </xf>
    <xf numFmtId="0" fontId="37" fillId="0" borderId="0" xfId="0" applyFont="1" applyProtection="1"/>
    <xf numFmtId="0" fontId="20" fillId="0" borderId="0" xfId="0" applyFont="1" applyProtection="1"/>
    <xf numFmtId="166" fontId="20" fillId="0" borderId="0" xfId="0" applyNumberFormat="1" applyFont="1" applyProtection="1"/>
    <xf numFmtId="169" fontId="8" fillId="5" borderId="1" xfId="0" applyNumberFormat="1" applyFont="1" applyFill="1" applyBorder="1" applyProtection="1">
      <protection locked="0"/>
    </xf>
    <xf numFmtId="166" fontId="8" fillId="4" borderId="1" xfId="0" applyNumberFormat="1" applyFont="1" applyFill="1" applyBorder="1"/>
    <xf numFmtId="4" fontId="8" fillId="5" borderId="1" xfId="0" applyNumberFormat="1" applyFont="1" applyFill="1" applyBorder="1" applyProtection="1">
      <protection locked="0"/>
    </xf>
    <xf numFmtId="3" fontId="8" fillId="5" borderId="1" xfId="0" applyNumberFormat="1" applyFont="1" applyFill="1" applyBorder="1" applyProtection="1">
      <protection locked="0"/>
    </xf>
    <xf numFmtId="169" fontId="15" fillId="3" borderId="1" xfId="1" applyNumberFormat="1" applyFont="1" applyFill="1" applyBorder="1" applyAlignment="1" applyProtection="1">
      <alignment horizontal="right"/>
      <protection locked="0"/>
    </xf>
    <xf numFmtId="43" fontId="15" fillId="3" borderId="1" xfId="1" applyNumberFormat="1" applyFont="1" applyFill="1" applyBorder="1" applyAlignment="1" applyProtection="1">
      <alignment horizontal="right"/>
      <protection locked="0"/>
    </xf>
    <xf numFmtId="167" fontId="3" fillId="3" borderId="1" xfId="1" applyNumberFormat="1" applyFont="1" applyFill="1" applyBorder="1" applyAlignment="1" applyProtection="1">
      <alignment horizontal="right"/>
      <protection locked="0"/>
    </xf>
    <xf numFmtId="167" fontId="15" fillId="3" borderId="1" xfId="1" applyNumberFormat="1" applyFont="1" applyFill="1" applyBorder="1" applyAlignment="1" applyProtection="1">
      <alignment horizontal="center"/>
      <protection locked="0"/>
    </xf>
    <xf numFmtId="169" fontId="0" fillId="3" borderId="1" xfId="0" applyNumberFormat="1" applyFill="1" applyBorder="1" applyAlignment="1" applyProtection="1">
      <alignment horizontal="right"/>
      <protection locked="0"/>
    </xf>
    <xf numFmtId="43" fontId="0" fillId="3" borderId="1" xfId="1" applyNumberFormat="1" applyFont="1" applyFill="1" applyBorder="1" applyAlignment="1" applyProtection="1">
      <alignment horizontal="right"/>
      <protection locked="0"/>
    </xf>
    <xf numFmtId="167" fontId="0" fillId="3" borderId="1" xfId="1" applyNumberFormat="1" applyFont="1" applyFill="1" applyBorder="1" applyAlignment="1" applyProtection="1">
      <alignment horizontal="right"/>
      <protection locked="0"/>
    </xf>
    <xf numFmtId="169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7" fontId="0" fillId="3" borderId="1" xfId="0" applyNumberFormat="1" applyFill="1" applyBorder="1" applyProtection="1">
      <protection locked="0"/>
    </xf>
    <xf numFmtId="169" fontId="3" fillId="3" borderId="1" xfId="1" applyNumberFormat="1" applyFont="1" applyFill="1" applyBorder="1" applyAlignment="1" applyProtection="1">
      <alignment horizontal="right"/>
      <protection locked="0"/>
    </xf>
    <xf numFmtId="43" fontId="3" fillId="3" borderId="1" xfId="1" applyNumberFormat="1" applyFont="1" applyFill="1" applyBorder="1" applyAlignment="1" applyProtection="1">
      <alignment horizontal="right"/>
      <protection locked="0"/>
    </xf>
    <xf numFmtId="43" fontId="35" fillId="3" borderId="1" xfId="1" applyNumberFormat="1" applyFont="1" applyFill="1" applyBorder="1" applyAlignment="1" applyProtection="1">
      <alignment horizontal="right"/>
      <protection locked="0"/>
    </xf>
    <xf numFmtId="167" fontId="3" fillId="3" borderId="1" xfId="1" applyNumberFormat="1" applyFont="1" applyFill="1" applyBorder="1" applyAlignment="1" applyProtection="1">
      <alignment horizontal="center"/>
      <protection locked="0"/>
    </xf>
    <xf numFmtId="167" fontId="35" fillId="3" borderId="1" xfId="1" applyNumberFormat="1" applyFont="1" applyFill="1" applyBorder="1" applyAlignment="1" applyProtection="1">
      <alignment horizontal="right"/>
      <protection locked="0"/>
    </xf>
    <xf numFmtId="169" fontId="35" fillId="3" borderId="1" xfId="0" applyNumberFormat="1" applyFont="1" applyFill="1" applyBorder="1" applyAlignment="1" applyProtection="1">
      <alignment horizontal="right"/>
      <protection locked="0"/>
    </xf>
    <xf numFmtId="166" fontId="8" fillId="0" borderId="0" xfId="0" quotePrefix="1" applyNumberFormat="1" applyFont="1" applyProtection="1"/>
    <xf numFmtId="0" fontId="37" fillId="0" borderId="0" xfId="0" applyFont="1" applyAlignment="1" applyProtection="1">
      <alignment horizontal="left" vertical="top" wrapText="1"/>
    </xf>
    <xf numFmtId="0" fontId="15" fillId="0" borderId="0" xfId="6" applyFill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6" applyFont="1" applyBorder="1" applyAlignment="1" applyProtection="1">
      <alignment horizontal="left" vertical="center"/>
    </xf>
    <xf numFmtId="0" fontId="22" fillId="7" borderId="0" xfId="0" applyFont="1" applyFill="1" applyAlignment="1">
      <alignment horizontal="right"/>
    </xf>
    <xf numFmtId="0" fontId="22" fillId="7" borderId="0" xfId="0" applyFont="1" applyFill="1" applyAlignment="1">
      <alignment horizontal="center"/>
    </xf>
    <xf numFmtId="0" fontId="37" fillId="0" borderId="0" xfId="0" applyFont="1" applyAlignment="1">
      <alignment horizontal="left" vertical="top" wrapText="1"/>
    </xf>
    <xf numFmtId="0" fontId="3" fillId="0" borderId="0" xfId="6" applyFont="1" applyFill="1" applyAlignment="1" applyProtection="1">
      <alignment horizontal="center"/>
    </xf>
    <xf numFmtId="0" fontId="9" fillId="0" borderId="0" xfId="0" applyFont="1" applyAlignment="1">
      <alignment vertical="top" wrapText="1"/>
    </xf>
    <xf numFmtId="0" fontId="8" fillId="0" borderId="0" xfId="0" applyFont="1" applyAlignment="1" applyProtection="1">
      <alignment vertical="top"/>
    </xf>
    <xf numFmtId="1" fontId="10" fillId="4" borderId="0" xfId="0" applyNumberFormat="1" applyFont="1" applyFill="1" applyAlignment="1" applyProtection="1">
      <alignment horizontal="center" vertical="top"/>
    </xf>
    <xf numFmtId="0" fontId="9" fillId="0" borderId="0" xfId="0" applyFont="1" applyAlignment="1" applyProtection="1">
      <alignment vertical="top"/>
    </xf>
    <xf numFmtId="166" fontId="8" fillId="3" borderId="1" xfId="0" applyNumberFormat="1" applyFont="1" applyFill="1" applyBorder="1" applyAlignment="1" applyProtection="1">
      <alignment vertical="top"/>
      <protection locked="0"/>
    </xf>
    <xf numFmtId="4" fontId="8" fillId="0" borderId="0" xfId="0" applyNumberFormat="1" applyFont="1" applyBorder="1" applyAlignment="1" applyProtection="1">
      <alignment horizontal="center" vertical="top"/>
    </xf>
    <xf numFmtId="166" fontId="8" fillId="4" borderId="1" xfId="0" applyNumberFormat="1" applyFont="1" applyFill="1" applyBorder="1" applyAlignment="1" applyProtection="1">
      <alignment vertical="top"/>
    </xf>
    <xf numFmtId="0" fontId="16" fillId="0" borderId="0" xfId="0" applyFont="1" applyAlignment="1">
      <alignment horizontal="left" vertical="top"/>
    </xf>
    <xf numFmtId="4" fontId="8" fillId="0" borderId="0" xfId="0" applyNumberFormat="1" applyFont="1" applyBorder="1" applyAlignment="1" applyProtection="1">
      <alignment vertical="top"/>
    </xf>
    <xf numFmtId="166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</cellXfs>
  <cellStyles count="9">
    <cellStyle name="Komma" xfId="1" builtinId="3"/>
    <cellStyle name="Komma 2" xfId="8" xr:uid="{00000000-0005-0000-0000-000001000000}"/>
    <cellStyle name="Procent" xfId="2" builtinId="5"/>
    <cellStyle name="Procent 2" xfId="7" xr:uid="{00000000-0005-0000-0000-000003000000}"/>
    <cellStyle name="Standaard" xfId="0" builtinId="0"/>
    <cellStyle name="Standaard 2" xfId="4" xr:uid="{00000000-0005-0000-0000-000005000000}"/>
    <cellStyle name="Standaard 2 2" xfId="5" xr:uid="{00000000-0005-0000-0000-000006000000}"/>
    <cellStyle name="Standaard 3" xfId="3" xr:uid="{00000000-0005-0000-0000-000007000000}"/>
    <cellStyle name="Standaard 4" xfId="6" xr:uid="{00000000-0005-0000-0000-000008000000}"/>
  </cellStyles>
  <dxfs count="1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G40"/>
  <sheetViews>
    <sheetView showGridLines="0" zoomScaleNormal="100" zoomScaleSheetLayoutView="110" workbookViewId="0">
      <selection activeCell="D23" sqref="D23:E29"/>
    </sheetView>
  </sheetViews>
  <sheetFormatPr defaultColWidth="9.33203125" defaultRowHeight="12.75" x14ac:dyDescent="0.2"/>
  <cols>
    <col min="1" max="2" width="2.83203125" style="6" customWidth="1"/>
    <col min="3" max="3" width="59.33203125" style="6" customWidth="1"/>
    <col min="4" max="4" width="9.33203125" style="6"/>
    <col min="5" max="5" width="17.1640625" style="7" customWidth="1"/>
    <col min="6" max="6" width="21.1640625" style="8" customWidth="1"/>
    <col min="7" max="7" width="2.83203125" style="6" customWidth="1"/>
    <col min="8" max="16384" width="9.33203125" style="6"/>
  </cols>
  <sheetData>
    <row r="1" spans="2:7" ht="6.75" customHeight="1" thickBot="1" x14ac:dyDescent="0.25"/>
    <row r="2" spans="2:7" ht="21" x14ac:dyDescent="0.35">
      <c r="B2" s="131"/>
      <c r="C2" s="132" t="s">
        <v>296</v>
      </c>
      <c r="D2" s="133"/>
      <c r="E2" s="133"/>
      <c r="F2" s="134"/>
      <c r="G2" s="135"/>
    </row>
    <row r="3" spans="2:7" x14ac:dyDescent="0.2">
      <c r="B3" s="136"/>
      <c r="C3" s="137"/>
      <c r="D3" s="137"/>
      <c r="E3" s="138" t="s">
        <v>295</v>
      </c>
      <c r="F3" s="139"/>
      <c r="G3" s="140"/>
    </row>
    <row r="4" spans="2:7" x14ac:dyDescent="0.2">
      <c r="B4" s="136"/>
      <c r="C4" s="137"/>
      <c r="D4" s="137"/>
      <c r="E4" s="138" t="s">
        <v>173</v>
      </c>
      <c r="F4" s="139"/>
      <c r="G4" s="140"/>
    </row>
    <row r="5" spans="2:7" x14ac:dyDescent="0.2">
      <c r="B5" s="136"/>
      <c r="C5" s="137"/>
      <c r="D5" s="137"/>
      <c r="E5" s="138" t="s">
        <v>174</v>
      </c>
      <c r="F5" s="141"/>
      <c r="G5" s="140"/>
    </row>
    <row r="6" spans="2:7" x14ac:dyDescent="0.2">
      <c r="B6" s="136"/>
      <c r="C6" s="137"/>
      <c r="D6" s="137"/>
      <c r="E6" s="138" t="s">
        <v>175</v>
      </c>
      <c r="F6" s="139" t="s">
        <v>256</v>
      </c>
      <c r="G6" s="140"/>
    </row>
    <row r="7" spans="2:7" ht="8.25" customHeight="1" x14ac:dyDescent="0.2">
      <c r="B7" s="136"/>
      <c r="C7" s="137"/>
      <c r="D7" s="137"/>
      <c r="E7" s="142"/>
      <c r="F7" s="139"/>
      <c r="G7" s="140"/>
    </row>
    <row r="8" spans="2:7" ht="18" customHeight="1" x14ac:dyDescent="0.3">
      <c r="B8" s="136"/>
      <c r="C8" s="143" t="s">
        <v>59</v>
      </c>
      <c r="D8" s="144"/>
      <c r="E8" s="145"/>
      <c r="F8" s="146"/>
      <c r="G8" s="140"/>
    </row>
    <row r="9" spans="2:7" ht="12" customHeight="1" x14ac:dyDescent="0.2">
      <c r="B9" s="136"/>
      <c r="C9" s="137"/>
      <c r="D9" s="137"/>
      <c r="E9" s="142"/>
      <c r="F9" s="139"/>
      <c r="G9" s="140"/>
    </row>
    <row r="10" spans="2:7" ht="18" customHeight="1" x14ac:dyDescent="0.25">
      <c r="B10" s="136"/>
      <c r="C10" s="147" t="s">
        <v>165</v>
      </c>
      <c r="D10" s="147">
        <f>Liften!B7+Liften!B14</f>
        <v>100</v>
      </c>
      <c r="E10" s="148" t="s">
        <v>255</v>
      </c>
      <c r="F10" s="149">
        <f>Liften!J7+Liften!J14</f>
        <v>0</v>
      </c>
      <c r="G10" s="140"/>
    </row>
    <row r="11" spans="2:7" ht="18" customHeight="1" x14ac:dyDescent="0.25">
      <c r="B11" s="136"/>
      <c r="C11" s="147"/>
      <c r="D11" s="147"/>
      <c r="E11" s="148"/>
      <c r="F11" s="149"/>
      <c r="G11" s="140"/>
    </row>
    <row r="12" spans="2:7" ht="18" customHeight="1" x14ac:dyDescent="0.25">
      <c r="B12" s="136"/>
      <c r="C12" s="147" t="s">
        <v>58</v>
      </c>
      <c r="D12" s="147">
        <v>1</v>
      </c>
      <c r="E12" s="148" t="s">
        <v>2</v>
      </c>
      <c r="F12" s="149">
        <f>SUM(Liften!J23:J45)</f>
        <v>0</v>
      </c>
      <c r="G12" s="140"/>
    </row>
    <row r="13" spans="2:7" ht="18" customHeight="1" x14ac:dyDescent="0.25">
      <c r="B13" s="136"/>
      <c r="C13" s="147"/>
      <c r="D13" s="147"/>
      <c r="E13" s="148"/>
      <c r="F13" s="149"/>
      <c r="G13" s="140"/>
    </row>
    <row r="14" spans="2:7" ht="18" customHeight="1" x14ac:dyDescent="0.25">
      <c r="B14" s="136"/>
      <c r="C14" s="147" t="s">
        <v>253</v>
      </c>
      <c r="D14" s="147">
        <f>D10</f>
        <v>100</v>
      </c>
      <c r="E14" s="148" t="s">
        <v>255</v>
      </c>
      <c r="F14" s="149">
        <f>Liften!J51</f>
        <v>0</v>
      </c>
      <c r="G14" s="140"/>
    </row>
    <row r="15" spans="2:7" ht="18" customHeight="1" x14ac:dyDescent="0.25">
      <c r="B15" s="136"/>
      <c r="C15" s="147"/>
      <c r="D15" s="147"/>
      <c r="E15" s="148"/>
      <c r="F15" s="149"/>
      <c r="G15" s="140"/>
    </row>
    <row r="16" spans="2:7" ht="18" customHeight="1" x14ac:dyDescent="0.25">
      <c r="B16" s="136"/>
      <c r="C16" s="147" t="s">
        <v>62</v>
      </c>
      <c r="D16" s="147">
        <v>1</v>
      </c>
      <c r="E16" s="148" t="s">
        <v>2</v>
      </c>
      <c r="F16" s="149">
        <f>SUM(Liften!J72:J92)</f>
        <v>0</v>
      </c>
      <c r="G16" s="140"/>
    </row>
    <row r="17" spans="2:7" ht="18" customHeight="1" x14ac:dyDescent="0.25">
      <c r="B17" s="136"/>
      <c r="C17" s="147"/>
      <c r="D17" s="147"/>
      <c r="E17" s="148"/>
      <c r="F17" s="149"/>
      <c r="G17" s="140"/>
    </row>
    <row r="18" spans="2:7" ht="18" customHeight="1" x14ac:dyDescent="0.25">
      <c r="B18" s="136"/>
      <c r="C18" s="147"/>
      <c r="D18" s="150"/>
      <c r="E18" s="151" t="s">
        <v>70</v>
      </c>
      <c r="F18" s="152">
        <f>SUM(F10:F17)</f>
        <v>0</v>
      </c>
      <c r="G18" s="140"/>
    </row>
    <row r="19" spans="2:7" ht="18" customHeight="1" x14ac:dyDescent="0.2">
      <c r="B19" s="136"/>
      <c r="C19" s="137"/>
      <c r="D19" s="137"/>
      <c r="E19" s="142"/>
      <c r="F19" s="139"/>
      <c r="G19" s="140"/>
    </row>
    <row r="20" spans="2:7" ht="18" customHeight="1" x14ac:dyDescent="0.2">
      <c r="B20" s="136"/>
      <c r="C20" s="137"/>
      <c r="D20" s="137"/>
      <c r="E20" s="142"/>
      <c r="F20" s="139"/>
      <c r="G20" s="140"/>
    </row>
    <row r="21" spans="2:7" ht="18" customHeight="1" x14ac:dyDescent="0.3">
      <c r="B21" s="136"/>
      <c r="C21" s="143" t="s">
        <v>60</v>
      </c>
      <c r="D21" s="144"/>
      <c r="E21" s="145"/>
      <c r="F21" s="146"/>
      <c r="G21" s="140"/>
    </row>
    <row r="22" spans="2:7" ht="12" customHeight="1" x14ac:dyDescent="0.2">
      <c r="B22" s="136"/>
      <c r="C22" s="137"/>
      <c r="D22" s="137"/>
      <c r="E22" s="142"/>
      <c r="F22" s="139"/>
      <c r="G22" s="140"/>
    </row>
    <row r="23" spans="2:7" ht="18" customHeight="1" x14ac:dyDescent="0.25">
      <c r="B23" s="136"/>
      <c r="C23" s="147" t="s">
        <v>61</v>
      </c>
      <c r="D23" s="147">
        <f>Roltrappen!B7</f>
        <v>50</v>
      </c>
      <c r="E23" s="148" t="s">
        <v>88</v>
      </c>
      <c r="F23" s="149">
        <f>Roltrappen!J7</f>
        <v>0</v>
      </c>
      <c r="G23" s="140"/>
    </row>
    <row r="24" spans="2:7" ht="18" customHeight="1" x14ac:dyDescent="0.25">
      <c r="B24" s="136"/>
      <c r="C24" s="137"/>
      <c r="D24" s="147"/>
      <c r="E24" s="148"/>
      <c r="F24" s="149"/>
      <c r="G24" s="140"/>
    </row>
    <row r="25" spans="2:7" ht="18" customHeight="1" x14ac:dyDescent="0.25">
      <c r="B25" s="136"/>
      <c r="C25" s="147" t="s">
        <v>164</v>
      </c>
      <c r="D25" s="147">
        <v>1</v>
      </c>
      <c r="E25" s="148" t="s">
        <v>2</v>
      </c>
      <c r="F25" s="149">
        <f>Roltrappen!J28+Roltrappen!J49</f>
        <v>0</v>
      </c>
      <c r="G25" s="140"/>
    </row>
    <row r="26" spans="2:7" ht="18" customHeight="1" x14ac:dyDescent="0.25">
      <c r="B26" s="136"/>
      <c r="C26" s="147"/>
      <c r="D26" s="147"/>
      <c r="E26" s="148"/>
      <c r="F26" s="149"/>
      <c r="G26" s="140"/>
    </row>
    <row r="27" spans="2:7" ht="18" customHeight="1" x14ac:dyDescent="0.25">
      <c r="B27" s="136"/>
      <c r="C27" s="147" t="s">
        <v>254</v>
      </c>
      <c r="D27" s="147">
        <v>50</v>
      </c>
      <c r="E27" s="148" t="s">
        <v>88</v>
      </c>
      <c r="F27" s="149">
        <f>Roltrappen!J51</f>
        <v>0</v>
      </c>
      <c r="G27" s="140"/>
    </row>
    <row r="28" spans="2:7" ht="18" customHeight="1" x14ac:dyDescent="0.25">
      <c r="B28" s="136"/>
      <c r="C28" s="147"/>
      <c r="D28" s="147"/>
      <c r="E28" s="148"/>
      <c r="F28" s="149"/>
      <c r="G28" s="140"/>
    </row>
    <row r="29" spans="2:7" ht="18" customHeight="1" x14ac:dyDescent="0.25">
      <c r="B29" s="136"/>
      <c r="C29" s="147" t="s">
        <v>62</v>
      </c>
      <c r="D29" s="147">
        <v>1</v>
      </c>
      <c r="E29" s="148" t="s">
        <v>2</v>
      </c>
      <c r="F29" s="149">
        <f>Roltrappen!J63</f>
        <v>0</v>
      </c>
      <c r="G29" s="140"/>
    </row>
    <row r="30" spans="2:7" ht="18" customHeight="1" x14ac:dyDescent="0.25">
      <c r="B30" s="136"/>
      <c r="C30" s="147"/>
      <c r="D30" s="147"/>
      <c r="E30" s="148"/>
      <c r="F30" s="149"/>
      <c r="G30" s="140"/>
    </row>
    <row r="31" spans="2:7" ht="18" customHeight="1" x14ac:dyDescent="0.25">
      <c r="B31" s="136"/>
      <c r="C31" s="147"/>
      <c r="D31" s="150"/>
      <c r="E31" s="151" t="s">
        <v>71</v>
      </c>
      <c r="F31" s="152">
        <f>SUM(F23:F30)</f>
        <v>0</v>
      </c>
      <c r="G31" s="140"/>
    </row>
    <row r="32" spans="2:7" ht="12" customHeight="1" x14ac:dyDescent="0.2">
      <c r="B32" s="136"/>
      <c r="C32" s="137"/>
      <c r="D32" s="137"/>
      <c r="E32" s="142"/>
      <c r="F32" s="139"/>
      <c r="G32" s="140"/>
    </row>
    <row r="33" spans="2:7" ht="18" customHeight="1" x14ac:dyDescent="0.2">
      <c r="B33" s="136"/>
      <c r="C33" s="137"/>
      <c r="D33" s="137"/>
      <c r="E33" s="142"/>
      <c r="F33" s="139"/>
      <c r="G33" s="140"/>
    </row>
    <row r="34" spans="2:7" ht="18" customHeight="1" x14ac:dyDescent="0.3">
      <c r="B34" s="136"/>
      <c r="C34" s="144"/>
      <c r="D34" s="144"/>
      <c r="E34" s="153" t="s">
        <v>147</v>
      </c>
      <c r="F34" s="154">
        <f>F18+F31</f>
        <v>0</v>
      </c>
      <c r="G34" s="140"/>
    </row>
    <row r="35" spans="2:7" ht="18" customHeight="1" thickBot="1" x14ac:dyDescent="0.25">
      <c r="B35" s="155"/>
      <c r="C35" s="156"/>
      <c r="D35" s="156"/>
      <c r="E35" s="157"/>
      <c r="F35" s="158"/>
      <c r="G35" s="159"/>
    </row>
    <row r="36" spans="2:7" ht="18" customHeight="1" x14ac:dyDescent="0.2"/>
    <row r="37" spans="2:7" ht="18" customHeight="1" x14ac:dyDescent="0.2"/>
    <row r="38" spans="2:7" ht="18" customHeight="1" x14ac:dyDescent="0.2"/>
    <row r="39" spans="2:7" ht="18" customHeight="1" x14ac:dyDescent="0.2"/>
    <row r="40" spans="2:7" ht="18" customHeight="1" x14ac:dyDescent="0.2"/>
  </sheetData>
  <sheetProtection sheet="1" objects="1" scenarios="1"/>
  <pageMargins left="1.1023622047244095" right="0.70866141732283472" top="1.1417322834645669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E98"/>
  <sheetViews>
    <sheetView showGridLines="0" tabSelected="1" topLeftCell="A19" zoomScaleNormal="100" zoomScaleSheetLayoutView="100" workbookViewId="0">
      <selection activeCell="C42" sqref="C42"/>
    </sheetView>
  </sheetViews>
  <sheetFormatPr defaultRowHeight="11.25" x14ac:dyDescent="0.2"/>
  <cols>
    <col min="1" max="1" width="2.83203125" style="4" customWidth="1"/>
    <col min="2" max="2" width="10.83203125" style="4" customWidth="1"/>
    <col min="3" max="3" width="78.33203125" style="4" bestFit="1" customWidth="1"/>
    <col min="4" max="4" width="14.83203125" style="4" customWidth="1"/>
    <col min="5" max="5" width="1.83203125" style="4" customWidth="1"/>
    <col min="6" max="6" width="14.83203125" style="4" customWidth="1"/>
    <col min="7" max="7" width="1.83203125" style="4" customWidth="1"/>
    <col min="8" max="8" width="14.83203125" style="22" customWidth="1"/>
    <col min="9" max="9" width="10.83203125" style="35" customWidth="1"/>
    <col min="10" max="10" width="15.83203125" style="22" customWidth="1"/>
    <col min="11" max="11" width="1.83203125" style="4" customWidth="1"/>
    <col min="12" max="12" width="15.83203125" style="4" customWidth="1"/>
    <col min="13" max="13" width="5.1640625" style="4" customWidth="1"/>
    <col min="14" max="14" width="11.83203125" style="22" customWidth="1"/>
    <col min="15" max="15" width="9.33203125" style="4" customWidth="1"/>
    <col min="16" max="30" width="11.83203125" style="4" customWidth="1"/>
    <col min="31" max="16384" width="9.33203125" style="4"/>
  </cols>
  <sheetData>
    <row r="1" spans="1:29" ht="7.5" customHeight="1" x14ac:dyDescent="0.2">
      <c r="A1" s="37"/>
      <c r="B1" s="37"/>
      <c r="C1" s="37"/>
      <c r="D1" s="37"/>
      <c r="E1" s="37"/>
      <c r="F1" s="37"/>
      <c r="G1" s="37"/>
      <c r="H1" s="36"/>
      <c r="I1" s="32"/>
      <c r="J1" s="36"/>
      <c r="K1" s="37"/>
    </row>
    <row r="2" spans="1:29" ht="18.75" x14ac:dyDescent="0.3">
      <c r="A2" s="37"/>
      <c r="B2" s="245" t="s">
        <v>152</v>
      </c>
      <c r="C2" s="246"/>
      <c r="D2" s="246"/>
      <c r="E2" s="246"/>
      <c r="F2" s="246"/>
      <c r="G2" s="246"/>
      <c r="H2" s="246"/>
      <c r="I2" s="246"/>
      <c r="J2" s="246"/>
      <c r="K2" s="246"/>
      <c r="L2" s="24"/>
      <c r="M2" s="25"/>
    </row>
    <row r="3" spans="1:29" s="28" customFormat="1" ht="8.1" customHeight="1" x14ac:dyDescent="0.2">
      <c r="A3" s="247"/>
      <c r="B3" s="248"/>
      <c r="C3" s="249"/>
      <c r="D3" s="249"/>
      <c r="E3" s="249"/>
      <c r="F3" s="249"/>
      <c r="G3" s="249"/>
      <c r="H3" s="250"/>
      <c r="I3" s="27"/>
      <c r="J3" s="31"/>
      <c r="K3" s="247"/>
      <c r="L3" s="29"/>
      <c r="M3" s="30"/>
      <c r="N3" s="22"/>
      <c r="O3" s="4"/>
      <c r="P3" s="4"/>
      <c r="Q3" s="4"/>
      <c r="R3" s="4"/>
      <c r="S3" s="4"/>
      <c r="T3" s="4"/>
      <c r="U3" s="4"/>
      <c r="V3" s="4"/>
      <c r="W3" s="4"/>
      <c r="X3" s="4"/>
      <c r="Y3" s="50"/>
      <c r="Z3" s="50"/>
      <c r="AA3" s="50"/>
      <c r="AB3" s="50"/>
      <c r="AC3" s="50"/>
    </row>
    <row r="4" spans="1:29" ht="12.75" x14ac:dyDescent="0.2">
      <c r="A4" s="37"/>
      <c r="B4" s="251"/>
      <c r="C4" s="251" t="s">
        <v>112</v>
      </c>
      <c r="D4" s="251"/>
      <c r="E4" s="251"/>
      <c r="F4" s="251"/>
      <c r="G4" s="251"/>
      <c r="H4" s="251"/>
      <c r="I4" s="252" t="s">
        <v>145</v>
      </c>
      <c r="J4" s="253">
        <f>SUM(J7:J45)</f>
        <v>0</v>
      </c>
      <c r="K4" s="251"/>
      <c r="L4" s="33"/>
      <c r="M4" s="34"/>
      <c r="Y4" s="35"/>
      <c r="Z4" s="35"/>
      <c r="AA4" s="35"/>
      <c r="AB4" s="35"/>
      <c r="AC4" s="35"/>
    </row>
    <row r="5" spans="1:29" ht="8.1" customHeight="1" x14ac:dyDescent="0.2">
      <c r="A5" s="37"/>
      <c r="B5" s="34"/>
      <c r="C5" s="34"/>
      <c r="D5" s="34"/>
      <c r="E5" s="34"/>
      <c r="F5" s="34"/>
      <c r="G5" s="34"/>
      <c r="H5" s="34"/>
      <c r="I5" s="34"/>
      <c r="J5" s="34"/>
      <c r="K5" s="34"/>
      <c r="L5" s="33"/>
      <c r="M5" s="34"/>
      <c r="Y5" s="35"/>
      <c r="Z5" s="35"/>
      <c r="AA5" s="35"/>
      <c r="AB5" s="35"/>
      <c r="AC5" s="35"/>
    </row>
    <row r="6" spans="1:29" ht="12" x14ac:dyDescent="0.2">
      <c r="A6" s="37"/>
      <c r="B6" s="254" t="s">
        <v>110</v>
      </c>
      <c r="C6" s="37"/>
      <c r="D6" s="37"/>
      <c r="E6" s="37"/>
      <c r="F6" s="37"/>
      <c r="G6" s="37"/>
      <c r="H6" s="250" t="s">
        <v>239</v>
      </c>
      <c r="I6" s="27" t="s">
        <v>65</v>
      </c>
      <c r="J6" s="162" t="s">
        <v>66</v>
      </c>
      <c r="K6" s="37"/>
      <c r="L6" s="33"/>
      <c r="M6" s="37"/>
      <c r="Y6" s="35"/>
      <c r="Z6" s="35"/>
      <c r="AA6" s="35"/>
      <c r="AB6" s="35"/>
      <c r="AC6" s="35"/>
    </row>
    <row r="7" spans="1:29" x14ac:dyDescent="0.2">
      <c r="A7" s="37"/>
      <c r="B7" s="185">
        <v>60</v>
      </c>
      <c r="C7" s="93" t="s">
        <v>89</v>
      </c>
      <c r="D7" s="93"/>
      <c r="E7" s="93"/>
      <c r="F7" s="93"/>
      <c r="G7" s="93"/>
      <c r="H7" s="39"/>
      <c r="I7" s="40" t="s">
        <v>0</v>
      </c>
      <c r="J7" s="190">
        <f>B7*H7</f>
        <v>0</v>
      </c>
      <c r="K7" s="37"/>
      <c r="L7" s="33"/>
      <c r="M7" s="41"/>
      <c r="Y7" s="35"/>
      <c r="Z7" s="35"/>
      <c r="AA7" s="35"/>
      <c r="AB7" s="35"/>
      <c r="AC7" s="35"/>
    </row>
    <row r="8" spans="1:29" x14ac:dyDescent="0.2">
      <c r="A8" s="37"/>
      <c r="B8" s="92"/>
      <c r="C8" s="255" t="s">
        <v>260</v>
      </c>
      <c r="D8" s="256"/>
      <c r="E8" s="256"/>
      <c r="F8" s="256"/>
      <c r="G8" s="256"/>
      <c r="H8" s="36"/>
      <c r="I8" s="40"/>
      <c r="J8" s="23"/>
      <c r="K8" s="37"/>
      <c r="L8" s="33"/>
      <c r="M8" s="41"/>
      <c r="Y8" s="35"/>
      <c r="Z8" s="35"/>
      <c r="AA8" s="35"/>
      <c r="AB8" s="35"/>
      <c r="AC8" s="35"/>
    </row>
    <row r="9" spans="1:29" x14ac:dyDescent="0.2">
      <c r="A9" s="37"/>
      <c r="B9" s="92"/>
      <c r="C9" s="257" t="s">
        <v>264</v>
      </c>
      <c r="D9" s="37"/>
      <c r="E9" s="37"/>
      <c r="F9" s="37"/>
      <c r="G9" s="37"/>
      <c r="H9" s="125"/>
      <c r="I9" s="124"/>
      <c r="J9" s="125"/>
      <c r="K9" s="97"/>
      <c r="L9" s="126"/>
      <c r="M9" s="37"/>
      <c r="Y9" s="35"/>
      <c r="Z9" s="35"/>
      <c r="AA9" s="35"/>
      <c r="AB9" s="35"/>
      <c r="AC9" s="35"/>
    </row>
    <row r="10" spans="1:29" x14ac:dyDescent="0.2">
      <c r="A10" s="37"/>
      <c r="B10" s="92"/>
      <c r="C10" s="257" t="s">
        <v>261</v>
      </c>
      <c r="D10" s="37"/>
      <c r="E10" s="37"/>
      <c r="F10" s="37"/>
      <c r="G10" s="37"/>
      <c r="H10" s="36"/>
      <c r="I10" s="32"/>
      <c r="J10" s="36"/>
      <c r="K10" s="37"/>
      <c r="L10" s="33"/>
      <c r="M10" s="37"/>
      <c r="Y10" s="35"/>
      <c r="Z10" s="35"/>
      <c r="AA10" s="35"/>
      <c r="AB10" s="35"/>
      <c r="AC10" s="35"/>
    </row>
    <row r="11" spans="1:29" x14ac:dyDescent="0.2">
      <c r="A11" s="37"/>
      <c r="B11" s="92"/>
      <c r="C11" s="257" t="s">
        <v>262</v>
      </c>
      <c r="D11" s="37"/>
      <c r="E11" s="37"/>
      <c r="F11" s="37"/>
      <c r="G11" s="37"/>
      <c r="H11" s="36"/>
      <c r="I11" s="32"/>
      <c r="J11" s="36"/>
      <c r="K11" s="37"/>
      <c r="L11" s="33"/>
      <c r="M11" s="37"/>
      <c r="Y11" s="35"/>
      <c r="Z11" s="35"/>
      <c r="AA11" s="35"/>
      <c r="AB11" s="35"/>
      <c r="AC11" s="35"/>
    </row>
    <row r="12" spans="1:29" x14ac:dyDescent="0.2">
      <c r="A12" s="37"/>
      <c r="B12" s="92"/>
      <c r="C12" s="257" t="s">
        <v>263</v>
      </c>
      <c r="D12" s="37"/>
      <c r="E12" s="37"/>
      <c r="F12" s="37"/>
      <c r="G12" s="37"/>
      <c r="H12" s="36"/>
      <c r="I12" s="32"/>
      <c r="J12" s="36"/>
      <c r="K12" s="37"/>
      <c r="L12" s="33"/>
      <c r="M12" s="37"/>
      <c r="Y12" s="35"/>
      <c r="Z12" s="35"/>
      <c r="AA12" s="35"/>
      <c r="AB12" s="35"/>
      <c r="AC12" s="35"/>
    </row>
    <row r="13" spans="1:29" ht="8.1" customHeight="1" x14ac:dyDescent="0.2">
      <c r="A13" s="37"/>
      <c r="B13" s="92"/>
      <c r="C13" s="37"/>
      <c r="D13" s="37"/>
      <c r="E13" s="37"/>
      <c r="F13" s="37"/>
      <c r="G13" s="37"/>
      <c r="H13" s="36"/>
      <c r="I13" s="32"/>
      <c r="J13" s="36"/>
      <c r="K13" s="37"/>
      <c r="L13" s="33"/>
      <c r="M13" s="37"/>
      <c r="Y13" s="35"/>
      <c r="Z13" s="35"/>
      <c r="AA13" s="35"/>
      <c r="AB13" s="35"/>
      <c r="AC13" s="35"/>
    </row>
    <row r="14" spans="1:29" x14ac:dyDescent="0.2">
      <c r="A14" s="37"/>
      <c r="B14" s="185">
        <v>40</v>
      </c>
      <c r="C14" s="93" t="s">
        <v>90</v>
      </c>
      <c r="D14" s="93"/>
      <c r="E14" s="93"/>
      <c r="F14" s="93"/>
      <c r="G14" s="93"/>
      <c r="H14" s="39"/>
      <c r="I14" s="40" t="s">
        <v>0</v>
      </c>
      <c r="J14" s="190">
        <f>B14*H14</f>
        <v>0</v>
      </c>
      <c r="K14" s="37"/>
      <c r="L14" s="33"/>
      <c r="M14" s="41"/>
      <c r="Y14" s="35"/>
      <c r="Z14" s="35"/>
      <c r="AA14" s="35"/>
      <c r="AB14" s="35"/>
      <c r="AC14" s="35"/>
    </row>
    <row r="15" spans="1:29" x14ac:dyDescent="0.2">
      <c r="A15" s="37"/>
      <c r="B15" s="92"/>
      <c r="C15" s="255" t="s">
        <v>260</v>
      </c>
      <c r="D15" s="256"/>
      <c r="E15" s="256"/>
      <c r="F15" s="256"/>
      <c r="G15" s="256"/>
      <c r="H15" s="36"/>
      <c r="I15" s="40"/>
      <c r="J15" s="23"/>
      <c r="K15" s="37"/>
      <c r="L15" s="33"/>
      <c r="M15" s="41"/>
      <c r="Y15" s="35"/>
      <c r="Z15" s="35"/>
      <c r="AA15" s="35"/>
      <c r="AB15" s="35"/>
      <c r="AC15" s="35"/>
    </row>
    <row r="16" spans="1:29" x14ac:dyDescent="0.2">
      <c r="A16" s="37"/>
      <c r="B16" s="92"/>
      <c r="C16" s="257" t="s">
        <v>264</v>
      </c>
      <c r="D16" s="37"/>
      <c r="E16" s="37"/>
      <c r="F16" s="37"/>
      <c r="G16" s="37"/>
      <c r="H16" s="36"/>
      <c r="I16" s="32"/>
      <c r="J16" s="36"/>
      <c r="K16" s="37"/>
      <c r="L16" s="33"/>
      <c r="M16" s="37"/>
      <c r="Y16" s="35"/>
      <c r="Z16" s="35"/>
      <c r="AA16" s="35"/>
      <c r="AB16" s="35"/>
      <c r="AC16" s="35"/>
    </row>
    <row r="17" spans="1:31" x14ac:dyDescent="0.2">
      <c r="A17" s="37"/>
      <c r="B17" s="92"/>
      <c r="C17" s="257" t="s">
        <v>261</v>
      </c>
      <c r="D17" s="37"/>
      <c r="E17" s="37"/>
      <c r="F17" s="37"/>
      <c r="G17" s="37"/>
      <c r="H17" s="36"/>
      <c r="I17" s="32"/>
      <c r="J17" s="36"/>
      <c r="K17" s="37"/>
      <c r="L17" s="33"/>
      <c r="M17" s="37"/>
      <c r="Y17" s="22"/>
      <c r="Z17" s="22"/>
      <c r="AA17" s="22"/>
      <c r="AB17" s="22"/>
      <c r="AC17" s="22"/>
      <c r="AD17" s="22"/>
      <c r="AE17" s="22"/>
    </row>
    <row r="18" spans="1:31" x14ac:dyDescent="0.2">
      <c r="A18" s="37"/>
      <c r="B18" s="92"/>
      <c r="C18" s="257" t="s">
        <v>262</v>
      </c>
      <c r="D18" s="37"/>
      <c r="E18" s="37"/>
      <c r="F18" s="37"/>
      <c r="G18" s="37"/>
      <c r="H18" s="36"/>
      <c r="I18" s="32"/>
      <c r="J18" s="36"/>
      <c r="K18" s="37"/>
      <c r="L18" s="33"/>
      <c r="M18" s="37"/>
      <c r="Y18" s="22"/>
      <c r="Z18" s="22"/>
      <c r="AA18" s="22"/>
      <c r="AB18" s="22"/>
      <c r="AC18" s="22"/>
      <c r="AD18" s="22"/>
      <c r="AE18" s="22"/>
    </row>
    <row r="19" spans="1:31" x14ac:dyDescent="0.2">
      <c r="A19" s="37"/>
      <c r="B19" s="92"/>
      <c r="C19" s="257" t="s">
        <v>263</v>
      </c>
      <c r="D19" s="37"/>
      <c r="E19" s="37"/>
      <c r="F19" s="37"/>
      <c r="G19" s="37"/>
      <c r="H19" s="36"/>
      <c r="I19" s="32"/>
      <c r="J19" s="36"/>
      <c r="K19" s="37"/>
      <c r="L19" s="33"/>
      <c r="M19" s="37"/>
      <c r="Y19" s="22"/>
      <c r="Z19" s="22"/>
      <c r="AA19" s="22"/>
      <c r="AB19" s="22"/>
      <c r="AC19" s="22"/>
      <c r="AD19" s="22"/>
      <c r="AE19" s="22"/>
    </row>
    <row r="20" spans="1:31" x14ac:dyDescent="0.2">
      <c r="A20" s="37"/>
      <c r="B20" s="92"/>
      <c r="C20" s="257" t="s">
        <v>265</v>
      </c>
      <c r="D20" s="37"/>
      <c r="E20" s="37"/>
      <c r="F20" s="37"/>
      <c r="G20" s="37"/>
      <c r="H20" s="36"/>
      <c r="I20" s="32"/>
      <c r="J20" s="36"/>
      <c r="K20" s="37"/>
      <c r="L20" s="33"/>
      <c r="M20" s="37"/>
      <c r="Y20" s="22"/>
      <c r="Z20" s="22"/>
      <c r="AA20" s="22"/>
      <c r="AB20" s="22"/>
      <c r="AC20" s="22"/>
      <c r="AD20" s="22"/>
      <c r="AE20" s="22"/>
    </row>
    <row r="21" spans="1:31" ht="8.1" customHeight="1" x14ac:dyDescent="0.2">
      <c r="A21" s="37"/>
      <c r="B21" s="92"/>
      <c r="C21" s="37"/>
      <c r="D21" s="37"/>
      <c r="E21" s="37"/>
      <c r="F21" s="37"/>
      <c r="G21" s="37"/>
      <c r="H21" s="36"/>
      <c r="I21" s="32"/>
      <c r="J21" s="36"/>
      <c r="K21" s="37"/>
      <c r="L21" s="33"/>
      <c r="M21" s="37"/>
      <c r="Y21" s="22"/>
      <c r="Z21" s="22"/>
      <c r="AA21" s="22"/>
      <c r="AB21" s="22"/>
      <c r="AC21" s="22"/>
      <c r="AD21" s="22"/>
      <c r="AE21" s="22"/>
    </row>
    <row r="22" spans="1:31" x14ac:dyDescent="0.2">
      <c r="A22" s="37"/>
      <c r="B22" s="92"/>
      <c r="C22" s="93" t="s">
        <v>266</v>
      </c>
      <c r="D22" s="93"/>
      <c r="E22" s="93"/>
      <c r="F22" s="93"/>
      <c r="G22" s="93"/>
      <c r="H22" s="36"/>
      <c r="I22" s="32"/>
      <c r="J22" s="36"/>
      <c r="K22" s="37"/>
      <c r="L22" s="33"/>
      <c r="M22" s="37"/>
      <c r="Y22" s="22"/>
      <c r="Z22" s="22"/>
      <c r="AA22" s="22"/>
      <c r="AB22" s="22"/>
      <c r="AC22" s="22"/>
      <c r="AD22" s="22"/>
      <c r="AE22" s="22"/>
    </row>
    <row r="23" spans="1:31" x14ac:dyDescent="0.2">
      <c r="A23" s="37"/>
      <c r="B23" s="258">
        <v>10</v>
      </c>
      <c r="C23" s="94" t="s">
        <v>228</v>
      </c>
      <c r="D23" s="94" t="s">
        <v>176</v>
      </c>
      <c r="E23" s="37"/>
      <c r="F23" s="94"/>
      <c r="G23" s="37"/>
      <c r="H23" s="39"/>
      <c r="I23" s="40" t="s">
        <v>0</v>
      </c>
      <c r="J23" s="190">
        <f t="shared" ref="J23:J39" si="0">B23*H23</f>
        <v>0</v>
      </c>
      <c r="K23" s="37"/>
      <c r="L23" s="127"/>
      <c r="M23" s="41"/>
      <c r="Y23" s="22"/>
      <c r="Z23" s="22"/>
      <c r="AA23" s="22"/>
      <c r="AB23" s="22"/>
      <c r="AC23" s="22"/>
      <c r="AD23" s="22"/>
      <c r="AE23" s="22"/>
    </row>
    <row r="24" spans="1:31" s="310" customFormat="1" ht="22.5" x14ac:dyDescent="0.2">
      <c r="A24" s="301"/>
      <c r="B24" s="302">
        <v>5</v>
      </c>
      <c r="C24" s="300" t="s">
        <v>297</v>
      </c>
      <c r="D24" s="303" t="s">
        <v>267</v>
      </c>
      <c r="E24" s="301"/>
      <c r="F24" s="303"/>
      <c r="G24" s="301"/>
      <c r="H24" s="304"/>
      <c r="I24" s="305" t="s">
        <v>0</v>
      </c>
      <c r="J24" s="306">
        <f t="shared" ref="J24:J25" si="1">B24*H24</f>
        <v>0</v>
      </c>
      <c r="K24" s="301"/>
      <c r="L24" s="307"/>
      <c r="M24" s="308"/>
      <c r="N24" s="309"/>
      <c r="Y24" s="309"/>
      <c r="Z24" s="309"/>
      <c r="AA24" s="309"/>
      <c r="AB24" s="309"/>
      <c r="AC24" s="309"/>
      <c r="AD24" s="309"/>
      <c r="AE24" s="309"/>
    </row>
    <row r="25" spans="1:31" x14ac:dyDescent="0.2">
      <c r="A25" s="37"/>
      <c r="B25" s="185">
        <v>5</v>
      </c>
      <c r="C25" s="94" t="s">
        <v>180</v>
      </c>
      <c r="D25" s="94" t="s">
        <v>176</v>
      </c>
      <c r="E25" s="94"/>
      <c r="F25" s="94"/>
      <c r="G25" s="94"/>
      <c r="H25" s="39"/>
      <c r="I25" s="40" t="s">
        <v>0</v>
      </c>
      <c r="J25" s="190">
        <f t="shared" si="1"/>
        <v>0</v>
      </c>
      <c r="K25" s="37"/>
      <c r="L25" s="33"/>
      <c r="M25" s="4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x14ac:dyDescent="0.2">
      <c r="A26" s="37"/>
      <c r="B26" s="258">
        <v>60</v>
      </c>
      <c r="C26" s="94" t="s">
        <v>231</v>
      </c>
      <c r="D26" s="94" t="s">
        <v>186</v>
      </c>
      <c r="E26" s="94"/>
      <c r="F26" s="94"/>
      <c r="G26" s="94"/>
      <c r="H26" s="39"/>
      <c r="I26" s="44" t="s">
        <v>1</v>
      </c>
      <c r="J26" s="190">
        <f t="shared" si="0"/>
        <v>0</v>
      </c>
      <c r="K26" s="37"/>
      <c r="L26" s="33"/>
      <c r="M26" s="41"/>
      <c r="Y26" s="22"/>
      <c r="Z26" s="22"/>
      <c r="AA26" s="22"/>
      <c r="AB26" s="22"/>
      <c r="AC26" s="22"/>
      <c r="AD26" s="22"/>
      <c r="AE26" s="22"/>
    </row>
    <row r="27" spans="1:31" x14ac:dyDescent="0.2">
      <c r="A27" s="37"/>
      <c r="B27" s="258">
        <v>40</v>
      </c>
      <c r="C27" s="94" t="s">
        <v>268</v>
      </c>
      <c r="D27" s="94" t="s">
        <v>186</v>
      </c>
      <c r="E27" s="94"/>
      <c r="F27" s="37"/>
      <c r="G27" s="94"/>
      <c r="H27" s="39"/>
      <c r="I27" s="44" t="s">
        <v>1</v>
      </c>
      <c r="J27" s="190">
        <f>B27*H27</f>
        <v>0</v>
      </c>
      <c r="K27" s="37"/>
      <c r="L27" s="33"/>
      <c r="M27" s="41"/>
      <c r="Y27" s="22"/>
      <c r="Z27" s="22"/>
      <c r="AA27" s="22"/>
      <c r="AB27" s="22"/>
      <c r="AC27" s="22"/>
      <c r="AD27" s="22"/>
      <c r="AE27" s="22"/>
    </row>
    <row r="28" spans="1:31" x14ac:dyDescent="0.2">
      <c r="A28" s="37"/>
      <c r="B28" s="258">
        <v>10</v>
      </c>
      <c r="C28" s="37" t="s">
        <v>269</v>
      </c>
      <c r="D28" s="94" t="s">
        <v>270</v>
      </c>
      <c r="E28" s="37"/>
      <c r="F28" s="37"/>
      <c r="G28" s="37"/>
      <c r="H28" s="39"/>
      <c r="I28" s="40" t="s">
        <v>0</v>
      </c>
      <c r="J28" s="190">
        <f t="shared" si="0"/>
        <v>0</v>
      </c>
      <c r="K28" s="37"/>
      <c r="L28" s="127"/>
      <c r="M28" s="41"/>
      <c r="Y28" s="22"/>
      <c r="Z28" s="22"/>
      <c r="AA28" s="22"/>
      <c r="AB28" s="22"/>
      <c r="AC28" s="22"/>
      <c r="AD28" s="22"/>
      <c r="AE28" s="22"/>
    </row>
    <row r="29" spans="1:31" x14ac:dyDescent="0.2">
      <c r="A29" s="37"/>
      <c r="B29" s="185">
        <v>50</v>
      </c>
      <c r="C29" s="94" t="s">
        <v>232</v>
      </c>
      <c r="D29" s="94" t="s">
        <v>187</v>
      </c>
      <c r="E29" s="97"/>
      <c r="F29" s="94"/>
      <c r="G29" s="97"/>
      <c r="H29" s="39"/>
      <c r="I29" s="40" t="s">
        <v>236</v>
      </c>
      <c r="J29" s="190">
        <f t="shared" si="0"/>
        <v>0</v>
      </c>
      <c r="K29" s="37"/>
      <c r="L29" s="33"/>
      <c r="M29" s="41"/>
      <c r="Y29" s="22"/>
      <c r="Z29" s="22"/>
      <c r="AA29" s="22"/>
      <c r="AB29" s="22"/>
      <c r="AC29" s="22"/>
      <c r="AD29" s="22"/>
      <c r="AE29" s="22"/>
    </row>
    <row r="30" spans="1:31" x14ac:dyDescent="0.2">
      <c r="A30" s="37"/>
      <c r="B30" s="185">
        <v>25</v>
      </c>
      <c r="C30" s="94" t="s">
        <v>77</v>
      </c>
      <c r="D30" s="94" t="s">
        <v>188</v>
      </c>
      <c r="E30" s="94"/>
      <c r="F30" s="94"/>
      <c r="G30" s="94"/>
      <c r="H30" s="39"/>
      <c r="I30" s="40" t="s">
        <v>2</v>
      </c>
      <c r="J30" s="190">
        <f t="shared" si="0"/>
        <v>0</v>
      </c>
      <c r="K30" s="37"/>
      <c r="L30" s="33"/>
      <c r="M30" s="41"/>
      <c r="Y30" s="22"/>
      <c r="Z30" s="22"/>
      <c r="AA30" s="22"/>
      <c r="AB30" s="22"/>
      <c r="AC30" s="22"/>
      <c r="AD30" s="22"/>
      <c r="AE30" s="22"/>
    </row>
    <row r="31" spans="1:31" x14ac:dyDescent="0.2">
      <c r="A31" s="37"/>
      <c r="B31" s="185">
        <v>5</v>
      </c>
      <c r="C31" s="94" t="s">
        <v>177</v>
      </c>
      <c r="D31" s="94" t="s">
        <v>178</v>
      </c>
      <c r="E31" s="94"/>
      <c r="F31" s="94"/>
      <c r="G31" s="94"/>
      <c r="H31" s="39"/>
      <c r="I31" s="40" t="s">
        <v>0</v>
      </c>
      <c r="J31" s="190">
        <f t="shared" si="0"/>
        <v>0</v>
      </c>
      <c r="K31" s="37"/>
      <c r="L31" s="33"/>
      <c r="M31" s="41"/>
      <c r="Y31" s="22"/>
      <c r="Z31" s="22"/>
      <c r="AA31" s="22"/>
      <c r="AB31" s="22"/>
      <c r="AC31" s="22"/>
    </row>
    <row r="32" spans="1:31" x14ac:dyDescent="0.2">
      <c r="A32" s="37"/>
      <c r="B32" s="185">
        <v>30</v>
      </c>
      <c r="C32" s="94" t="s">
        <v>230</v>
      </c>
      <c r="D32" s="94" t="s">
        <v>229</v>
      </c>
      <c r="E32" s="94"/>
      <c r="F32" s="94"/>
      <c r="G32" s="94"/>
      <c r="H32" s="39"/>
      <c r="I32" s="40" t="s">
        <v>0</v>
      </c>
      <c r="J32" s="190">
        <f t="shared" si="0"/>
        <v>0</v>
      </c>
      <c r="K32" s="37"/>
      <c r="L32" s="33"/>
      <c r="M32" s="41"/>
      <c r="Y32" s="22"/>
      <c r="Z32" s="22"/>
      <c r="AA32" s="22"/>
      <c r="AB32" s="22"/>
      <c r="AC32" s="22"/>
    </row>
    <row r="33" spans="1:31" x14ac:dyDescent="0.2">
      <c r="A33" s="37"/>
      <c r="B33" s="185">
        <v>40</v>
      </c>
      <c r="C33" s="94" t="s">
        <v>271</v>
      </c>
      <c r="D33" s="94" t="s">
        <v>179</v>
      </c>
      <c r="E33" s="94"/>
      <c r="F33" s="94"/>
      <c r="G33" s="94"/>
      <c r="H33" s="39"/>
      <c r="I33" s="40" t="s">
        <v>2</v>
      </c>
      <c r="J33" s="190">
        <f t="shared" si="0"/>
        <v>0</v>
      </c>
      <c r="K33" s="37"/>
      <c r="L33" s="33"/>
      <c r="M33" s="41"/>
      <c r="Y33" s="22"/>
      <c r="Z33" s="22"/>
      <c r="AA33" s="22"/>
      <c r="AB33" s="22"/>
      <c r="AC33" s="22"/>
    </row>
    <row r="34" spans="1:31" x14ac:dyDescent="0.2">
      <c r="A34" s="37"/>
      <c r="B34" s="185">
        <v>10</v>
      </c>
      <c r="C34" s="94" t="s">
        <v>272</v>
      </c>
      <c r="D34" s="94" t="s">
        <v>179</v>
      </c>
      <c r="E34" s="94"/>
      <c r="F34" s="94"/>
      <c r="G34" s="94"/>
      <c r="H34" s="39"/>
      <c r="I34" s="40" t="s">
        <v>0</v>
      </c>
      <c r="J34" s="190">
        <f t="shared" si="0"/>
        <v>0</v>
      </c>
      <c r="K34" s="37"/>
      <c r="L34" s="33"/>
      <c r="M34" s="4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x14ac:dyDescent="0.2">
      <c r="A35" s="37"/>
      <c r="B35" s="185">
        <v>25</v>
      </c>
      <c r="C35" s="94" t="s">
        <v>181</v>
      </c>
      <c r="D35" s="94" t="s">
        <v>182</v>
      </c>
      <c r="E35" s="94"/>
      <c r="F35" s="94"/>
      <c r="G35" s="94"/>
      <c r="H35" s="39"/>
      <c r="I35" s="40" t="s">
        <v>0</v>
      </c>
      <c r="J35" s="190">
        <f t="shared" si="0"/>
        <v>0</v>
      </c>
      <c r="K35" s="37"/>
      <c r="L35" s="33"/>
      <c r="M35" s="4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31" x14ac:dyDescent="0.2">
      <c r="A36" s="37"/>
      <c r="B36" s="185">
        <v>80</v>
      </c>
      <c r="C36" s="94" t="s">
        <v>183</v>
      </c>
      <c r="D36" s="94" t="s">
        <v>184</v>
      </c>
      <c r="E36" s="94"/>
      <c r="F36" s="94"/>
      <c r="G36" s="94"/>
      <c r="H36" s="39"/>
      <c r="I36" s="40" t="s">
        <v>227</v>
      </c>
      <c r="J36" s="190">
        <f t="shared" si="0"/>
        <v>0</v>
      </c>
      <c r="K36" s="37"/>
      <c r="L36" s="33"/>
      <c r="M36" s="4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31" x14ac:dyDescent="0.2">
      <c r="A37" s="37"/>
      <c r="B37" s="185">
        <v>10</v>
      </c>
      <c r="C37" s="94" t="s">
        <v>185</v>
      </c>
      <c r="D37" s="94" t="s">
        <v>233</v>
      </c>
      <c r="E37" s="94"/>
      <c r="F37" s="94"/>
      <c r="G37" s="94"/>
      <c r="H37" s="39"/>
      <c r="I37" s="40" t="s">
        <v>0</v>
      </c>
      <c r="J37" s="190">
        <f t="shared" si="0"/>
        <v>0</v>
      </c>
      <c r="K37" s="37"/>
      <c r="L37" s="33"/>
      <c r="M37" s="4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x14ac:dyDescent="0.2">
      <c r="A38" s="37"/>
      <c r="B38" s="185">
        <v>25</v>
      </c>
      <c r="C38" s="94" t="s">
        <v>273</v>
      </c>
      <c r="D38" s="94" t="s">
        <v>234</v>
      </c>
      <c r="E38" s="94"/>
      <c r="F38" s="94"/>
      <c r="G38" s="94"/>
      <c r="H38" s="39"/>
      <c r="I38" s="40" t="s">
        <v>0</v>
      </c>
      <c r="J38" s="190">
        <f t="shared" si="0"/>
        <v>0</v>
      </c>
      <c r="K38" s="37"/>
      <c r="L38" s="33"/>
      <c r="M38" s="4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x14ac:dyDescent="0.2">
      <c r="A39" s="37"/>
      <c r="B39" s="185">
        <v>25</v>
      </c>
      <c r="C39" s="94" t="s">
        <v>274</v>
      </c>
      <c r="D39" s="94" t="s">
        <v>235</v>
      </c>
      <c r="E39" s="94"/>
      <c r="F39" s="94"/>
      <c r="G39" s="94"/>
      <c r="H39" s="39"/>
      <c r="I39" s="40" t="s">
        <v>0</v>
      </c>
      <c r="J39" s="190">
        <f t="shared" si="0"/>
        <v>0</v>
      </c>
      <c r="K39" s="37"/>
      <c r="L39" s="33"/>
      <c r="M39" s="4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x14ac:dyDescent="0.2">
      <c r="A40" s="37"/>
      <c r="B40" s="185">
        <v>10</v>
      </c>
      <c r="C40" s="94" t="s">
        <v>275</v>
      </c>
      <c r="D40" s="94" t="s">
        <v>189</v>
      </c>
      <c r="E40" s="94"/>
      <c r="F40" s="94"/>
      <c r="G40" s="94"/>
      <c r="H40" s="39"/>
      <c r="I40" s="40" t="s">
        <v>0</v>
      </c>
      <c r="J40" s="190">
        <f>B40*H40</f>
        <v>0</v>
      </c>
      <c r="K40" s="37"/>
      <c r="L40" s="33"/>
      <c r="M40" s="4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x14ac:dyDescent="0.2">
      <c r="A41" s="37"/>
      <c r="B41" s="92"/>
      <c r="C41" s="37"/>
      <c r="D41" s="37"/>
      <c r="E41" s="37"/>
      <c r="F41" s="37"/>
      <c r="G41" s="37"/>
      <c r="H41" s="36"/>
      <c r="I41" s="32"/>
      <c r="J41" s="36"/>
      <c r="K41" s="37"/>
      <c r="L41" s="33"/>
      <c r="M41" s="37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x14ac:dyDescent="0.2">
      <c r="A42" s="37"/>
      <c r="B42" s="92"/>
      <c r="C42" s="93" t="s">
        <v>76</v>
      </c>
      <c r="D42" s="93"/>
      <c r="E42" s="93"/>
      <c r="F42" s="93"/>
      <c r="G42" s="93"/>
      <c r="H42" s="36"/>
      <c r="I42" s="32"/>
      <c r="J42" s="36"/>
      <c r="K42" s="37"/>
      <c r="L42" s="33"/>
      <c r="M42" s="37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">
      <c r="A43" s="37"/>
      <c r="B43" s="185">
        <v>25</v>
      </c>
      <c r="C43" s="94" t="s">
        <v>3</v>
      </c>
      <c r="D43" s="94" t="s">
        <v>190</v>
      </c>
      <c r="E43" s="94"/>
      <c r="F43" s="94"/>
      <c r="G43" s="94"/>
      <c r="H43" s="39"/>
      <c r="I43" s="40" t="s">
        <v>0</v>
      </c>
      <c r="J43" s="190">
        <f>B43*H43</f>
        <v>0</v>
      </c>
      <c r="K43" s="37"/>
      <c r="L43" s="33"/>
      <c r="M43" s="4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">
      <c r="A44" s="37"/>
      <c r="B44" s="185">
        <v>100</v>
      </c>
      <c r="C44" s="94" t="s">
        <v>276</v>
      </c>
      <c r="D44" s="94" t="s">
        <v>277</v>
      </c>
      <c r="E44" s="37"/>
      <c r="F44" s="37"/>
      <c r="G44" s="37"/>
      <c r="H44" s="39"/>
      <c r="I44" s="40" t="s">
        <v>4</v>
      </c>
      <c r="J44" s="190">
        <f>B44*H44</f>
        <v>0</v>
      </c>
      <c r="K44" s="37"/>
      <c r="L44" s="33"/>
      <c r="M44" s="4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">
      <c r="A45" s="37"/>
      <c r="B45" s="185">
        <v>50</v>
      </c>
      <c r="C45" s="94" t="s">
        <v>191</v>
      </c>
      <c r="D45" s="94" t="s">
        <v>192</v>
      </c>
      <c r="E45" s="37"/>
      <c r="F45" s="37"/>
      <c r="G45" s="37"/>
      <c r="H45" s="39"/>
      <c r="I45" s="40" t="s">
        <v>2</v>
      </c>
      <c r="J45" s="190">
        <f>B45*H45</f>
        <v>0</v>
      </c>
      <c r="K45" s="37"/>
      <c r="L45" s="33"/>
      <c r="M45" s="4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37"/>
      <c r="B46" s="185">
        <v>15</v>
      </c>
      <c r="C46" s="94" t="s">
        <v>193</v>
      </c>
      <c r="D46" s="94" t="s">
        <v>194</v>
      </c>
      <c r="E46" s="37"/>
      <c r="F46" s="37"/>
      <c r="G46" s="37"/>
      <c r="H46" s="39"/>
      <c r="I46" s="40" t="s">
        <v>0</v>
      </c>
      <c r="J46" s="190">
        <f t="shared" ref="J46:J48" si="2">B46*H46</f>
        <v>0</v>
      </c>
      <c r="K46" s="37"/>
      <c r="L46" s="33"/>
      <c r="M46" s="4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">
      <c r="A47" s="37"/>
      <c r="B47" s="185">
        <v>25</v>
      </c>
      <c r="C47" s="94" t="s">
        <v>195</v>
      </c>
      <c r="D47" s="94" t="s">
        <v>196</v>
      </c>
      <c r="E47" s="37"/>
      <c r="F47" s="37"/>
      <c r="G47" s="37"/>
      <c r="H47" s="39"/>
      <c r="I47" s="40" t="s">
        <v>0</v>
      </c>
      <c r="J47" s="190">
        <f t="shared" si="2"/>
        <v>0</v>
      </c>
      <c r="K47" s="37"/>
      <c r="L47" s="33"/>
      <c r="M47" s="4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">
      <c r="A48" s="37"/>
      <c r="B48" s="185">
        <v>20</v>
      </c>
      <c r="C48" s="94" t="s">
        <v>197</v>
      </c>
      <c r="D48" s="94" t="s">
        <v>198</v>
      </c>
      <c r="E48" s="37"/>
      <c r="F48" s="37"/>
      <c r="G48" s="37"/>
      <c r="H48" s="39"/>
      <c r="I48" s="40" t="s">
        <v>0</v>
      </c>
      <c r="J48" s="190">
        <f t="shared" si="2"/>
        <v>0</v>
      </c>
      <c r="K48" s="37"/>
      <c r="L48" s="33"/>
      <c r="M48" s="4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12" x14ac:dyDescent="0.2">
      <c r="A49" s="37"/>
      <c r="B49" s="94"/>
      <c r="C49" s="259" t="s">
        <v>135</v>
      </c>
      <c r="D49" s="94"/>
      <c r="E49" s="94"/>
      <c r="F49" s="94"/>
      <c r="G49" s="94"/>
      <c r="H49" s="260"/>
      <c r="I49" s="40"/>
      <c r="J49" s="261">
        <f>SUM(J23:J48)</f>
        <v>0</v>
      </c>
      <c r="K49" s="37"/>
      <c r="L49" s="45"/>
      <c r="M49" s="4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">
      <c r="A50" s="37"/>
      <c r="B50" s="92"/>
      <c r="C50" s="37"/>
      <c r="D50" s="32"/>
      <c r="E50" s="32"/>
      <c r="F50" s="32"/>
      <c r="G50" s="32"/>
      <c r="H50" s="36"/>
      <c r="I50" s="32"/>
      <c r="J50" s="36"/>
      <c r="K50" s="37"/>
      <c r="M50" s="37"/>
    </row>
    <row r="51" spans="1:31" ht="12.75" x14ac:dyDescent="0.2">
      <c r="A51" s="37"/>
      <c r="B51" s="251"/>
      <c r="C51" s="251" t="s">
        <v>146</v>
      </c>
      <c r="D51" s="251"/>
      <c r="E51" s="251"/>
      <c r="F51" s="251"/>
      <c r="G51" s="251"/>
      <c r="H51" s="251"/>
      <c r="I51" s="252" t="s">
        <v>145</v>
      </c>
      <c r="J51" s="253">
        <f>SUM(J55:J66)</f>
        <v>0</v>
      </c>
      <c r="K51" s="251"/>
      <c r="M51" s="41"/>
    </row>
    <row r="52" spans="1:31" ht="12" x14ac:dyDescent="0.2">
      <c r="A52" s="37"/>
      <c r="B52" s="92"/>
      <c r="C52" s="92"/>
      <c r="D52" s="37"/>
      <c r="E52" s="37"/>
      <c r="F52" s="37"/>
      <c r="G52" s="37"/>
      <c r="H52" s="37"/>
      <c r="I52" s="48"/>
      <c r="J52" s="49"/>
      <c r="K52" s="27"/>
      <c r="M52" s="41"/>
    </row>
    <row r="53" spans="1:31" ht="12" x14ac:dyDescent="0.2">
      <c r="A53" s="37"/>
      <c r="B53" s="92"/>
      <c r="C53" s="93" t="s">
        <v>136</v>
      </c>
      <c r="D53" s="262"/>
      <c r="E53" s="262"/>
      <c r="F53" s="262"/>
      <c r="G53" s="262"/>
      <c r="H53" s="162" t="s">
        <v>240</v>
      </c>
      <c r="I53" s="48"/>
      <c r="J53" s="49" t="s">
        <v>144</v>
      </c>
      <c r="K53" s="27"/>
      <c r="M53" s="41"/>
    </row>
    <row r="54" spans="1:31" ht="12" x14ac:dyDescent="0.2">
      <c r="A54" s="37"/>
      <c r="B54" s="263"/>
      <c r="C54" s="94"/>
      <c r="D54" s="262" t="s">
        <v>79</v>
      </c>
      <c r="E54" s="262"/>
      <c r="F54" s="262"/>
      <c r="G54" s="262"/>
      <c r="H54" s="36"/>
      <c r="I54" s="40"/>
      <c r="J54" s="36"/>
      <c r="K54" s="37"/>
      <c r="M54" s="37"/>
    </row>
    <row r="55" spans="1:31" x14ac:dyDescent="0.2">
      <c r="A55" s="37"/>
      <c r="B55" s="185">
        <v>35</v>
      </c>
      <c r="C55" s="107" t="s">
        <v>113</v>
      </c>
      <c r="D55" s="99">
        <v>25</v>
      </c>
      <c r="E55" s="99"/>
      <c r="F55" s="99"/>
      <c r="G55" s="99"/>
      <c r="H55" s="39"/>
      <c r="I55" s="40" t="s">
        <v>78</v>
      </c>
      <c r="J55" s="189">
        <f>B55*D55*H55</f>
        <v>0</v>
      </c>
      <c r="K55" s="37"/>
      <c r="L55" s="64"/>
      <c r="M55" s="41"/>
    </row>
    <row r="56" spans="1:31" x14ac:dyDescent="0.2">
      <c r="A56" s="37"/>
      <c r="B56" s="185">
        <v>15</v>
      </c>
      <c r="C56" s="107" t="s">
        <v>114</v>
      </c>
      <c r="D56" s="99">
        <v>25</v>
      </c>
      <c r="E56" s="99"/>
      <c r="F56" s="99"/>
      <c r="G56" s="99"/>
      <c r="H56" s="39"/>
      <c r="I56" s="40" t="s">
        <v>78</v>
      </c>
      <c r="J56" s="189">
        <f>B56*D56*H56</f>
        <v>0</v>
      </c>
      <c r="K56" s="37"/>
      <c r="M56" s="41"/>
    </row>
    <row r="57" spans="1:31" x14ac:dyDescent="0.2">
      <c r="A57" s="37"/>
      <c r="B57" s="185">
        <v>35</v>
      </c>
      <c r="C57" s="107" t="s">
        <v>115</v>
      </c>
      <c r="D57" s="99">
        <v>25</v>
      </c>
      <c r="E57" s="99"/>
      <c r="F57" s="99"/>
      <c r="G57" s="99"/>
      <c r="H57" s="39"/>
      <c r="I57" s="40" t="s">
        <v>78</v>
      </c>
      <c r="J57" s="189">
        <f>B57*D57*H57</f>
        <v>0</v>
      </c>
      <c r="K57" s="37"/>
      <c r="M57" s="41"/>
    </row>
    <row r="58" spans="1:31" x14ac:dyDescent="0.2">
      <c r="A58" s="37"/>
      <c r="B58" s="185">
        <v>15</v>
      </c>
      <c r="C58" s="107" t="s">
        <v>116</v>
      </c>
      <c r="D58" s="99">
        <v>25</v>
      </c>
      <c r="E58" s="99"/>
      <c r="F58" s="99"/>
      <c r="G58" s="99"/>
      <c r="H58" s="39"/>
      <c r="I58" s="40" t="s">
        <v>78</v>
      </c>
      <c r="J58" s="189">
        <f>B58*D58*H58</f>
        <v>0</v>
      </c>
      <c r="K58" s="37"/>
      <c r="M58" s="41"/>
    </row>
    <row r="59" spans="1:31" x14ac:dyDescent="0.2">
      <c r="A59" s="37"/>
      <c r="B59" s="92"/>
      <c r="C59" s="37"/>
      <c r="D59" s="94"/>
      <c r="E59" s="94"/>
      <c r="F59" s="94"/>
      <c r="G59" s="94"/>
      <c r="H59" s="23"/>
      <c r="I59" s="40"/>
      <c r="J59" s="23"/>
      <c r="K59" s="37"/>
      <c r="M59" s="41"/>
    </row>
    <row r="60" spans="1:31" x14ac:dyDescent="0.2">
      <c r="A60" s="37"/>
      <c r="B60" s="92"/>
      <c r="C60" s="93" t="s">
        <v>111</v>
      </c>
      <c r="D60" s="94"/>
      <c r="E60" s="94"/>
      <c r="F60" s="94"/>
      <c r="G60" s="94"/>
      <c r="H60" s="37"/>
      <c r="I60" s="40"/>
      <c r="J60" s="37"/>
      <c r="K60" s="37"/>
      <c r="M60" s="53"/>
    </row>
    <row r="61" spans="1:31" ht="12" x14ac:dyDescent="0.2">
      <c r="A61" s="37"/>
      <c r="B61" s="92"/>
      <c r="C61" s="93"/>
      <c r="D61" s="94"/>
      <c r="E61" s="94"/>
      <c r="F61" s="94"/>
      <c r="G61" s="94"/>
      <c r="H61" s="84" t="s">
        <v>250</v>
      </c>
      <c r="I61" s="37"/>
      <c r="J61" s="49" t="s">
        <v>144</v>
      </c>
      <c r="K61" s="37"/>
      <c r="M61" s="53"/>
    </row>
    <row r="62" spans="1:31" x14ac:dyDescent="0.2">
      <c r="A62" s="37"/>
      <c r="B62" s="92"/>
      <c r="C62" s="93" t="s">
        <v>6</v>
      </c>
      <c r="D62" s="94"/>
      <c r="E62" s="94"/>
      <c r="F62" s="94"/>
      <c r="G62" s="94"/>
      <c r="H62" s="84" t="s">
        <v>249</v>
      </c>
      <c r="I62" s="40"/>
      <c r="J62" s="264"/>
      <c r="K62" s="37"/>
      <c r="M62" s="54"/>
    </row>
    <row r="63" spans="1:31" x14ac:dyDescent="0.2">
      <c r="A63" s="37"/>
      <c r="B63" s="185">
        <v>35</v>
      </c>
      <c r="C63" s="107" t="s">
        <v>113</v>
      </c>
      <c r="D63" s="37"/>
      <c r="E63" s="37"/>
      <c r="F63" s="37"/>
      <c r="G63" s="37"/>
      <c r="H63" s="190">
        <f>Liftrevisies!C38</f>
        <v>0</v>
      </c>
      <c r="I63" s="40"/>
      <c r="J63" s="190">
        <f>B63*H63</f>
        <v>0</v>
      </c>
      <c r="K63" s="37"/>
      <c r="M63" s="53"/>
    </row>
    <row r="64" spans="1:31" x14ac:dyDescent="0.2">
      <c r="A64" s="37"/>
      <c r="B64" s="185">
        <v>15</v>
      </c>
      <c r="C64" s="107" t="s">
        <v>114</v>
      </c>
      <c r="D64" s="37"/>
      <c r="E64" s="37"/>
      <c r="F64" s="37"/>
      <c r="G64" s="37"/>
      <c r="H64" s="190">
        <f>Liftrevisies!C65</f>
        <v>0</v>
      </c>
      <c r="I64" s="40"/>
      <c r="J64" s="190">
        <f>B64*H64</f>
        <v>0</v>
      </c>
      <c r="K64" s="36"/>
      <c r="M64" s="53"/>
    </row>
    <row r="65" spans="1:22" x14ac:dyDescent="0.2">
      <c r="A65" s="37"/>
      <c r="B65" s="185">
        <v>35</v>
      </c>
      <c r="C65" s="107" t="s">
        <v>115</v>
      </c>
      <c r="D65" s="37"/>
      <c r="E65" s="37"/>
      <c r="F65" s="37"/>
      <c r="G65" s="37"/>
      <c r="H65" s="190">
        <f>Liftrevisies!C98</f>
        <v>0</v>
      </c>
      <c r="I65" s="40"/>
      <c r="J65" s="190">
        <f>B65*H65</f>
        <v>0</v>
      </c>
      <c r="K65" s="37"/>
      <c r="L65" s="55"/>
      <c r="M65" s="53"/>
    </row>
    <row r="66" spans="1:22" x14ac:dyDescent="0.2">
      <c r="A66" s="37"/>
      <c r="B66" s="185">
        <v>15</v>
      </c>
      <c r="C66" s="107" t="s">
        <v>116</v>
      </c>
      <c r="D66" s="37"/>
      <c r="E66" s="37"/>
      <c r="F66" s="37"/>
      <c r="G66" s="37"/>
      <c r="H66" s="190">
        <f>Liftrevisies!C124</f>
        <v>0</v>
      </c>
      <c r="I66" s="40"/>
      <c r="J66" s="190">
        <f>B66*H66</f>
        <v>0</v>
      </c>
      <c r="K66" s="37"/>
      <c r="L66" s="55"/>
      <c r="M66" s="53"/>
    </row>
    <row r="67" spans="1:22" x14ac:dyDescent="0.2">
      <c r="A67" s="37"/>
      <c r="B67" s="92"/>
      <c r="C67" s="94"/>
      <c r="D67" s="94"/>
      <c r="E67" s="94"/>
      <c r="F67" s="94"/>
      <c r="G67" s="94"/>
      <c r="H67" s="23"/>
      <c r="I67" s="40"/>
      <c r="J67" s="23"/>
      <c r="K67" s="37"/>
      <c r="L67" s="3"/>
      <c r="M67" s="41"/>
    </row>
    <row r="68" spans="1:22" ht="12.75" x14ac:dyDescent="0.2">
      <c r="A68" s="37"/>
      <c r="B68" s="251"/>
      <c r="C68" s="251" t="s">
        <v>7</v>
      </c>
      <c r="D68" s="251"/>
      <c r="E68" s="251"/>
      <c r="F68" s="251"/>
      <c r="G68" s="251"/>
      <c r="H68" s="251"/>
      <c r="I68" s="251" t="s">
        <v>145</v>
      </c>
      <c r="J68" s="253">
        <f>SUM(J72:J92)</f>
        <v>0</v>
      </c>
      <c r="K68" s="251"/>
      <c r="L68" s="51"/>
      <c r="M68" s="37"/>
    </row>
    <row r="69" spans="1:22" x14ac:dyDescent="0.2">
      <c r="A69" s="37"/>
      <c r="B69" s="37"/>
      <c r="C69" s="37"/>
      <c r="D69" s="37"/>
      <c r="E69" s="94"/>
      <c r="F69" s="37"/>
      <c r="G69" s="94"/>
      <c r="H69" s="265"/>
      <c r="I69" s="56"/>
      <c r="J69" s="37"/>
      <c r="K69" s="37"/>
      <c r="L69" s="51"/>
      <c r="M69" s="37"/>
    </row>
    <row r="70" spans="1:22" x14ac:dyDescent="0.2">
      <c r="A70" s="37"/>
      <c r="B70" s="37"/>
      <c r="C70" s="37"/>
      <c r="D70" s="63" t="s">
        <v>241</v>
      </c>
      <c r="E70" s="32"/>
      <c r="F70" s="63" t="s">
        <v>242</v>
      </c>
      <c r="G70" s="32"/>
      <c r="H70" s="63" t="s">
        <v>243</v>
      </c>
      <c r="I70" s="63" t="s">
        <v>65</v>
      </c>
      <c r="J70" s="84" t="s">
        <v>66</v>
      </c>
      <c r="K70" s="37"/>
      <c r="L70" s="51"/>
      <c r="M70" s="37"/>
      <c r="T70" s="51"/>
      <c r="U70" s="32"/>
      <c r="V70" s="22"/>
    </row>
    <row r="71" spans="1:22" x14ac:dyDescent="0.2">
      <c r="A71" s="37"/>
      <c r="B71" s="37"/>
      <c r="C71" s="93" t="s">
        <v>73</v>
      </c>
      <c r="D71" s="184" t="s">
        <v>252</v>
      </c>
      <c r="E71" s="93"/>
      <c r="F71" s="184" t="s">
        <v>67</v>
      </c>
      <c r="G71" s="93"/>
      <c r="H71" s="93"/>
      <c r="I71" s="93"/>
      <c r="J71" s="93"/>
      <c r="K71" s="93"/>
      <c r="L71" s="51"/>
      <c r="M71" s="32"/>
      <c r="U71" s="32"/>
      <c r="V71" s="22"/>
    </row>
    <row r="72" spans="1:22" x14ac:dyDescent="0.2">
      <c r="A72" s="37"/>
      <c r="B72" s="185">
        <v>150</v>
      </c>
      <c r="C72" s="37" t="s">
        <v>8</v>
      </c>
      <c r="D72" s="39"/>
      <c r="E72" s="37"/>
      <c r="F72" s="57"/>
      <c r="G72" s="37"/>
      <c r="H72" s="190">
        <f>D72+(F72*$H$90)</f>
        <v>0</v>
      </c>
      <c r="I72" s="32" t="s">
        <v>0</v>
      </c>
      <c r="J72" s="190">
        <f>B72*H72</f>
        <v>0</v>
      </c>
      <c r="K72" s="37"/>
      <c r="L72" s="51"/>
      <c r="M72" s="37"/>
      <c r="T72" s="64"/>
      <c r="U72" s="32"/>
      <c r="V72" s="22"/>
    </row>
    <row r="73" spans="1:22" x14ac:dyDescent="0.2">
      <c r="A73" s="37"/>
      <c r="B73" s="185">
        <v>100</v>
      </c>
      <c r="C73" s="37" t="s">
        <v>10</v>
      </c>
      <c r="D73" s="39"/>
      <c r="E73" s="37"/>
      <c r="F73" s="57"/>
      <c r="G73" s="37"/>
      <c r="H73" s="190">
        <f>D73+(F73*$H$90)</f>
        <v>0</v>
      </c>
      <c r="I73" s="32" t="s">
        <v>0</v>
      </c>
      <c r="J73" s="190">
        <f>B73*H73</f>
        <v>0</v>
      </c>
      <c r="K73" s="37"/>
      <c r="L73" s="51"/>
      <c r="M73" s="32"/>
      <c r="U73" s="32"/>
      <c r="V73" s="22"/>
    </row>
    <row r="74" spans="1:22" x14ac:dyDescent="0.2">
      <c r="A74" s="37"/>
      <c r="B74" s="185">
        <v>100</v>
      </c>
      <c r="C74" s="37" t="s">
        <v>91</v>
      </c>
      <c r="D74" s="39"/>
      <c r="E74" s="37"/>
      <c r="F74" s="57"/>
      <c r="G74" s="37"/>
      <c r="H74" s="190">
        <f>D74+(F74*$H$90)</f>
        <v>0</v>
      </c>
      <c r="I74" s="32" t="s">
        <v>0</v>
      </c>
      <c r="J74" s="190">
        <f>B74*H74</f>
        <v>0</v>
      </c>
      <c r="K74" s="37"/>
      <c r="L74" s="51"/>
      <c r="M74" s="37"/>
      <c r="U74" s="32"/>
      <c r="V74" s="22"/>
    </row>
    <row r="75" spans="1:22" x14ac:dyDescent="0.2">
      <c r="A75" s="37"/>
      <c r="B75" s="37"/>
      <c r="C75" s="37"/>
      <c r="D75" s="36"/>
      <c r="E75" s="37"/>
      <c r="F75" s="37"/>
      <c r="G75" s="37"/>
      <c r="H75" s="36"/>
      <c r="I75" s="37"/>
      <c r="J75" s="36"/>
      <c r="K75" s="37"/>
      <c r="L75" s="51"/>
      <c r="M75" s="32"/>
      <c r="U75" s="32"/>
      <c r="V75" s="22"/>
    </row>
    <row r="76" spans="1:22" x14ac:dyDescent="0.2">
      <c r="A76" s="37"/>
      <c r="B76" s="37"/>
      <c r="C76" s="93" t="s">
        <v>84</v>
      </c>
      <c r="D76" s="36"/>
      <c r="E76" s="93"/>
      <c r="F76" s="37"/>
      <c r="G76" s="93"/>
      <c r="H76" s="36"/>
      <c r="I76" s="37"/>
      <c r="J76" s="36"/>
      <c r="K76" s="37"/>
      <c r="L76" s="51"/>
      <c r="M76" s="37"/>
      <c r="U76" s="32"/>
      <c r="V76" s="22"/>
    </row>
    <row r="77" spans="1:22" x14ac:dyDescent="0.2">
      <c r="A77" s="37"/>
      <c r="B77" s="185">
        <v>100</v>
      </c>
      <c r="C77" s="37" t="s">
        <v>10</v>
      </c>
      <c r="D77" s="39"/>
      <c r="E77" s="37"/>
      <c r="F77" s="57"/>
      <c r="G77" s="37"/>
      <c r="H77" s="190">
        <f>D77+(F77*$H$90)</f>
        <v>0</v>
      </c>
      <c r="I77" s="32" t="s">
        <v>0</v>
      </c>
      <c r="J77" s="190">
        <f>B77*H77</f>
        <v>0</v>
      </c>
      <c r="K77" s="37"/>
      <c r="L77" s="51"/>
      <c r="M77" s="32"/>
      <c r="U77" s="32"/>
      <c r="V77" s="22"/>
    </row>
    <row r="78" spans="1:22" x14ac:dyDescent="0.2">
      <c r="A78" s="37"/>
      <c r="B78" s="93"/>
      <c r="C78" s="37"/>
      <c r="D78" s="291"/>
      <c r="E78" s="37"/>
      <c r="F78" s="37"/>
      <c r="G78" s="37"/>
      <c r="H78" s="36"/>
      <c r="I78" s="37"/>
      <c r="J78" s="36"/>
      <c r="K78" s="37"/>
      <c r="L78" s="51"/>
      <c r="M78" s="37"/>
      <c r="U78" s="32"/>
      <c r="V78" s="22"/>
    </row>
    <row r="79" spans="1:22" x14ac:dyDescent="0.2">
      <c r="A79" s="37"/>
      <c r="B79" s="37"/>
      <c r="C79" s="93" t="s">
        <v>85</v>
      </c>
      <c r="D79" s="36"/>
      <c r="E79" s="93"/>
      <c r="F79" s="37"/>
      <c r="G79" s="93"/>
      <c r="H79" s="36"/>
      <c r="I79" s="37"/>
      <c r="J79" s="36"/>
      <c r="K79" s="37"/>
      <c r="L79" s="51"/>
      <c r="M79" s="32"/>
      <c r="U79" s="32"/>
      <c r="V79" s="22"/>
    </row>
    <row r="80" spans="1:22" x14ac:dyDescent="0.2">
      <c r="A80" s="37"/>
      <c r="B80" s="266">
        <v>50</v>
      </c>
      <c r="C80" s="37" t="s">
        <v>11</v>
      </c>
      <c r="D80" s="39"/>
      <c r="E80" s="37"/>
      <c r="F80" s="57"/>
      <c r="G80" s="37"/>
      <c r="H80" s="190">
        <f>D80+(F80*$H$90)</f>
        <v>0</v>
      </c>
      <c r="I80" s="32" t="s">
        <v>0</v>
      </c>
      <c r="J80" s="190">
        <f>B80*H80</f>
        <v>0</v>
      </c>
      <c r="K80" s="37"/>
      <c r="L80" s="51"/>
      <c r="M80" s="37"/>
      <c r="U80" s="32"/>
      <c r="V80" s="22"/>
    </row>
    <row r="81" spans="1:22" x14ac:dyDescent="0.2">
      <c r="A81" s="37"/>
      <c r="B81" s="266">
        <v>100</v>
      </c>
      <c r="C81" s="37" t="s">
        <v>12</v>
      </c>
      <c r="D81" s="39"/>
      <c r="E81" s="37"/>
      <c r="F81" s="57"/>
      <c r="G81" s="37"/>
      <c r="H81" s="190">
        <f>D81+(F81*$H$90)</f>
        <v>0</v>
      </c>
      <c r="I81" s="32" t="s">
        <v>0</v>
      </c>
      <c r="J81" s="190">
        <f>B81*H81</f>
        <v>0</v>
      </c>
      <c r="K81" s="37"/>
      <c r="L81" s="51"/>
      <c r="M81" s="32"/>
      <c r="U81" s="32"/>
      <c r="V81" s="22"/>
    </row>
    <row r="82" spans="1:22" x14ac:dyDescent="0.2">
      <c r="A82" s="37"/>
      <c r="B82" s="266">
        <v>600</v>
      </c>
      <c r="C82" s="37" t="s">
        <v>93</v>
      </c>
      <c r="D82" s="39"/>
      <c r="E82" s="37"/>
      <c r="F82" s="57"/>
      <c r="G82" s="37"/>
      <c r="H82" s="190">
        <f>D82+(F82*$H$90)</f>
        <v>0</v>
      </c>
      <c r="I82" s="32" t="s">
        <v>0</v>
      </c>
      <c r="J82" s="190">
        <f>B82*H82</f>
        <v>0</v>
      </c>
      <c r="K82" s="37"/>
      <c r="L82" s="51"/>
      <c r="M82" s="37"/>
      <c r="U82" s="32"/>
      <c r="V82" s="22"/>
    </row>
    <row r="83" spans="1:22" x14ac:dyDescent="0.2">
      <c r="A83" s="37"/>
      <c r="B83" s="266">
        <v>250</v>
      </c>
      <c r="C83" s="37" t="s">
        <v>13</v>
      </c>
      <c r="D83" s="39"/>
      <c r="E83" s="37"/>
      <c r="F83" s="57"/>
      <c r="G83" s="37"/>
      <c r="H83" s="190">
        <f>D83+(F83*$H$90)</f>
        <v>0</v>
      </c>
      <c r="I83" s="32" t="s">
        <v>0</v>
      </c>
      <c r="J83" s="190">
        <f>B83*H83</f>
        <v>0</v>
      </c>
      <c r="K83" s="37"/>
      <c r="L83" s="51"/>
      <c r="M83" s="32"/>
      <c r="U83" s="32"/>
      <c r="V83" s="22"/>
    </row>
    <row r="84" spans="1:22" x14ac:dyDescent="0.2">
      <c r="A84" s="37"/>
      <c r="B84" s="266">
        <v>150</v>
      </c>
      <c r="C84" s="37" t="s">
        <v>14</v>
      </c>
      <c r="D84" s="39"/>
      <c r="E84" s="37"/>
      <c r="F84" s="57"/>
      <c r="G84" s="37"/>
      <c r="H84" s="190">
        <f>D84+(F84*$H$90)</f>
        <v>0</v>
      </c>
      <c r="I84" s="32" t="s">
        <v>0</v>
      </c>
      <c r="J84" s="190">
        <f>B84*H84</f>
        <v>0</v>
      </c>
      <c r="K84" s="37"/>
      <c r="L84" s="51"/>
      <c r="M84" s="37"/>
      <c r="U84" s="32"/>
      <c r="V84" s="22"/>
    </row>
    <row r="85" spans="1:22" x14ac:dyDescent="0.2">
      <c r="A85" s="37"/>
      <c r="B85" s="93"/>
      <c r="C85" s="37"/>
      <c r="D85" s="36"/>
      <c r="E85" s="37"/>
      <c r="F85" s="37"/>
      <c r="G85" s="37"/>
      <c r="H85" s="36"/>
      <c r="I85" s="37"/>
      <c r="J85" s="36"/>
      <c r="K85" s="37"/>
      <c r="L85" s="51"/>
      <c r="M85" s="32"/>
      <c r="U85" s="32"/>
      <c r="V85" s="22"/>
    </row>
    <row r="86" spans="1:22" x14ac:dyDescent="0.2">
      <c r="A86" s="37"/>
      <c r="B86" s="37"/>
      <c r="C86" s="93" t="s">
        <v>86</v>
      </c>
      <c r="D86" s="36"/>
      <c r="E86" s="93"/>
      <c r="F86" s="37"/>
      <c r="G86" s="93"/>
      <c r="H86" s="36"/>
      <c r="I86" s="37"/>
      <c r="J86" s="36"/>
      <c r="K86" s="37"/>
      <c r="L86" s="51"/>
      <c r="M86" s="37"/>
      <c r="U86" s="32"/>
      <c r="V86" s="22"/>
    </row>
    <row r="87" spans="1:22" x14ac:dyDescent="0.2">
      <c r="A87" s="37"/>
      <c r="B87" s="185">
        <v>100</v>
      </c>
      <c r="C87" s="37" t="s">
        <v>92</v>
      </c>
      <c r="D87" s="39"/>
      <c r="E87" s="37"/>
      <c r="F87" s="57"/>
      <c r="G87" s="37"/>
      <c r="H87" s="190">
        <f>D87+(F87*$H$90)</f>
        <v>0</v>
      </c>
      <c r="I87" s="32" t="s">
        <v>0</v>
      </c>
      <c r="J87" s="190">
        <f>B87*H87</f>
        <v>0</v>
      </c>
      <c r="K87" s="37"/>
      <c r="L87" s="51"/>
      <c r="M87" s="32"/>
      <c r="U87" s="32"/>
      <c r="V87" s="22"/>
    </row>
    <row r="88" spans="1:22" x14ac:dyDescent="0.2">
      <c r="A88" s="37"/>
      <c r="B88" s="37"/>
      <c r="C88" s="37"/>
      <c r="D88" s="37"/>
      <c r="E88" s="37"/>
      <c r="F88" s="37"/>
      <c r="G88" s="37"/>
      <c r="H88" s="36"/>
      <c r="I88" s="37"/>
      <c r="J88" s="36"/>
      <c r="K88" s="37"/>
      <c r="L88" s="51"/>
      <c r="M88" s="37"/>
      <c r="S88" s="22"/>
      <c r="T88" s="22"/>
      <c r="U88" s="32"/>
      <c r="V88" s="22"/>
    </row>
    <row r="89" spans="1:22" x14ac:dyDescent="0.2">
      <c r="A89" s="37"/>
      <c r="B89" s="92" t="s">
        <v>244</v>
      </c>
      <c r="C89" s="37"/>
      <c r="D89" s="37"/>
      <c r="E89" s="37"/>
      <c r="F89" s="37"/>
      <c r="G89" s="37"/>
      <c r="H89" s="84" t="s">
        <v>278</v>
      </c>
      <c r="I89" s="37"/>
      <c r="J89" s="36"/>
      <c r="K89" s="37"/>
      <c r="L89" s="51"/>
      <c r="M89" s="32"/>
    </row>
    <row r="90" spans="1:22" x14ac:dyDescent="0.2">
      <c r="A90" s="37"/>
      <c r="B90" s="266">
        <v>2160</v>
      </c>
      <c r="C90" s="37" t="s">
        <v>15</v>
      </c>
      <c r="D90" s="94"/>
      <c r="E90" s="94"/>
      <c r="F90" s="94"/>
      <c r="G90" s="94"/>
      <c r="H90" s="271"/>
      <c r="I90" s="32" t="s">
        <v>17</v>
      </c>
      <c r="J90" s="190">
        <f t="shared" ref="J90:J92" si="3">B90*H90</f>
        <v>0</v>
      </c>
      <c r="K90" s="37"/>
      <c r="L90" s="51"/>
      <c r="M90" s="37"/>
    </row>
    <row r="91" spans="1:22" x14ac:dyDescent="0.2">
      <c r="A91" s="37"/>
      <c r="B91" s="266">
        <v>720</v>
      </c>
      <c r="C91" s="37" t="s">
        <v>16</v>
      </c>
      <c r="D91" s="94"/>
      <c r="E91" s="94"/>
      <c r="F91" s="94"/>
      <c r="G91" s="94"/>
      <c r="H91" s="271"/>
      <c r="I91" s="32" t="s">
        <v>17</v>
      </c>
      <c r="J91" s="190">
        <f t="shared" si="3"/>
        <v>0</v>
      </c>
      <c r="K91" s="37"/>
      <c r="L91" s="51"/>
      <c r="M91" s="32"/>
    </row>
    <row r="92" spans="1:22" x14ac:dyDescent="0.2">
      <c r="A92" s="37"/>
      <c r="B92" s="266">
        <v>720</v>
      </c>
      <c r="C92" s="37" t="s">
        <v>138</v>
      </c>
      <c r="D92" s="94"/>
      <c r="E92" s="94"/>
      <c r="F92" s="94"/>
      <c r="G92" s="94"/>
      <c r="H92" s="271"/>
      <c r="I92" s="32" t="s">
        <v>17</v>
      </c>
      <c r="J92" s="190">
        <f t="shared" si="3"/>
        <v>0</v>
      </c>
      <c r="K92" s="37"/>
      <c r="L92" s="51"/>
      <c r="M92" s="37"/>
    </row>
    <row r="93" spans="1:22" x14ac:dyDescent="0.2">
      <c r="A93" s="37"/>
      <c r="B93" s="37"/>
      <c r="C93" s="37"/>
      <c r="D93" s="37"/>
      <c r="E93" s="37"/>
      <c r="F93" s="37"/>
      <c r="G93" s="37"/>
      <c r="H93" s="36"/>
      <c r="I93" s="32"/>
      <c r="J93" s="36"/>
      <c r="K93" s="37"/>
      <c r="L93" s="51"/>
      <c r="M93" s="32"/>
    </row>
    <row r="94" spans="1:22" ht="23.25" customHeight="1" x14ac:dyDescent="0.2">
      <c r="A94" s="37"/>
      <c r="B94" s="267" t="s">
        <v>279</v>
      </c>
      <c r="C94" s="292" t="s">
        <v>280</v>
      </c>
      <c r="D94" s="292"/>
      <c r="E94" s="292"/>
      <c r="F94" s="292"/>
      <c r="G94" s="292"/>
      <c r="H94" s="292"/>
      <c r="I94" s="292"/>
      <c r="J94" s="292"/>
      <c r="K94" s="292"/>
      <c r="M94" s="37"/>
    </row>
    <row r="95" spans="1:22" x14ac:dyDescent="0.2">
      <c r="A95" s="37"/>
      <c r="B95" s="37"/>
      <c r="C95" s="268" t="s">
        <v>257</v>
      </c>
      <c r="D95" s="269"/>
      <c r="E95" s="269"/>
      <c r="F95" s="269"/>
      <c r="G95" s="269"/>
      <c r="H95" s="269"/>
      <c r="I95" s="270"/>
      <c r="J95" s="63"/>
      <c r="K95" s="270"/>
    </row>
    <row r="96" spans="1:22" x14ac:dyDescent="0.2">
      <c r="A96" s="37"/>
      <c r="B96" s="37"/>
      <c r="C96" s="268" t="s">
        <v>258</v>
      </c>
      <c r="D96" s="269"/>
      <c r="E96" s="269"/>
      <c r="F96" s="269"/>
      <c r="G96" s="269"/>
      <c r="H96" s="269"/>
      <c r="I96" s="270"/>
      <c r="J96" s="63"/>
      <c r="K96" s="270"/>
    </row>
    <row r="97" spans="1:11" x14ac:dyDescent="0.2">
      <c r="A97" s="37"/>
      <c r="B97" s="37"/>
      <c r="C97" s="268" t="s">
        <v>259</v>
      </c>
      <c r="D97" s="269"/>
      <c r="E97" s="269"/>
      <c r="F97" s="269"/>
      <c r="G97" s="269"/>
      <c r="H97" s="269"/>
      <c r="I97" s="270"/>
      <c r="J97" s="63"/>
      <c r="K97" s="270"/>
    </row>
    <row r="98" spans="1:11" x14ac:dyDescent="0.2">
      <c r="A98" s="37"/>
      <c r="B98" s="37"/>
      <c r="C98" s="37"/>
      <c r="D98" s="37"/>
      <c r="E98" s="37"/>
      <c r="F98" s="37"/>
      <c r="G98" s="37"/>
      <c r="H98" s="37"/>
      <c r="I98" s="36"/>
      <c r="J98" s="32"/>
      <c r="K98" s="36"/>
    </row>
  </sheetData>
  <sheetProtection sheet="1" objects="1" scenarios="1"/>
  <mergeCells count="1">
    <mergeCell ref="C94:K94"/>
  </mergeCells>
  <pageMargins left="0.9055118110236221" right="0.31496062992125984" top="0.35433070866141736" bottom="0.35433070866141736" header="0.31496062992125984" footer="0.31496062992125984"/>
  <pageSetup paperSize="9" scale="73" orientation="portrait" verticalDpi="0" r:id="rId1"/>
  <ignoredErrors>
    <ignoredError sqref="J7 J89:J92 I55:K58 J41:J45 J27:J28 F89:G92 H72:J72 J63:J66 J14:J21 J29:J31 J46:J49 J32:J40 J22:J26 H63:H66 H75:J76 I73:J73 I74:J74 H78:J79 I77:J77 H85:J86 I80:J80 I81:J81 I82:J82 I83:J83 I84:J84 I87:J8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124"/>
  <sheetViews>
    <sheetView showGridLines="0" topLeftCell="A55" zoomScaleNormal="100" zoomScaleSheetLayoutView="100" workbookViewId="0">
      <selection activeCell="AF118" sqref="AF118"/>
    </sheetView>
  </sheetViews>
  <sheetFormatPr defaultRowHeight="11.25" x14ac:dyDescent="0.2"/>
  <cols>
    <col min="2" max="2" width="30.83203125" customWidth="1"/>
    <col min="3" max="3" width="20.5" customWidth="1"/>
    <col min="4" max="4" width="1.83203125" customWidth="1"/>
    <col min="5" max="5" width="12.83203125" customWidth="1"/>
    <col min="6" max="6" width="1.83203125" customWidth="1"/>
    <col min="7" max="7" width="10.83203125" customWidth="1"/>
    <col min="8" max="8" width="1.83203125" customWidth="1"/>
    <col min="9" max="9" width="10.83203125" customWidth="1"/>
    <col min="10" max="10" width="1.83203125" customWidth="1"/>
    <col min="11" max="11" width="12.83203125" customWidth="1"/>
    <col min="12" max="13" width="1.83203125" customWidth="1"/>
    <col min="14" max="14" width="2.83203125" customWidth="1"/>
    <col min="15" max="38" width="6.83203125" customWidth="1"/>
    <col min="39" max="39" width="2.83203125" customWidth="1"/>
  </cols>
  <sheetData>
    <row r="1" spans="1:71" ht="6" customHeight="1" x14ac:dyDescent="0.2"/>
    <row r="2" spans="1:71" ht="15" x14ac:dyDescent="0.25">
      <c r="A2" s="223" t="s">
        <v>294</v>
      </c>
      <c r="B2" s="224"/>
      <c r="C2" s="224"/>
      <c r="D2" s="243"/>
      <c r="E2" s="241"/>
      <c r="F2" s="15"/>
      <c r="G2" s="13"/>
      <c r="H2" s="15"/>
      <c r="I2" s="13"/>
      <c r="J2" s="15"/>
      <c r="K2" s="293"/>
      <c r="L2" s="293"/>
      <c r="M2" s="69"/>
      <c r="N2" s="67"/>
      <c r="O2" s="122">
        <v>2021</v>
      </c>
      <c r="P2" s="123">
        <f>O2+1</f>
        <v>2022</v>
      </c>
      <c r="Q2" s="122">
        <f t="shared" ref="Q2:AL2" si="0">P2+1</f>
        <v>2023</v>
      </c>
      <c r="R2" s="122">
        <f t="shared" si="0"/>
        <v>2024</v>
      </c>
      <c r="S2" s="122">
        <f t="shared" si="0"/>
        <v>2025</v>
      </c>
      <c r="T2" s="122">
        <f t="shared" si="0"/>
        <v>2026</v>
      </c>
      <c r="U2" s="122">
        <f t="shared" si="0"/>
        <v>2027</v>
      </c>
      <c r="V2" s="122">
        <f t="shared" si="0"/>
        <v>2028</v>
      </c>
      <c r="W2" s="122">
        <f t="shared" si="0"/>
        <v>2029</v>
      </c>
      <c r="X2" s="122">
        <f t="shared" si="0"/>
        <v>2030</v>
      </c>
      <c r="Y2" s="122">
        <f t="shared" si="0"/>
        <v>2031</v>
      </c>
      <c r="Z2" s="122">
        <f t="shared" si="0"/>
        <v>2032</v>
      </c>
      <c r="AA2" s="122">
        <f t="shared" si="0"/>
        <v>2033</v>
      </c>
      <c r="AB2" s="122">
        <f t="shared" si="0"/>
        <v>2034</v>
      </c>
      <c r="AC2" s="122">
        <f t="shared" si="0"/>
        <v>2035</v>
      </c>
      <c r="AD2" s="122">
        <f t="shared" si="0"/>
        <v>2036</v>
      </c>
      <c r="AE2" s="122">
        <f t="shared" si="0"/>
        <v>2037</v>
      </c>
      <c r="AF2" s="122">
        <f t="shared" si="0"/>
        <v>2038</v>
      </c>
      <c r="AG2" s="122">
        <f t="shared" si="0"/>
        <v>2039</v>
      </c>
      <c r="AH2" s="122">
        <f t="shared" si="0"/>
        <v>2040</v>
      </c>
      <c r="AI2" s="122">
        <f t="shared" si="0"/>
        <v>2041</v>
      </c>
      <c r="AJ2" s="122">
        <f t="shared" si="0"/>
        <v>2042</v>
      </c>
      <c r="AK2" s="122">
        <f t="shared" si="0"/>
        <v>2043</v>
      </c>
      <c r="AL2" s="122">
        <f t="shared" si="0"/>
        <v>2044</v>
      </c>
      <c r="AN2" s="122">
        <f t="shared" ref="AN2:BK2" si="1">O2</f>
        <v>2021</v>
      </c>
      <c r="AO2" s="122">
        <f t="shared" si="1"/>
        <v>2022</v>
      </c>
      <c r="AP2" s="122">
        <f t="shared" si="1"/>
        <v>2023</v>
      </c>
      <c r="AQ2" s="122">
        <f t="shared" si="1"/>
        <v>2024</v>
      </c>
      <c r="AR2" s="122">
        <f t="shared" si="1"/>
        <v>2025</v>
      </c>
      <c r="AS2" s="122">
        <f t="shared" si="1"/>
        <v>2026</v>
      </c>
      <c r="AT2" s="122">
        <f t="shared" si="1"/>
        <v>2027</v>
      </c>
      <c r="AU2" s="122">
        <f t="shared" si="1"/>
        <v>2028</v>
      </c>
      <c r="AV2" s="122">
        <f t="shared" si="1"/>
        <v>2029</v>
      </c>
      <c r="AW2" s="122">
        <f t="shared" si="1"/>
        <v>2030</v>
      </c>
      <c r="AX2" s="122">
        <f t="shared" si="1"/>
        <v>2031</v>
      </c>
      <c r="AY2" s="122">
        <f t="shared" si="1"/>
        <v>2032</v>
      </c>
      <c r="AZ2" s="122">
        <f t="shared" si="1"/>
        <v>2033</v>
      </c>
      <c r="BA2" s="122">
        <f t="shared" si="1"/>
        <v>2034</v>
      </c>
      <c r="BB2" s="122">
        <f t="shared" si="1"/>
        <v>2035</v>
      </c>
      <c r="BC2" s="122">
        <f t="shared" si="1"/>
        <v>2036</v>
      </c>
      <c r="BD2" s="122">
        <f t="shared" si="1"/>
        <v>2037</v>
      </c>
      <c r="BE2" s="122">
        <f t="shared" si="1"/>
        <v>2038</v>
      </c>
      <c r="BF2" s="122">
        <f t="shared" si="1"/>
        <v>2039</v>
      </c>
      <c r="BG2" s="122">
        <f t="shared" si="1"/>
        <v>2040</v>
      </c>
      <c r="BH2" s="122">
        <f t="shared" si="1"/>
        <v>2041</v>
      </c>
      <c r="BI2" s="122">
        <f t="shared" si="1"/>
        <v>2042</v>
      </c>
      <c r="BJ2" s="122">
        <f t="shared" si="1"/>
        <v>2043</v>
      </c>
      <c r="BK2" s="122">
        <f t="shared" si="1"/>
        <v>2044</v>
      </c>
    </row>
    <row r="3" spans="1:71" ht="25.5" customHeight="1" x14ac:dyDescent="0.2">
      <c r="E3" s="231" t="s">
        <v>245</v>
      </c>
      <c r="F3" s="232"/>
      <c r="G3" s="233" t="s">
        <v>5</v>
      </c>
      <c r="H3" s="232"/>
      <c r="I3" s="231" t="s">
        <v>246</v>
      </c>
      <c r="J3" s="232"/>
      <c r="K3" s="231" t="s">
        <v>292</v>
      </c>
      <c r="L3" s="70"/>
      <c r="M3" s="69"/>
      <c r="N3" s="67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</row>
    <row r="4" spans="1:71" ht="21.75" customHeight="1" x14ac:dyDescent="0.2">
      <c r="E4" s="234" t="s">
        <v>248</v>
      </c>
      <c r="F4" s="235"/>
      <c r="G4" s="236" t="s">
        <v>172</v>
      </c>
      <c r="H4" s="235"/>
      <c r="I4" s="237">
        <v>100</v>
      </c>
      <c r="J4" s="235"/>
      <c r="K4" s="238" t="s">
        <v>247</v>
      </c>
      <c r="L4" s="160"/>
      <c r="M4" s="69"/>
      <c r="N4" s="67"/>
      <c r="O4" s="166" t="s">
        <v>139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</row>
    <row r="5" spans="1:71" ht="12.75" x14ac:dyDescent="0.2">
      <c r="A5" s="225" t="str">
        <f>Liften!C63</f>
        <v>A: Tractie (basisuitvoering) - doorloop</v>
      </c>
      <c r="B5" s="224"/>
      <c r="C5" s="224"/>
      <c r="D5" s="10"/>
      <c r="E5" s="12"/>
      <c r="F5" s="15"/>
      <c r="G5" s="12"/>
      <c r="H5" s="15"/>
      <c r="I5" s="12"/>
      <c r="J5" s="15"/>
      <c r="K5" s="10"/>
      <c r="L5" s="10"/>
      <c r="M5" s="11"/>
      <c r="N5" s="60"/>
      <c r="P5" s="10"/>
      <c r="Q5" s="10"/>
      <c r="R5" s="10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N5" s="19"/>
      <c r="AO5" s="10"/>
      <c r="AP5" s="10"/>
      <c r="AQ5" s="10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71" x14ac:dyDescent="0.2">
      <c r="A6" s="12"/>
      <c r="B6" s="12"/>
      <c r="C6" s="12"/>
      <c r="D6" s="12"/>
      <c r="L6" s="10"/>
      <c r="M6" s="11"/>
      <c r="N6" s="60"/>
      <c r="O6" s="19"/>
      <c r="P6" s="10"/>
      <c r="Q6" s="10"/>
      <c r="R6" s="10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N6" s="19"/>
      <c r="AO6" s="10"/>
      <c r="AP6" s="10"/>
      <c r="AQ6" s="10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</row>
    <row r="7" spans="1:71" x14ac:dyDescent="0.2">
      <c r="A7" s="14"/>
      <c r="B7" s="10"/>
      <c r="C7" s="12"/>
      <c r="D7" s="10"/>
      <c r="L7" s="59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</row>
    <row r="8" spans="1:71" ht="12" x14ac:dyDescent="0.2">
      <c r="A8" s="14"/>
      <c r="B8" s="226" t="s">
        <v>136</v>
      </c>
      <c r="C8" s="12"/>
      <c r="D8" s="10"/>
      <c r="E8" s="58"/>
      <c r="F8" s="59"/>
      <c r="G8" s="61"/>
      <c r="H8" s="59"/>
      <c r="I8" s="61"/>
      <c r="J8" s="59"/>
      <c r="K8" s="59"/>
      <c r="L8" s="59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71" x14ac:dyDescent="0.2">
      <c r="A9" s="17">
        <v>1</v>
      </c>
      <c r="B9" s="12" t="s">
        <v>134</v>
      </c>
      <c r="C9" s="68"/>
      <c r="D9" s="10"/>
      <c r="E9" s="275"/>
      <c r="F9" s="58"/>
      <c r="G9" s="276"/>
      <c r="H9" s="83"/>
      <c r="I9" s="193" t="s">
        <v>238</v>
      </c>
      <c r="J9" s="83"/>
      <c r="K9" s="277">
        <v>1</v>
      </c>
      <c r="L9" s="59"/>
      <c r="M9" s="11"/>
      <c r="N9" s="10"/>
      <c r="O9" s="89">
        <v>1</v>
      </c>
      <c r="P9" s="90">
        <v>1</v>
      </c>
      <c r="Q9" s="90">
        <v>1</v>
      </c>
      <c r="R9" s="90">
        <v>1</v>
      </c>
      <c r="S9" s="90">
        <v>1</v>
      </c>
      <c r="T9" s="90">
        <v>1</v>
      </c>
      <c r="U9" s="90">
        <v>1</v>
      </c>
      <c r="V9" s="90">
        <v>1</v>
      </c>
      <c r="W9" s="90">
        <v>1</v>
      </c>
      <c r="X9" s="90">
        <v>1</v>
      </c>
      <c r="Y9" s="90">
        <v>1</v>
      </c>
      <c r="Z9" s="90">
        <v>1</v>
      </c>
      <c r="AA9" s="90">
        <v>1</v>
      </c>
      <c r="AB9" s="90">
        <v>1</v>
      </c>
      <c r="AC9" s="90">
        <v>1</v>
      </c>
      <c r="AD9" s="90">
        <v>1</v>
      </c>
      <c r="AE9" s="90">
        <v>1</v>
      </c>
      <c r="AF9" s="90">
        <v>1</v>
      </c>
      <c r="AG9" s="90">
        <v>1</v>
      </c>
      <c r="AH9" s="90">
        <v>1</v>
      </c>
      <c r="AI9" s="90">
        <v>1</v>
      </c>
      <c r="AJ9" s="90">
        <v>1</v>
      </c>
      <c r="AK9" s="90">
        <v>1</v>
      </c>
      <c r="AL9" s="90">
        <v>1</v>
      </c>
      <c r="AN9" s="192">
        <f t="shared" ref="AN9:BK9" si="2">$E9*O9</f>
        <v>0</v>
      </c>
      <c r="AO9" s="192">
        <f t="shared" si="2"/>
        <v>0</v>
      </c>
      <c r="AP9" s="192">
        <f t="shared" si="2"/>
        <v>0</v>
      </c>
      <c r="AQ9" s="192">
        <f t="shared" si="2"/>
        <v>0</v>
      </c>
      <c r="AR9" s="192">
        <f t="shared" si="2"/>
        <v>0</v>
      </c>
      <c r="AS9" s="192">
        <f t="shared" si="2"/>
        <v>0</v>
      </c>
      <c r="AT9" s="192">
        <f t="shared" si="2"/>
        <v>0</v>
      </c>
      <c r="AU9" s="192">
        <f t="shared" si="2"/>
        <v>0</v>
      </c>
      <c r="AV9" s="192">
        <f t="shared" si="2"/>
        <v>0</v>
      </c>
      <c r="AW9" s="192">
        <f t="shared" si="2"/>
        <v>0</v>
      </c>
      <c r="AX9" s="192">
        <f t="shared" si="2"/>
        <v>0</v>
      </c>
      <c r="AY9" s="192">
        <f t="shared" si="2"/>
        <v>0</v>
      </c>
      <c r="AZ9" s="192">
        <f t="shared" si="2"/>
        <v>0</v>
      </c>
      <c r="BA9" s="192">
        <f t="shared" si="2"/>
        <v>0</v>
      </c>
      <c r="BB9" s="192">
        <f t="shared" si="2"/>
        <v>0</v>
      </c>
      <c r="BC9" s="192">
        <f t="shared" si="2"/>
        <v>0</v>
      </c>
      <c r="BD9" s="192">
        <f t="shared" si="2"/>
        <v>0</v>
      </c>
      <c r="BE9" s="192">
        <f t="shared" si="2"/>
        <v>0</v>
      </c>
      <c r="BF9" s="192">
        <f t="shared" si="2"/>
        <v>0</v>
      </c>
      <c r="BG9" s="192">
        <f t="shared" si="2"/>
        <v>0</v>
      </c>
      <c r="BH9" s="192">
        <f t="shared" si="2"/>
        <v>0</v>
      </c>
      <c r="BI9" s="192">
        <f t="shared" si="2"/>
        <v>0</v>
      </c>
      <c r="BJ9" s="192">
        <f t="shared" si="2"/>
        <v>0</v>
      </c>
      <c r="BK9" s="192">
        <f t="shared" si="2"/>
        <v>0</v>
      </c>
    </row>
    <row r="10" spans="1:71" x14ac:dyDescent="0.2">
      <c r="A10" s="1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</row>
    <row r="11" spans="1:71" ht="12" x14ac:dyDescent="0.2">
      <c r="A11" s="17"/>
      <c r="B11" s="226" t="s">
        <v>111</v>
      </c>
      <c r="C11" s="13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1" x14ac:dyDescent="0.2">
      <c r="A12" s="18">
        <f>A9+1</f>
        <v>2</v>
      </c>
      <c r="B12" s="12" t="s">
        <v>117</v>
      </c>
      <c r="C12" s="68"/>
      <c r="D12" s="10"/>
      <c r="E12" s="275"/>
      <c r="F12" s="58"/>
      <c r="G12" s="276"/>
      <c r="H12" s="83"/>
      <c r="I12" s="194">
        <f t="shared" ref="I12:I36" si="3">G12*$I$4</f>
        <v>0</v>
      </c>
      <c r="J12" s="83"/>
      <c r="K12" s="278"/>
      <c r="L12" s="59"/>
      <c r="M12" s="11"/>
      <c r="N12" s="10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N12" s="192">
        <f t="shared" ref="AN12:BK12" si="4">($E12+$I12)*O12</f>
        <v>0</v>
      </c>
      <c r="AO12" s="192">
        <f t="shared" si="4"/>
        <v>0</v>
      </c>
      <c r="AP12" s="192">
        <f t="shared" si="4"/>
        <v>0</v>
      </c>
      <c r="AQ12" s="192">
        <f t="shared" si="4"/>
        <v>0</v>
      </c>
      <c r="AR12" s="192">
        <f t="shared" si="4"/>
        <v>0</v>
      </c>
      <c r="AS12" s="192">
        <f t="shared" si="4"/>
        <v>0</v>
      </c>
      <c r="AT12" s="192">
        <f t="shared" si="4"/>
        <v>0</v>
      </c>
      <c r="AU12" s="192">
        <f t="shared" si="4"/>
        <v>0</v>
      </c>
      <c r="AV12" s="192">
        <f t="shared" si="4"/>
        <v>0</v>
      </c>
      <c r="AW12" s="192">
        <f t="shared" si="4"/>
        <v>0</v>
      </c>
      <c r="AX12" s="192">
        <f t="shared" si="4"/>
        <v>0</v>
      </c>
      <c r="AY12" s="192">
        <f t="shared" si="4"/>
        <v>0</v>
      </c>
      <c r="AZ12" s="192">
        <f t="shared" si="4"/>
        <v>0</v>
      </c>
      <c r="BA12" s="192">
        <f t="shared" si="4"/>
        <v>0</v>
      </c>
      <c r="BB12" s="192">
        <f t="shared" si="4"/>
        <v>0</v>
      </c>
      <c r="BC12" s="192">
        <f t="shared" si="4"/>
        <v>0</v>
      </c>
      <c r="BD12" s="192">
        <f t="shared" si="4"/>
        <v>0</v>
      </c>
      <c r="BE12" s="192">
        <f t="shared" si="4"/>
        <v>0</v>
      </c>
      <c r="BF12" s="192">
        <f t="shared" si="4"/>
        <v>0</v>
      </c>
      <c r="BG12" s="192">
        <f t="shared" si="4"/>
        <v>0</v>
      </c>
      <c r="BH12" s="192">
        <f t="shared" si="4"/>
        <v>0</v>
      </c>
      <c r="BI12" s="192">
        <f t="shared" si="4"/>
        <v>0</v>
      </c>
      <c r="BJ12" s="192">
        <f t="shared" si="4"/>
        <v>0</v>
      </c>
      <c r="BK12" s="192">
        <f t="shared" si="4"/>
        <v>0</v>
      </c>
    </row>
    <row r="13" spans="1:71" x14ac:dyDescent="0.2">
      <c r="A13" s="18">
        <f>A12+1</f>
        <v>3</v>
      </c>
      <c r="B13" s="12" t="s">
        <v>118</v>
      </c>
      <c r="C13" s="68"/>
      <c r="D13" s="10"/>
      <c r="E13" s="275"/>
      <c r="F13" s="58"/>
      <c r="G13" s="276"/>
      <c r="H13" s="83"/>
      <c r="I13" s="194">
        <f t="shared" si="3"/>
        <v>0</v>
      </c>
      <c r="J13" s="83"/>
      <c r="K13" s="278"/>
      <c r="L13" s="59"/>
      <c r="M13" s="11"/>
      <c r="N13" s="10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N13" s="192">
        <f t="shared" ref="AN13:AN36" si="5">($E13+$I13)*O13</f>
        <v>0</v>
      </c>
      <c r="AO13" s="192">
        <f t="shared" ref="AO13:AO36" si="6">($E13+$I13)*P13</f>
        <v>0</v>
      </c>
      <c r="AP13" s="192">
        <f t="shared" ref="AP13:AP36" si="7">($E13+$I13)*Q13</f>
        <v>0</v>
      </c>
      <c r="AQ13" s="192">
        <f t="shared" ref="AQ13:AQ36" si="8">($E13+$I13)*R13</f>
        <v>0</v>
      </c>
      <c r="AR13" s="192">
        <f t="shared" ref="AR13:AR36" si="9">($E13+$I13)*S13</f>
        <v>0</v>
      </c>
      <c r="AS13" s="192">
        <f t="shared" ref="AS13:AS36" si="10">($E13+$I13)*T13</f>
        <v>0</v>
      </c>
      <c r="AT13" s="192">
        <f t="shared" ref="AT13:AT36" si="11">($E13+$I13)*U13</f>
        <v>0</v>
      </c>
      <c r="AU13" s="192">
        <f t="shared" ref="AU13:AU36" si="12">($E13+$I13)*V13</f>
        <v>0</v>
      </c>
      <c r="AV13" s="192">
        <f t="shared" ref="AV13:AV36" si="13">($E13+$I13)*W13</f>
        <v>0</v>
      </c>
      <c r="AW13" s="192">
        <f t="shared" ref="AW13:AW36" si="14">($E13+$I13)*X13</f>
        <v>0</v>
      </c>
      <c r="AX13" s="192">
        <f t="shared" ref="AX13:AX36" si="15">($E13+$I13)*Y13</f>
        <v>0</v>
      </c>
      <c r="AY13" s="192">
        <f t="shared" ref="AY13:AY36" si="16">($E13+$I13)*Z13</f>
        <v>0</v>
      </c>
      <c r="AZ13" s="192">
        <f t="shared" ref="AZ13:AZ36" si="17">($E13+$I13)*AA13</f>
        <v>0</v>
      </c>
      <c r="BA13" s="192">
        <f t="shared" ref="BA13:BA36" si="18">($E13+$I13)*AB13</f>
        <v>0</v>
      </c>
      <c r="BB13" s="192">
        <f t="shared" ref="BB13:BB36" si="19">($E13+$I13)*AC13</f>
        <v>0</v>
      </c>
      <c r="BC13" s="192">
        <f t="shared" ref="BC13:BC36" si="20">($E13+$I13)*AD13</f>
        <v>0</v>
      </c>
      <c r="BD13" s="192">
        <f t="shared" ref="BD13:BD36" si="21">($E13+$I13)*AE13</f>
        <v>0</v>
      </c>
      <c r="BE13" s="192">
        <f t="shared" ref="BE13:BE36" si="22">($E13+$I13)*AF13</f>
        <v>0</v>
      </c>
      <c r="BF13" s="192">
        <f t="shared" ref="BF13:BF36" si="23">($E13+$I13)*AG13</f>
        <v>0</v>
      </c>
      <c r="BG13" s="192">
        <f t="shared" ref="BG13:BG36" si="24">($E13+$I13)*AH13</f>
        <v>0</v>
      </c>
      <c r="BH13" s="192">
        <f t="shared" ref="BH13:BH36" si="25">($E13+$I13)*AI13</f>
        <v>0</v>
      </c>
      <c r="BI13" s="192">
        <f t="shared" ref="BI13:BI36" si="26">($E13+$I13)*AJ13</f>
        <v>0</v>
      </c>
      <c r="BJ13" s="192">
        <f t="shared" ref="BJ13:BJ36" si="27">($E13+$I13)*AK13</f>
        <v>0</v>
      </c>
      <c r="BK13" s="192">
        <f t="shared" ref="BK13:BK36" si="28">($E13+$I13)*AL13</f>
        <v>0</v>
      </c>
    </row>
    <row r="14" spans="1:71" x14ac:dyDescent="0.2">
      <c r="A14" s="18">
        <f t="shared" ref="A14:A36" si="29">A13+1</f>
        <v>4</v>
      </c>
      <c r="B14" s="12" t="s">
        <v>119</v>
      </c>
      <c r="C14" s="68"/>
      <c r="D14" s="10"/>
      <c r="E14" s="275"/>
      <c r="F14" s="58"/>
      <c r="G14" s="276"/>
      <c r="H14" s="83"/>
      <c r="I14" s="194">
        <f t="shared" si="3"/>
        <v>0</v>
      </c>
      <c r="J14" s="83"/>
      <c r="K14" s="278"/>
      <c r="L14" s="59"/>
      <c r="M14" s="11"/>
      <c r="N14" s="10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N14" s="192">
        <f t="shared" si="5"/>
        <v>0</v>
      </c>
      <c r="AO14" s="192">
        <f t="shared" si="6"/>
        <v>0</v>
      </c>
      <c r="AP14" s="192">
        <f t="shared" si="7"/>
        <v>0</v>
      </c>
      <c r="AQ14" s="192">
        <f t="shared" si="8"/>
        <v>0</v>
      </c>
      <c r="AR14" s="192">
        <f t="shared" si="9"/>
        <v>0</v>
      </c>
      <c r="AS14" s="192">
        <f t="shared" si="10"/>
        <v>0</v>
      </c>
      <c r="AT14" s="192">
        <f t="shared" si="11"/>
        <v>0</v>
      </c>
      <c r="AU14" s="192">
        <f t="shared" si="12"/>
        <v>0</v>
      </c>
      <c r="AV14" s="192">
        <f t="shared" si="13"/>
        <v>0</v>
      </c>
      <c r="AW14" s="192">
        <f t="shared" si="14"/>
        <v>0</v>
      </c>
      <c r="AX14" s="192">
        <f t="shared" si="15"/>
        <v>0</v>
      </c>
      <c r="AY14" s="192">
        <f t="shared" si="16"/>
        <v>0</v>
      </c>
      <c r="AZ14" s="192">
        <f t="shared" si="17"/>
        <v>0</v>
      </c>
      <c r="BA14" s="192">
        <f t="shared" si="18"/>
        <v>0</v>
      </c>
      <c r="BB14" s="192">
        <f t="shared" si="19"/>
        <v>0</v>
      </c>
      <c r="BC14" s="192">
        <f t="shared" si="20"/>
        <v>0</v>
      </c>
      <c r="BD14" s="192">
        <f t="shared" si="21"/>
        <v>0</v>
      </c>
      <c r="BE14" s="192">
        <f t="shared" si="22"/>
        <v>0</v>
      </c>
      <c r="BF14" s="192">
        <f t="shared" si="23"/>
        <v>0</v>
      </c>
      <c r="BG14" s="192">
        <f t="shared" si="24"/>
        <v>0</v>
      </c>
      <c r="BH14" s="192">
        <f t="shared" si="25"/>
        <v>0</v>
      </c>
      <c r="BI14" s="192">
        <f t="shared" si="26"/>
        <v>0</v>
      </c>
      <c r="BJ14" s="192">
        <f t="shared" si="27"/>
        <v>0</v>
      </c>
      <c r="BK14" s="192">
        <f t="shared" si="28"/>
        <v>0</v>
      </c>
    </row>
    <row r="15" spans="1:71" x14ac:dyDescent="0.2">
      <c r="A15" s="18">
        <f t="shared" si="29"/>
        <v>5</v>
      </c>
      <c r="B15" s="12" t="s">
        <v>120</v>
      </c>
      <c r="C15" s="68"/>
      <c r="D15" s="10"/>
      <c r="E15" s="275"/>
      <c r="F15" s="58"/>
      <c r="G15" s="276"/>
      <c r="H15" s="83"/>
      <c r="I15" s="194">
        <f t="shared" si="3"/>
        <v>0</v>
      </c>
      <c r="J15" s="83"/>
      <c r="K15" s="278"/>
      <c r="L15" s="59"/>
      <c r="M15" s="11"/>
      <c r="N15" s="10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N15" s="192">
        <f t="shared" si="5"/>
        <v>0</v>
      </c>
      <c r="AO15" s="192">
        <f t="shared" si="6"/>
        <v>0</v>
      </c>
      <c r="AP15" s="192">
        <f t="shared" si="7"/>
        <v>0</v>
      </c>
      <c r="AQ15" s="192">
        <f t="shared" si="8"/>
        <v>0</v>
      </c>
      <c r="AR15" s="192">
        <f t="shared" si="9"/>
        <v>0</v>
      </c>
      <c r="AS15" s="192">
        <f t="shared" si="10"/>
        <v>0</v>
      </c>
      <c r="AT15" s="192">
        <f t="shared" si="11"/>
        <v>0</v>
      </c>
      <c r="AU15" s="192">
        <f t="shared" si="12"/>
        <v>0</v>
      </c>
      <c r="AV15" s="192">
        <f t="shared" si="13"/>
        <v>0</v>
      </c>
      <c r="AW15" s="192">
        <f t="shared" si="14"/>
        <v>0</v>
      </c>
      <c r="AX15" s="192">
        <f t="shared" si="15"/>
        <v>0</v>
      </c>
      <c r="AY15" s="192">
        <f t="shared" si="16"/>
        <v>0</v>
      </c>
      <c r="AZ15" s="192">
        <f t="shared" si="17"/>
        <v>0</v>
      </c>
      <c r="BA15" s="192">
        <f t="shared" si="18"/>
        <v>0</v>
      </c>
      <c r="BB15" s="192">
        <f t="shared" si="19"/>
        <v>0</v>
      </c>
      <c r="BC15" s="192">
        <f t="shared" si="20"/>
        <v>0</v>
      </c>
      <c r="BD15" s="192">
        <f t="shared" si="21"/>
        <v>0</v>
      </c>
      <c r="BE15" s="192">
        <f t="shared" si="22"/>
        <v>0</v>
      </c>
      <c r="BF15" s="192">
        <f t="shared" si="23"/>
        <v>0</v>
      </c>
      <c r="BG15" s="192">
        <f t="shared" si="24"/>
        <v>0</v>
      </c>
      <c r="BH15" s="192">
        <f t="shared" si="25"/>
        <v>0</v>
      </c>
      <c r="BI15" s="192">
        <f t="shared" si="26"/>
        <v>0</v>
      </c>
      <c r="BJ15" s="192">
        <f t="shared" si="27"/>
        <v>0</v>
      </c>
      <c r="BK15" s="192">
        <f t="shared" si="28"/>
        <v>0</v>
      </c>
    </row>
    <row r="16" spans="1:71" x14ac:dyDescent="0.2">
      <c r="A16" s="18">
        <f t="shared" si="29"/>
        <v>6</v>
      </c>
      <c r="B16" s="12" t="s">
        <v>121</v>
      </c>
      <c r="C16" s="68"/>
      <c r="D16" s="10"/>
      <c r="E16" s="275"/>
      <c r="F16" s="58"/>
      <c r="G16" s="276"/>
      <c r="H16" s="83"/>
      <c r="I16" s="194">
        <f t="shared" si="3"/>
        <v>0</v>
      </c>
      <c r="J16" s="83"/>
      <c r="K16" s="278"/>
      <c r="L16" s="59"/>
      <c r="M16" s="11"/>
      <c r="N16" s="10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N16" s="192">
        <f t="shared" si="5"/>
        <v>0</v>
      </c>
      <c r="AO16" s="192">
        <f t="shared" si="6"/>
        <v>0</v>
      </c>
      <c r="AP16" s="192">
        <f t="shared" si="7"/>
        <v>0</v>
      </c>
      <c r="AQ16" s="192">
        <f t="shared" si="8"/>
        <v>0</v>
      </c>
      <c r="AR16" s="192">
        <f t="shared" si="9"/>
        <v>0</v>
      </c>
      <c r="AS16" s="192">
        <f t="shared" si="10"/>
        <v>0</v>
      </c>
      <c r="AT16" s="192">
        <f t="shared" si="11"/>
        <v>0</v>
      </c>
      <c r="AU16" s="192">
        <f t="shared" si="12"/>
        <v>0</v>
      </c>
      <c r="AV16" s="192">
        <f t="shared" si="13"/>
        <v>0</v>
      </c>
      <c r="AW16" s="192">
        <f t="shared" si="14"/>
        <v>0</v>
      </c>
      <c r="AX16" s="192">
        <f t="shared" si="15"/>
        <v>0</v>
      </c>
      <c r="AY16" s="192">
        <f t="shared" si="16"/>
        <v>0</v>
      </c>
      <c r="AZ16" s="192">
        <f t="shared" si="17"/>
        <v>0</v>
      </c>
      <c r="BA16" s="192">
        <f t="shared" si="18"/>
        <v>0</v>
      </c>
      <c r="BB16" s="192">
        <f t="shared" si="19"/>
        <v>0</v>
      </c>
      <c r="BC16" s="192">
        <f t="shared" si="20"/>
        <v>0</v>
      </c>
      <c r="BD16" s="192">
        <f t="shared" si="21"/>
        <v>0</v>
      </c>
      <c r="BE16" s="192">
        <f t="shared" si="22"/>
        <v>0</v>
      </c>
      <c r="BF16" s="192">
        <f t="shared" si="23"/>
        <v>0</v>
      </c>
      <c r="BG16" s="192">
        <f t="shared" si="24"/>
        <v>0</v>
      </c>
      <c r="BH16" s="192">
        <f t="shared" si="25"/>
        <v>0</v>
      </c>
      <c r="BI16" s="192">
        <f t="shared" si="26"/>
        <v>0</v>
      </c>
      <c r="BJ16" s="192">
        <f t="shared" si="27"/>
        <v>0</v>
      </c>
      <c r="BK16" s="192">
        <f t="shared" si="28"/>
        <v>0</v>
      </c>
    </row>
    <row r="17" spans="1:63" x14ac:dyDescent="0.2">
      <c r="A17" s="18">
        <f t="shared" si="29"/>
        <v>7</v>
      </c>
      <c r="B17" s="12" t="s">
        <v>122</v>
      </c>
      <c r="C17" s="68"/>
      <c r="D17" s="10"/>
      <c r="E17" s="275"/>
      <c r="F17" s="58"/>
      <c r="G17" s="276"/>
      <c r="H17" s="83"/>
      <c r="I17" s="194">
        <f t="shared" si="3"/>
        <v>0</v>
      </c>
      <c r="J17" s="83"/>
      <c r="K17" s="278"/>
      <c r="L17" s="59"/>
      <c r="M17" s="11"/>
      <c r="N17" s="10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N17" s="192">
        <f t="shared" si="5"/>
        <v>0</v>
      </c>
      <c r="AO17" s="192">
        <f t="shared" si="6"/>
        <v>0</v>
      </c>
      <c r="AP17" s="192">
        <f t="shared" si="7"/>
        <v>0</v>
      </c>
      <c r="AQ17" s="192">
        <f t="shared" si="8"/>
        <v>0</v>
      </c>
      <c r="AR17" s="192">
        <f t="shared" si="9"/>
        <v>0</v>
      </c>
      <c r="AS17" s="192">
        <f t="shared" si="10"/>
        <v>0</v>
      </c>
      <c r="AT17" s="192">
        <f t="shared" si="11"/>
        <v>0</v>
      </c>
      <c r="AU17" s="192">
        <f t="shared" si="12"/>
        <v>0</v>
      </c>
      <c r="AV17" s="192">
        <f t="shared" si="13"/>
        <v>0</v>
      </c>
      <c r="AW17" s="192">
        <f t="shared" si="14"/>
        <v>0</v>
      </c>
      <c r="AX17" s="192">
        <f t="shared" si="15"/>
        <v>0</v>
      </c>
      <c r="AY17" s="192">
        <f t="shared" si="16"/>
        <v>0</v>
      </c>
      <c r="AZ17" s="192">
        <f t="shared" si="17"/>
        <v>0</v>
      </c>
      <c r="BA17" s="192">
        <f t="shared" si="18"/>
        <v>0</v>
      </c>
      <c r="BB17" s="192">
        <f t="shared" si="19"/>
        <v>0</v>
      </c>
      <c r="BC17" s="192">
        <f t="shared" si="20"/>
        <v>0</v>
      </c>
      <c r="BD17" s="192">
        <f t="shared" si="21"/>
        <v>0</v>
      </c>
      <c r="BE17" s="192">
        <f t="shared" si="22"/>
        <v>0</v>
      </c>
      <c r="BF17" s="192">
        <f t="shared" si="23"/>
        <v>0</v>
      </c>
      <c r="BG17" s="192">
        <f t="shared" si="24"/>
        <v>0</v>
      </c>
      <c r="BH17" s="192">
        <f t="shared" si="25"/>
        <v>0</v>
      </c>
      <c r="BI17" s="192">
        <f t="shared" si="26"/>
        <v>0</v>
      </c>
      <c r="BJ17" s="192">
        <f t="shared" si="27"/>
        <v>0</v>
      </c>
      <c r="BK17" s="192">
        <f t="shared" si="28"/>
        <v>0</v>
      </c>
    </row>
    <row r="18" spans="1:63" x14ac:dyDescent="0.2">
      <c r="A18" s="18">
        <f t="shared" si="29"/>
        <v>8</v>
      </c>
      <c r="B18" s="12" t="s">
        <v>123</v>
      </c>
      <c r="C18" s="68"/>
      <c r="D18" s="10"/>
      <c r="E18" s="275"/>
      <c r="F18" s="58"/>
      <c r="G18" s="276"/>
      <c r="H18" s="83"/>
      <c r="I18" s="194">
        <f t="shared" si="3"/>
        <v>0</v>
      </c>
      <c r="J18" s="83"/>
      <c r="K18" s="278"/>
      <c r="L18" s="59"/>
      <c r="M18" s="11"/>
      <c r="N18" s="10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N18" s="192">
        <f t="shared" si="5"/>
        <v>0</v>
      </c>
      <c r="AO18" s="192">
        <f t="shared" si="6"/>
        <v>0</v>
      </c>
      <c r="AP18" s="192">
        <f t="shared" si="7"/>
        <v>0</v>
      </c>
      <c r="AQ18" s="192">
        <f t="shared" si="8"/>
        <v>0</v>
      </c>
      <c r="AR18" s="192">
        <f t="shared" si="9"/>
        <v>0</v>
      </c>
      <c r="AS18" s="192">
        <f t="shared" si="10"/>
        <v>0</v>
      </c>
      <c r="AT18" s="192">
        <f t="shared" si="11"/>
        <v>0</v>
      </c>
      <c r="AU18" s="192">
        <f t="shared" si="12"/>
        <v>0</v>
      </c>
      <c r="AV18" s="192">
        <f t="shared" si="13"/>
        <v>0</v>
      </c>
      <c r="AW18" s="192">
        <f t="shared" si="14"/>
        <v>0</v>
      </c>
      <c r="AX18" s="192">
        <f t="shared" si="15"/>
        <v>0</v>
      </c>
      <c r="AY18" s="192">
        <f t="shared" si="16"/>
        <v>0</v>
      </c>
      <c r="AZ18" s="192">
        <f t="shared" si="17"/>
        <v>0</v>
      </c>
      <c r="BA18" s="192">
        <f t="shared" si="18"/>
        <v>0</v>
      </c>
      <c r="BB18" s="192">
        <f t="shared" si="19"/>
        <v>0</v>
      </c>
      <c r="BC18" s="192">
        <f t="shared" si="20"/>
        <v>0</v>
      </c>
      <c r="BD18" s="192">
        <f t="shared" si="21"/>
        <v>0</v>
      </c>
      <c r="BE18" s="192">
        <f t="shared" si="22"/>
        <v>0</v>
      </c>
      <c r="BF18" s="192">
        <f t="shared" si="23"/>
        <v>0</v>
      </c>
      <c r="BG18" s="192">
        <f t="shared" si="24"/>
        <v>0</v>
      </c>
      <c r="BH18" s="192">
        <f t="shared" si="25"/>
        <v>0</v>
      </c>
      <c r="BI18" s="192">
        <f t="shared" si="26"/>
        <v>0</v>
      </c>
      <c r="BJ18" s="192">
        <f t="shared" si="27"/>
        <v>0</v>
      </c>
      <c r="BK18" s="192">
        <f t="shared" si="28"/>
        <v>0</v>
      </c>
    </row>
    <row r="19" spans="1:63" x14ac:dyDescent="0.2">
      <c r="A19" s="18">
        <f t="shared" si="29"/>
        <v>9</v>
      </c>
      <c r="B19" s="12" t="s">
        <v>124</v>
      </c>
      <c r="C19" s="68"/>
      <c r="D19" s="10"/>
      <c r="E19" s="275"/>
      <c r="F19" s="58"/>
      <c r="G19" s="276"/>
      <c r="H19" s="83"/>
      <c r="I19" s="194">
        <f t="shared" si="3"/>
        <v>0</v>
      </c>
      <c r="J19" s="83"/>
      <c r="K19" s="278"/>
      <c r="L19" s="59"/>
      <c r="M19" s="11"/>
      <c r="N19" s="10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N19" s="192">
        <f t="shared" si="5"/>
        <v>0</v>
      </c>
      <c r="AO19" s="192">
        <f t="shared" si="6"/>
        <v>0</v>
      </c>
      <c r="AP19" s="192">
        <f t="shared" si="7"/>
        <v>0</v>
      </c>
      <c r="AQ19" s="192">
        <f t="shared" si="8"/>
        <v>0</v>
      </c>
      <c r="AR19" s="192">
        <f t="shared" si="9"/>
        <v>0</v>
      </c>
      <c r="AS19" s="192">
        <f t="shared" si="10"/>
        <v>0</v>
      </c>
      <c r="AT19" s="192">
        <f t="shared" si="11"/>
        <v>0</v>
      </c>
      <c r="AU19" s="192">
        <f t="shared" si="12"/>
        <v>0</v>
      </c>
      <c r="AV19" s="192">
        <f t="shared" si="13"/>
        <v>0</v>
      </c>
      <c r="AW19" s="192">
        <f t="shared" si="14"/>
        <v>0</v>
      </c>
      <c r="AX19" s="192">
        <f t="shared" si="15"/>
        <v>0</v>
      </c>
      <c r="AY19" s="192">
        <f t="shared" si="16"/>
        <v>0</v>
      </c>
      <c r="AZ19" s="192">
        <f t="shared" si="17"/>
        <v>0</v>
      </c>
      <c r="BA19" s="192">
        <f t="shared" si="18"/>
        <v>0</v>
      </c>
      <c r="BB19" s="192">
        <f t="shared" si="19"/>
        <v>0</v>
      </c>
      <c r="BC19" s="192">
        <f t="shared" si="20"/>
        <v>0</v>
      </c>
      <c r="BD19" s="192">
        <f t="shared" si="21"/>
        <v>0</v>
      </c>
      <c r="BE19" s="192">
        <f t="shared" si="22"/>
        <v>0</v>
      </c>
      <c r="BF19" s="192">
        <f t="shared" si="23"/>
        <v>0</v>
      </c>
      <c r="BG19" s="192">
        <f t="shared" si="24"/>
        <v>0</v>
      </c>
      <c r="BH19" s="192">
        <f t="shared" si="25"/>
        <v>0</v>
      </c>
      <c r="BI19" s="192">
        <f t="shared" si="26"/>
        <v>0</v>
      </c>
      <c r="BJ19" s="192">
        <f t="shared" si="27"/>
        <v>0</v>
      </c>
      <c r="BK19" s="192">
        <f t="shared" si="28"/>
        <v>0</v>
      </c>
    </row>
    <row r="20" spans="1:63" x14ac:dyDescent="0.2">
      <c r="A20" s="18">
        <f t="shared" si="29"/>
        <v>10</v>
      </c>
      <c r="B20" s="12" t="s">
        <v>125</v>
      </c>
      <c r="C20" s="68"/>
      <c r="D20" s="10"/>
      <c r="E20" s="275"/>
      <c r="F20" s="58"/>
      <c r="G20" s="276"/>
      <c r="H20" s="83"/>
      <c r="I20" s="194">
        <f t="shared" si="3"/>
        <v>0</v>
      </c>
      <c r="J20" s="83"/>
      <c r="K20" s="278"/>
      <c r="L20" s="59"/>
      <c r="M20" s="11"/>
      <c r="N20" s="10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N20" s="192">
        <f t="shared" si="5"/>
        <v>0</v>
      </c>
      <c r="AO20" s="192">
        <f t="shared" si="6"/>
        <v>0</v>
      </c>
      <c r="AP20" s="192">
        <f t="shared" si="7"/>
        <v>0</v>
      </c>
      <c r="AQ20" s="192">
        <f t="shared" si="8"/>
        <v>0</v>
      </c>
      <c r="AR20" s="192">
        <f t="shared" si="9"/>
        <v>0</v>
      </c>
      <c r="AS20" s="192">
        <f t="shared" si="10"/>
        <v>0</v>
      </c>
      <c r="AT20" s="192">
        <f t="shared" si="11"/>
        <v>0</v>
      </c>
      <c r="AU20" s="192">
        <f t="shared" si="12"/>
        <v>0</v>
      </c>
      <c r="AV20" s="192">
        <f t="shared" si="13"/>
        <v>0</v>
      </c>
      <c r="AW20" s="192">
        <f t="shared" si="14"/>
        <v>0</v>
      </c>
      <c r="AX20" s="192">
        <f t="shared" si="15"/>
        <v>0</v>
      </c>
      <c r="AY20" s="192">
        <f t="shared" si="16"/>
        <v>0</v>
      </c>
      <c r="AZ20" s="192">
        <f t="shared" si="17"/>
        <v>0</v>
      </c>
      <c r="BA20" s="192">
        <f t="shared" si="18"/>
        <v>0</v>
      </c>
      <c r="BB20" s="192">
        <f t="shared" si="19"/>
        <v>0</v>
      </c>
      <c r="BC20" s="192">
        <f t="shared" si="20"/>
        <v>0</v>
      </c>
      <c r="BD20" s="192">
        <f t="shared" si="21"/>
        <v>0</v>
      </c>
      <c r="BE20" s="192">
        <f t="shared" si="22"/>
        <v>0</v>
      </c>
      <c r="BF20" s="192">
        <f t="shared" si="23"/>
        <v>0</v>
      </c>
      <c r="BG20" s="192">
        <f t="shared" si="24"/>
        <v>0</v>
      </c>
      <c r="BH20" s="192">
        <f t="shared" si="25"/>
        <v>0</v>
      </c>
      <c r="BI20" s="192">
        <f t="shared" si="26"/>
        <v>0</v>
      </c>
      <c r="BJ20" s="192">
        <f t="shared" si="27"/>
        <v>0</v>
      </c>
      <c r="BK20" s="192">
        <f t="shared" si="28"/>
        <v>0</v>
      </c>
    </row>
    <row r="21" spans="1:63" x14ac:dyDescent="0.2">
      <c r="A21" s="18">
        <f t="shared" si="29"/>
        <v>11</v>
      </c>
      <c r="B21" s="12" t="s">
        <v>126</v>
      </c>
      <c r="C21" s="68"/>
      <c r="D21" s="10"/>
      <c r="E21" s="275"/>
      <c r="F21" s="58"/>
      <c r="G21" s="276"/>
      <c r="H21" s="83"/>
      <c r="I21" s="194">
        <f t="shared" si="3"/>
        <v>0</v>
      </c>
      <c r="J21" s="83"/>
      <c r="K21" s="278"/>
      <c r="L21" s="59"/>
      <c r="M21" s="11"/>
      <c r="N21" s="10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N21" s="192">
        <f t="shared" si="5"/>
        <v>0</v>
      </c>
      <c r="AO21" s="192">
        <f t="shared" si="6"/>
        <v>0</v>
      </c>
      <c r="AP21" s="192">
        <f t="shared" si="7"/>
        <v>0</v>
      </c>
      <c r="AQ21" s="192">
        <f t="shared" si="8"/>
        <v>0</v>
      </c>
      <c r="AR21" s="192">
        <f t="shared" si="9"/>
        <v>0</v>
      </c>
      <c r="AS21" s="192">
        <f t="shared" si="10"/>
        <v>0</v>
      </c>
      <c r="AT21" s="192">
        <f t="shared" si="11"/>
        <v>0</v>
      </c>
      <c r="AU21" s="192">
        <f t="shared" si="12"/>
        <v>0</v>
      </c>
      <c r="AV21" s="192">
        <f t="shared" si="13"/>
        <v>0</v>
      </c>
      <c r="AW21" s="192">
        <f t="shared" si="14"/>
        <v>0</v>
      </c>
      <c r="AX21" s="192">
        <f t="shared" si="15"/>
        <v>0</v>
      </c>
      <c r="AY21" s="192">
        <f t="shared" si="16"/>
        <v>0</v>
      </c>
      <c r="AZ21" s="192">
        <f t="shared" si="17"/>
        <v>0</v>
      </c>
      <c r="BA21" s="192">
        <f t="shared" si="18"/>
        <v>0</v>
      </c>
      <c r="BB21" s="192">
        <f t="shared" si="19"/>
        <v>0</v>
      </c>
      <c r="BC21" s="192">
        <f t="shared" si="20"/>
        <v>0</v>
      </c>
      <c r="BD21" s="192">
        <f t="shared" si="21"/>
        <v>0</v>
      </c>
      <c r="BE21" s="192">
        <f t="shared" si="22"/>
        <v>0</v>
      </c>
      <c r="BF21" s="192">
        <f t="shared" si="23"/>
        <v>0</v>
      </c>
      <c r="BG21" s="192">
        <f t="shared" si="24"/>
        <v>0</v>
      </c>
      <c r="BH21" s="192">
        <f t="shared" si="25"/>
        <v>0</v>
      </c>
      <c r="BI21" s="192">
        <f t="shared" si="26"/>
        <v>0</v>
      </c>
      <c r="BJ21" s="192">
        <f t="shared" si="27"/>
        <v>0</v>
      </c>
      <c r="BK21" s="192">
        <f t="shared" si="28"/>
        <v>0</v>
      </c>
    </row>
    <row r="22" spans="1:63" x14ac:dyDescent="0.2">
      <c r="A22" s="18">
        <f t="shared" si="29"/>
        <v>12</v>
      </c>
      <c r="B22" s="12" t="s">
        <v>127</v>
      </c>
      <c r="C22" s="68"/>
      <c r="D22" s="10"/>
      <c r="E22" s="275"/>
      <c r="F22" s="58"/>
      <c r="G22" s="276"/>
      <c r="H22" s="83"/>
      <c r="I22" s="194">
        <f t="shared" si="3"/>
        <v>0</v>
      </c>
      <c r="J22" s="83"/>
      <c r="K22" s="278"/>
      <c r="L22" s="59"/>
      <c r="M22" s="11"/>
      <c r="N22" s="10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N22" s="192">
        <f t="shared" si="5"/>
        <v>0</v>
      </c>
      <c r="AO22" s="192">
        <f t="shared" si="6"/>
        <v>0</v>
      </c>
      <c r="AP22" s="192">
        <f t="shared" si="7"/>
        <v>0</v>
      </c>
      <c r="AQ22" s="192">
        <f t="shared" si="8"/>
        <v>0</v>
      </c>
      <c r="AR22" s="192">
        <f t="shared" si="9"/>
        <v>0</v>
      </c>
      <c r="AS22" s="192">
        <f t="shared" si="10"/>
        <v>0</v>
      </c>
      <c r="AT22" s="192">
        <f t="shared" si="11"/>
        <v>0</v>
      </c>
      <c r="AU22" s="192">
        <f t="shared" si="12"/>
        <v>0</v>
      </c>
      <c r="AV22" s="192">
        <f t="shared" si="13"/>
        <v>0</v>
      </c>
      <c r="AW22" s="192">
        <f t="shared" si="14"/>
        <v>0</v>
      </c>
      <c r="AX22" s="192">
        <f t="shared" si="15"/>
        <v>0</v>
      </c>
      <c r="AY22" s="192">
        <f t="shared" si="16"/>
        <v>0</v>
      </c>
      <c r="AZ22" s="192">
        <f t="shared" si="17"/>
        <v>0</v>
      </c>
      <c r="BA22" s="192">
        <f t="shared" si="18"/>
        <v>0</v>
      </c>
      <c r="BB22" s="192">
        <f t="shared" si="19"/>
        <v>0</v>
      </c>
      <c r="BC22" s="192">
        <f t="shared" si="20"/>
        <v>0</v>
      </c>
      <c r="BD22" s="192">
        <f t="shared" si="21"/>
        <v>0</v>
      </c>
      <c r="BE22" s="192">
        <f t="shared" si="22"/>
        <v>0</v>
      </c>
      <c r="BF22" s="192">
        <f t="shared" si="23"/>
        <v>0</v>
      </c>
      <c r="BG22" s="192">
        <f t="shared" si="24"/>
        <v>0</v>
      </c>
      <c r="BH22" s="192">
        <f t="shared" si="25"/>
        <v>0</v>
      </c>
      <c r="BI22" s="192">
        <f t="shared" si="26"/>
        <v>0</v>
      </c>
      <c r="BJ22" s="192">
        <f t="shared" si="27"/>
        <v>0</v>
      </c>
      <c r="BK22" s="192">
        <f t="shared" si="28"/>
        <v>0</v>
      </c>
    </row>
    <row r="23" spans="1:63" x14ac:dyDescent="0.2">
      <c r="A23" s="18">
        <f t="shared" si="29"/>
        <v>13</v>
      </c>
      <c r="B23" s="120" t="s">
        <v>128</v>
      </c>
      <c r="C23" s="295" t="s">
        <v>80</v>
      </c>
      <c r="D23" s="10"/>
      <c r="E23" s="275"/>
      <c r="F23" s="58"/>
      <c r="G23" s="276"/>
      <c r="H23" s="83"/>
      <c r="I23" s="194">
        <f t="shared" si="3"/>
        <v>0</v>
      </c>
      <c r="J23" s="83"/>
      <c r="K23" s="278"/>
      <c r="L23" s="59"/>
      <c r="M23" s="11"/>
      <c r="N23" s="10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N23" s="192">
        <f t="shared" si="5"/>
        <v>0</v>
      </c>
      <c r="AO23" s="192">
        <f t="shared" si="6"/>
        <v>0</v>
      </c>
      <c r="AP23" s="192">
        <f t="shared" si="7"/>
        <v>0</v>
      </c>
      <c r="AQ23" s="192">
        <f t="shared" si="8"/>
        <v>0</v>
      </c>
      <c r="AR23" s="192">
        <f t="shared" si="9"/>
        <v>0</v>
      </c>
      <c r="AS23" s="192">
        <f t="shared" si="10"/>
        <v>0</v>
      </c>
      <c r="AT23" s="192">
        <f t="shared" si="11"/>
        <v>0</v>
      </c>
      <c r="AU23" s="192">
        <f t="shared" si="12"/>
        <v>0</v>
      </c>
      <c r="AV23" s="192">
        <f t="shared" si="13"/>
        <v>0</v>
      </c>
      <c r="AW23" s="192">
        <f t="shared" si="14"/>
        <v>0</v>
      </c>
      <c r="AX23" s="192">
        <f t="shared" si="15"/>
        <v>0</v>
      </c>
      <c r="AY23" s="192">
        <f t="shared" si="16"/>
        <v>0</v>
      </c>
      <c r="AZ23" s="192">
        <f t="shared" si="17"/>
        <v>0</v>
      </c>
      <c r="BA23" s="192">
        <f t="shared" si="18"/>
        <v>0</v>
      </c>
      <c r="BB23" s="192">
        <f t="shared" si="19"/>
        <v>0</v>
      </c>
      <c r="BC23" s="192">
        <f t="shared" si="20"/>
        <v>0</v>
      </c>
      <c r="BD23" s="192">
        <f t="shared" si="21"/>
        <v>0</v>
      </c>
      <c r="BE23" s="192">
        <f t="shared" si="22"/>
        <v>0</v>
      </c>
      <c r="BF23" s="192">
        <f t="shared" si="23"/>
        <v>0</v>
      </c>
      <c r="BG23" s="192">
        <f t="shared" si="24"/>
        <v>0</v>
      </c>
      <c r="BH23" s="192">
        <f t="shared" si="25"/>
        <v>0</v>
      </c>
      <c r="BI23" s="192">
        <f t="shared" si="26"/>
        <v>0</v>
      </c>
      <c r="BJ23" s="192">
        <f t="shared" si="27"/>
        <v>0</v>
      </c>
      <c r="BK23" s="192">
        <f t="shared" si="28"/>
        <v>0</v>
      </c>
    </row>
    <row r="24" spans="1:63" x14ac:dyDescent="0.2">
      <c r="A24" s="18">
        <f t="shared" si="29"/>
        <v>14</v>
      </c>
      <c r="B24" s="120" t="s">
        <v>129</v>
      </c>
      <c r="C24" s="295"/>
      <c r="D24" s="10"/>
      <c r="E24" s="275"/>
      <c r="F24" s="58"/>
      <c r="G24" s="276"/>
      <c r="H24" s="83"/>
      <c r="I24" s="194">
        <f t="shared" si="3"/>
        <v>0</v>
      </c>
      <c r="J24" s="83"/>
      <c r="K24" s="278"/>
      <c r="L24" s="59"/>
      <c r="M24" s="11"/>
      <c r="N24" s="10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N24" s="192">
        <f t="shared" si="5"/>
        <v>0</v>
      </c>
      <c r="AO24" s="192">
        <f t="shared" si="6"/>
        <v>0</v>
      </c>
      <c r="AP24" s="192">
        <f t="shared" si="7"/>
        <v>0</v>
      </c>
      <c r="AQ24" s="192">
        <f t="shared" si="8"/>
        <v>0</v>
      </c>
      <c r="AR24" s="192">
        <f t="shared" si="9"/>
        <v>0</v>
      </c>
      <c r="AS24" s="192">
        <f t="shared" si="10"/>
        <v>0</v>
      </c>
      <c r="AT24" s="192">
        <f t="shared" si="11"/>
        <v>0</v>
      </c>
      <c r="AU24" s="192">
        <f t="shared" si="12"/>
        <v>0</v>
      </c>
      <c r="AV24" s="192">
        <f t="shared" si="13"/>
        <v>0</v>
      </c>
      <c r="AW24" s="192">
        <f t="shared" si="14"/>
        <v>0</v>
      </c>
      <c r="AX24" s="192">
        <f t="shared" si="15"/>
        <v>0</v>
      </c>
      <c r="AY24" s="192">
        <f t="shared" si="16"/>
        <v>0</v>
      </c>
      <c r="AZ24" s="192">
        <f t="shared" si="17"/>
        <v>0</v>
      </c>
      <c r="BA24" s="192">
        <f t="shared" si="18"/>
        <v>0</v>
      </c>
      <c r="BB24" s="192">
        <f t="shared" si="19"/>
        <v>0</v>
      </c>
      <c r="BC24" s="192">
        <f t="shared" si="20"/>
        <v>0</v>
      </c>
      <c r="BD24" s="192">
        <f t="shared" si="21"/>
        <v>0</v>
      </c>
      <c r="BE24" s="192">
        <f t="shared" si="22"/>
        <v>0</v>
      </c>
      <c r="BF24" s="192">
        <f t="shared" si="23"/>
        <v>0</v>
      </c>
      <c r="BG24" s="192">
        <f t="shared" si="24"/>
        <v>0</v>
      </c>
      <c r="BH24" s="192">
        <f t="shared" si="25"/>
        <v>0</v>
      </c>
      <c r="BI24" s="192">
        <f t="shared" si="26"/>
        <v>0</v>
      </c>
      <c r="BJ24" s="192">
        <f t="shared" si="27"/>
        <v>0</v>
      </c>
      <c r="BK24" s="192">
        <f t="shared" si="28"/>
        <v>0</v>
      </c>
    </row>
    <row r="25" spans="1:63" x14ac:dyDescent="0.2">
      <c r="A25" s="18">
        <f t="shared" si="29"/>
        <v>15</v>
      </c>
      <c r="B25" s="120" t="s">
        <v>130</v>
      </c>
      <c r="C25" s="295"/>
      <c r="D25" s="10"/>
      <c r="E25" s="275"/>
      <c r="F25" s="58"/>
      <c r="G25" s="276"/>
      <c r="H25" s="83"/>
      <c r="I25" s="194">
        <f t="shared" si="3"/>
        <v>0</v>
      </c>
      <c r="J25" s="83"/>
      <c r="K25" s="278"/>
      <c r="L25" s="59"/>
      <c r="M25" s="11"/>
      <c r="N25" s="10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N25" s="192">
        <f t="shared" si="5"/>
        <v>0</v>
      </c>
      <c r="AO25" s="192">
        <f t="shared" si="6"/>
        <v>0</v>
      </c>
      <c r="AP25" s="192">
        <f t="shared" si="7"/>
        <v>0</v>
      </c>
      <c r="AQ25" s="192">
        <f t="shared" si="8"/>
        <v>0</v>
      </c>
      <c r="AR25" s="192">
        <f t="shared" si="9"/>
        <v>0</v>
      </c>
      <c r="AS25" s="192">
        <f t="shared" si="10"/>
        <v>0</v>
      </c>
      <c r="AT25" s="192">
        <f t="shared" si="11"/>
        <v>0</v>
      </c>
      <c r="AU25" s="192">
        <f t="shared" si="12"/>
        <v>0</v>
      </c>
      <c r="AV25" s="192">
        <f t="shared" si="13"/>
        <v>0</v>
      </c>
      <c r="AW25" s="192">
        <f t="shared" si="14"/>
        <v>0</v>
      </c>
      <c r="AX25" s="192">
        <f t="shared" si="15"/>
        <v>0</v>
      </c>
      <c r="AY25" s="192">
        <f t="shared" si="16"/>
        <v>0</v>
      </c>
      <c r="AZ25" s="192">
        <f t="shared" si="17"/>
        <v>0</v>
      </c>
      <c r="BA25" s="192">
        <f t="shared" si="18"/>
        <v>0</v>
      </c>
      <c r="BB25" s="192">
        <f t="shared" si="19"/>
        <v>0</v>
      </c>
      <c r="BC25" s="192">
        <f t="shared" si="20"/>
        <v>0</v>
      </c>
      <c r="BD25" s="192">
        <f t="shared" si="21"/>
        <v>0</v>
      </c>
      <c r="BE25" s="192">
        <f t="shared" si="22"/>
        <v>0</v>
      </c>
      <c r="BF25" s="192">
        <f t="shared" si="23"/>
        <v>0</v>
      </c>
      <c r="BG25" s="192">
        <f t="shared" si="24"/>
        <v>0</v>
      </c>
      <c r="BH25" s="192">
        <f t="shared" si="25"/>
        <v>0</v>
      </c>
      <c r="BI25" s="192">
        <f t="shared" si="26"/>
        <v>0</v>
      </c>
      <c r="BJ25" s="192">
        <f t="shared" si="27"/>
        <v>0</v>
      </c>
      <c r="BK25" s="192">
        <f t="shared" si="28"/>
        <v>0</v>
      </c>
    </row>
    <row r="26" spans="1:63" x14ac:dyDescent="0.2">
      <c r="A26" s="18">
        <f t="shared" si="29"/>
        <v>16</v>
      </c>
      <c r="B26" s="120" t="s">
        <v>131</v>
      </c>
      <c r="C26" s="295"/>
      <c r="D26" s="10"/>
      <c r="E26" s="275"/>
      <c r="F26" s="58"/>
      <c r="G26" s="276"/>
      <c r="H26" s="83"/>
      <c r="I26" s="194">
        <f t="shared" si="3"/>
        <v>0</v>
      </c>
      <c r="J26" s="83"/>
      <c r="K26" s="278"/>
      <c r="L26" s="59"/>
      <c r="M26" s="11"/>
      <c r="N26" s="10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N26" s="192">
        <f t="shared" si="5"/>
        <v>0</v>
      </c>
      <c r="AO26" s="192">
        <f t="shared" si="6"/>
        <v>0</v>
      </c>
      <c r="AP26" s="192">
        <f t="shared" si="7"/>
        <v>0</v>
      </c>
      <c r="AQ26" s="192">
        <f t="shared" si="8"/>
        <v>0</v>
      </c>
      <c r="AR26" s="192">
        <f t="shared" si="9"/>
        <v>0</v>
      </c>
      <c r="AS26" s="192">
        <f t="shared" si="10"/>
        <v>0</v>
      </c>
      <c r="AT26" s="192">
        <f t="shared" si="11"/>
        <v>0</v>
      </c>
      <c r="AU26" s="192">
        <f t="shared" si="12"/>
        <v>0</v>
      </c>
      <c r="AV26" s="192">
        <f t="shared" si="13"/>
        <v>0</v>
      </c>
      <c r="AW26" s="192">
        <f t="shared" si="14"/>
        <v>0</v>
      </c>
      <c r="AX26" s="192">
        <f t="shared" si="15"/>
        <v>0</v>
      </c>
      <c r="AY26" s="192">
        <f t="shared" si="16"/>
        <v>0</v>
      </c>
      <c r="AZ26" s="192">
        <f t="shared" si="17"/>
        <v>0</v>
      </c>
      <c r="BA26" s="192">
        <f t="shared" si="18"/>
        <v>0</v>
      </c>
      <c r="BB26" s="192">
        <f t="shared" si="19"/>
        <v>0</v>
      </c>
      <c r="BC26" s="192">
        <f t="shared" si="20"/>
        <v>0</v>
      </c>
      <c r="BD26" s="192">
        <f t="shared" si="21"/>
        <v>0</v>
      </c>
      <c r="BE26" s="192">
        <f t="shared" si="22"/>
        <v>0</v>
      </c>
      <c r="BF26" s="192">
        <f t="shared" si="23"/>
        <v>0</v>
      </c>
      <c r="BG26" s="192">
        <f t="shared" si="24"/>
        <v>0</v>
      </c>
      <c r="BH26" s="192">
        <f t="shared" si="25"/>
        <v>0</v>
      </c>
      <c r="BI26" s="192">
        <f t="shared" si="26"/>
        <v>0</v>
      </c>
      <c r="BJ26" s="192">
        <f t="shared" si="27"/>
        <v>0</v>
      </c>
      <c r="BK26" s="192">
        <f t="shared" si="28"/>
        <v>0</v>
      </c>
    </row>
    <row r="27" spans="1:63" x14ac:dyDescent="0.2">
      <c r="A27" s="18">
        <f t="shared" si="29"/>
        <v>17</v>
      </c>
      <c r="B27" s="120" t="s">
        <v>132</v>
      </c>
      <c r="C27" s="295"/>
      <c r="D27" s="10"/>
      <c r="E27" s="275"/>
      <c r="F27" s="58"/>
      <c r="G27" s="276"/>
      <c r="H27" s="83"/>
      <c r="I27" s="194">
        <f t="shared" si="3"/>
        <v>0</v>
      </c>
      <c r="J27" s="83"/>
      <c r="K27" s="278"/>
      <c r="L27" s="59"/>
      <c r="M27" s="11"/>
      <c r="N27" s="10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N27" s="192">
        <f t="shared" si="5"/>
        <v>0</v>
      </c>
      <c r="AO27" s="192">
        <f t="shared" si="6"/>
        <v>0</v>
      </c>
      <c r="AP27" s="192">
        <f t="shared" si="7"/>
        <v>0</v>
      </c>
      <c r="AQ27" s="192">
        <f t="shared" si="8"/>
        <v>0</v>
      </c>
      <c r="AR27" s="192">
        <f t="shared" si="9"/>
        <v>0</v>
      </c>
      <c r="AS27" s="192">
        <f t="shared" si="10"/>
        <v>0</v>
      </c>
      <c r="AT27" s="192">
        <f t="shared" si="11"/>
        <v>0</v>
      </c>
      <c r="AU27" s="192">
        <f t="shared" si="12"/>
        <v>0</v>
      </c>
      <c r="AV27" s="192">
        <f t="shared" si="13"/>
        <v>0</v>
      </c>
      <c r="AW27" s="192">
        <f t="shared" si="14"/>
        <v>0</v>
      </c>
      <c r="AX27" s="192">
        <f t="shared" si="15"/>
        <v>0</v>
      </c>
      <c r="AY27" s="192">
        <f t="shared" si="16"/>
        <v>0</v>
      </c>
      <c r="AZ27" s="192">
        <f t="shared" si="17"/>
        <v>0</v>
      </c>
      <c r="BA27" s="192">
        <f t="shared" si="18"/>
        <v>0</v>
      </c>
      <c r="BB27" s="192">
        <f t="shared" si="19"/>
        <v>0</v>
      </c>
      <c r="BC27" s="192">
        <f t="shared" si="20"/>
        <v>0</v>
      </c>
      <c r="BD27" s="192">
        <f t="shared" si="21"/>
        <v>0</v>
      </c>
      <c r="BE27" s="192">
        <f t="shared" si="22"/>
        <v>0</v>
      </c>
      <c r="BF27" s="192">
        <f t="shared" si="23"/>
        <v>0</v>
      </c>
      <c r="BG27" s="192">
        <f t="shared" si="24"/>
        <v>0</v>
      </c>
      <c r="BH27" s="192">
        <f t="shared" si="25"/>
        <v>0</v>
      </c>
      <c r="BI27" s="192">
        <f t="shared" si="26"/>
        <v>0</v>
      </c>
      <c r="BJ27" s="192">
        <f t="shared" si="27"/>
        <v>0</v>
      </c>
      <c r="BK27" s="192">
        <f t="shared" si="28"/>
        <v>0</v>
      </c>
    </row>
    <row r="28" spans="1:63" x14ac:dyDescent="0.2">
      <c r="A28" s="18">
        <f t="shared" si="29"/>
        <v>18</v>
      </c>
      <c r="B28" s="120" t="s">
        <v>128</v>
      </c>
      <c r="C28" s="295" t="s">
        <v>83</v>
      </c>
      <c r="D28" s="10"/>
      <c r="E28" s="275"/>
      <c r="F28" s="58"/>
      <c r="G28" s="276"/>
      <c r="H28" s="83"/>
      <c r="I28" s="194">
        <f t="shared" si="3"/>
        <v>0</v>
      </c>
      <c r="J28" s="83"/>
      <c r="K28" s="278"/>
      <c r="L28" s="59"/>
      <c r="M28" s="11"/>
      <c r="N28" s="1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N28" s="192">
        <f t="shared" si="5"/>
        <v>0</v>
      </c>
      <c r="AO28" s="192">
        <f t="shared" si="6"/>
        <v>0</v>
      </c>
      <c r="AP28" s="192">
        <f t="shared" si="7"/>
        <v>0</v>
      </c>
      <c r="AQ28" s="192">
        <f t="shared" si="8"/>
        <v>0</v>
      </c>
      <c r="AR28" s="192">
        <f t="shared" si="9"/>
        <v>0</v>
      </c>
      <c r="AS28" s="192">
        <f t="shared" si="10"/>
        <v>0</v>
      </c>
      <c r="AT28" s="192">
        <f t="shared" si="11"/>
        <v>0</v>
      </c>
      <c r="AU28" s="192">
        <f t="shared" si="12"/>
        <v>0</v>
      </c>
      <c r="AV28" s="192">
        <f t="shared" si="13"/>
        <v>0</v>
      </c>
      <c r="AW28" s="192">
        <f t="shared" si="14"/>
        <v>0</v>
      </c>
      <c r="AX28" s="192">
        <f t="shared" si="15"/>
        <v>0</v>
      </c>
      <c r="AY28" s="192">
        <f t="shared" si="16"/>
        <v>0</v>
      </c>
      <c r="AZ28" s="192">
        <f t="shared" si="17"/>
        <v>0</v>
      </c>
      <c r="BA28" s="192">
        <f t="shared" si="18"/>
        <v>0</v>
      </c>
      <c r="BB28" s="192">
        <f t="shared" si="19"/>
        <v>0</v>
      </c>
      <c r="BC28" s="192">
        <f t="shared" si="20"/>
        <v>0</v>
      </c>
      <c r="BD28" s="192">
        <f t="shared" si="21"/>
        <v>0</v>
      </c>
      <c r="BE28" s="192">
        <f t="shared" si="22"/>
        <v>0</v>
      </c>
      <c r="BF28" s="192">
        <f t="shared" si="23"/>
        <v>0</v>
      </c>
      <c r="BG28" s="192">
        <f t="shared" si="24"/>
        <v>0</v>
      </c>
      <c r="BH28" s="192">
        <f t="shared" si="25"/>
        <v>0</v>
      </c>
      <c r="BI28" s="192">
        <f t="shared" si="26"/>
        <v>0</v>
      </c>
      <c r="BJ28" s="192">
        <f t="shared" si="27"/>
        <v>0</v>
      </c>
      <c r="BK28" s="192">
        <f t="shared" si="28"/>
        <v>0</v>
      </c>
    </row>
    <row r="29" spans="1:63" x14ac:dyDescent="0.2">
      <c r="A29" s="18">
        <f t="shared" si="29"/>
        <v>19</v>
      </c>
      <c r="B29" s="120" t="s">
        <v>129</v>
      </c>
      <c r="C29" s="295"/>
      <c r="D29" s="10"/>
      <c r="E29" s="275"/>
      <c r="F29" s="58"/>
      <c r="G29" s="276"/>
      <c r="H29" s="83"/>
      <c r="I29" s="194">
        <f t="shared" si="3"/>
        <v>0</v>
      </c>
      <c r="J29" s="83"/>
      <c r="K29" s="278"/>
      <c r="L29" s="59"/>
      <c r="M29" s="11"/>
      <c r="N29" s="10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N29" s="192">
        <f t="shared" si="5"/>
        <v>0</v>
      </c>
      <c r="AO29" s="192">
        <f t="shared" si="6"/>
        <v>0</v>
      </c>
      <c r="AP29" s="192">
        <f t="shared" si="7"/>
        <v>0</v>
      </c>
      <c r="AQ29" s="192">
        <f t="shared" si="8"/>
        <v>0</v>
      </c>
      <c r="AR29" s="192">
        <f t="shared" si="9"/>
        <v>0</v>
      </c>
      <c r="AS29" s="192">
        <f t="shared" si="10"/>
        <v>0</v>
      </c>
      <c r="AT29" s="192">
        <f t="shared" si="11"/>
        <v>0</v>
      </c>
      <c r="AU29" s="192">
        <f t="shared" si="12"/>
        <v>0</v>
      </c>
      <c r="AV29" s="192">
        <f t="shared" si="13"/>
        <v>0</v>
      </c>
      <c r="AW29" s="192">
        <f t="shared" si="14"/>
        <v>0</v>
      </c>
      <c r="AX29" s="192">
        <f t="shared" si="15"/>
        <v>0</v>
      </c>
      <c r="AY29" s="192">
        <f t="shared" si="16"/>
        <v>0</v>
      </c>
      <c r="AZ29" s="192">
        <f t="shared" si="17"/>
        <v>0</v>
      </c>
      <c r="BA29" s="192">
        <f t="shared" si="18"/>
        <v>0</v>
      </c>
      <c r="BB29" s="192">
        <f t="shared" si="19"/>
        <v>0</v>
      </c>
      <c r="BC29" s="192">
        <f t="shared" si="20"/>
        <v>0</v>
      </c>
      <c r="BD29" s="192">
        <f t="shared" si="21"/>
        <v>0</v>
      </c>
      <c r="BE29" s="192">
        <f t="shared" si="22"/>
        <v>0</v>
      </c>
      <c r="BF29" s="192">
        <f t="shared" si="23"/>
        <v>0</v>
      </c>
      <c r="BG29" s="192">
        <f t="shared" si="24"/>
        <v>0</v>
      </c>
      <c r="BH29" s="192">
        <f t="shared" si="25"/>
        <v>0</v>
      </c>
      <c r="BI29" s="192">
        <f t="shared" si="26"/>
        <v>0</v>
      </c>
      <c r="BJ29" s="192">
        <f t="shared" si="27"/>
        <v>0</v>
      </c>
      <c r="BK29" s="192">
        <f t="shared" si="28"/>
        <v>0</v>
      </c>
    </row>
    <row r="30" spans="1:63" x14ac:dyDescent="0.2">
      <c r="A30" s="18">
        <f t="shared" si="29"/>
        <v>20</v>
      </c>
      <c r="B30" s="120" t="s">
        <v>130</v>
      </c>
      <c r="C30" s="295"/>
      <c r="D30" s="10"/>
      <c r="E30" s="275"/>
      <c r="F30" s="58"/>
      <c r="G30" s="276"/>
      <c r="H30" s="83"/>
      <c r="I30" s="194">
        <f t="shared" si="3"/>
        <v>0</v>
      </c>
      <c r="J30" s="83"/>
      <c r="K30" s="278"/>
      <c r="L30" s="59"/>
      <c r="M30" s="11"/>
      <c r="N30" s="10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N30" s="192">
        <f t="shared" si="5"/>
        <v>0</v>
      </c>
      <c r="AO30" s="192">
        <f t="shared" si="6"/>
        <v>0</v>
      </c>
      <c r="AP30" s="192">
        <f t="shared" si="7"/>
        <v>0</v>
      </c>
      <c r="AQ30" s="192">
        <f t="shared" si="8"/>
        <v>0</v>
      </c>
      <c r="AR30" s="192">
        <f t="shared" si="9"/>
        <v>0</v>
      </c>
      <c r="AS30" s="192">
        <f t="shared" si="10"/>
        <v>0</v>
      </c>
      <c r="AT30" s="192">
        <f t="shared" si="11"/>
        <v>0</v>
      </c>
      <c r="AU30" s="192">
        <f t="shared" si="12"/>
        <v>0</v>
      </c>
      <c r="AV30" s="192">
        <f t="shared" si="13"/>
        <v>0</v>
      </c>
      <c r="AW30" s="192">
        <f t="shared" si="14"/>
        <v>0</v>
      </c>
      <c r="AX30" s="192">
        <f t="shared" si="15"/>
        <v>0</v>
      </c>
      <c r="AY30" s="192">
        <f t="shared" si="16"/>
        <v>0</v>
      </c>
      <c r="AZ30" s="192">
        <f t="shared" si="17"/>
        <v>0</v>
      </c>
      <c r="BA30" s="192">
        <f t="shared" si="18"/>
        <v>0</v>
      </c>
      <c r="BB30" s="192">
        <f t="shared" si="19"/>
        <v>0</v>
      </c>
      <c r="BC30" s="192">
        <f t="shared" si="20"/>
        <v>0</v>
      </c>
      <c r="BD30" s="192">
        <f t="shared" si="21"/>
        <v>0</v>
      </c>
      <c r="BE30" s="192">
        <f t="shared" si="22"/>
        <v>0</v>
      </c>
      <c r="BF30" s="192">
        <f t="shared" si="23"/>
        <v>0</v>
      </c>
      <c r="BG30" s="192">
        <f t="shared" si="24"/>
        <v>0</v>
      </c>
      <c r="BH30" s="192">
        <f t="shared" si="25"/>
        <v>0</v>
      </c>
      <c r="BI30" s="192">
        <f t="shared" si="26"/>
        <v>0</v>
      </c>
      <c r="BJ30" s="192">
        <f t="shared" si="27"/>
        <v>0</v>
      </c>
      <c r="BK30" s="192">
        <f t="shared" si="28"/>
        <v>0</v>
      </c>
    </row>
    <row r="31" spans="1:63" x14ac:dyDescent="0.2">
      <c r="A31" s="18">
        <f t="shared" si="29"/>
        <v>21</v>
      </c>
      <c r="B31" s="120" t="s">
        <v>131</v>
      </c>
      <c r="C31" s="295"/>
      <c r="D31" s="10"/>
      <c r="E31" s="275"/>
      <c r="F31" s="58"/>
      <c r="G31" s="276"/>
      <c r="H31" s="83"/>
      <c r="I31" s="194">
        <f t="shared" si="3"/>
        <v>0</v>
      </c>
      <c r="J31" s="83"/>
      <c r="K31" s="278"/>
      <c r="L31" s="59"/>
      <c r="M31" s="11"/>
      <c r="N31" s="10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N31" s="192">
        <f t="shared" si="5"/>
        <v>0</v>
      </c>
      <c r="AO31" s="192">
        <f t="shared" si="6"/>
        <v>0</v>
      </c>
      <c r="AP31" s="192">
        <f t="shared" si="7"/>
        <v>0</v>
      </c>
      <c r="AQ31" s="192">
        <f t="shared" si="8"/>
        <v>0</v>
      </c>
      <c r="AR31" s="192">
        <f t="shared" si="9"/>
        <v>0</v>
      </c>
      <c r="AS31" s="192">
        <f t="shared" si="10"/>
        <v>0</v>
      </c>
      <c r="AT31" s="192">
        <f t="shared" si="11"/>
        <v>0</v>
      </c>
      <c r="AU31" s="192">
        <f t="shared" si="12"/>
        <v>0</v>
      </c>
      <c r="AV31" s="192">
        <f t="shared" si="13"/>
        <v>0</v>
      </c>
      <c r="AW31" s="192">
        <f t="shared" si="14"/>
        <v>0</v>
      </c>
      <c r="AX31" s="192">
        <f t="shared" si="15"/>
        <v>0</v>
      </c>
      <c r="AY31" s="192">
        <f t="shared" si="16"/>
        <v>0</v>
      </c>
      <c r="AZ31" s="192">
        <f t="shared" si="17"/>
        <v>0</v>
      </c>
      <c r="BA31" s="192">
        <f t="shared" si="18"/>
        <v>0</v>
      </c>
      <c r="BB31" s="192">
        <f t="shared" si="19"/>
        <v>0</v>
      </c>
      <c r="BC31" s="192">
        <f t="shared" si="20"/>
        <v>0</v>
      </c>
      <c r="BD31" s="192">
        <f t="shared" si="21"/>
        <v>0</v>
      </c>
      <c r="BE31" s="192">
        <f t="shared" si="22"/>
        <v>0</v>
      </c>
      <c r="BF31" s="192">
        <f t="shared" si="23"/>
        <v>0</v>
      </c>
      <c r="BG31" s="192">
        <f t="shared" si="24"/>
        <v>0</v>
      </c>
      <c r="BH31" s="192">
        <f t="shared" si="25"/>
        <v>0</v>
      </c>
      <c r="BI31" s="192">
        <f t="shared" si="26"/>
        <v>0</v>
      </c>
      <c r="BJ31" s="192">
        <f t="shared" si="27"/>
        <v>0</v>
      </c>
      <c r="BK31" s="192">
        <f t="shared" si="28"/>
        <v>0</v>
      </c>
    </row>
    <row r="32" spans="1:63" x14ac:dyDescent="0.2">
      <c r="A32" s="18">
        <f t="shared" si="29"/>
        <v>22</v>
      </c>
      <c r="B32" s="120" t="s">
        <v>132</v>
      </c>
      <c r="C32" s="295"/>
      <c r="D32" s="10"/>
      <c r="E32" s="275"/>
      <c r="F32" s="58"/>
      <c r="G32" s="276"/>
      <c r="H32" s="83"/>
      <c r="I32" s="194">
        <f t="shared" si="3"/>
        <v>0</v>
      </c>
      <c r="J32" s="83"/>
      <c r="K32" s="278"/>
      <c r="L32" s="59"/>
      <c r="M32" s="11"/>
      <c r="N32" s="10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N32" s="192">
        <f t="shared" si="5"/>
        <v>0</v>
      </c>
      <c r="AO32" s="192">
        <f t="shared" si="6"/>
        <v>0</v>
      </c>
      <c r="AP32" s="192">
        <f t="shared" si="7"/>
        <v>0</v>
      </c>
      <c r="AQ32" s="192">
        <f t="shared" si="8"/>
        <v>0</v>
      </c>
      <c r="AR32" s="192">
        <f t="shared" si="9"/>
        <v>0</v>
      </c>
      <c r="AS32" s="192">
        <f t="shared" si="10"/>
        <v>0</v>
      </c>
      <c r="AT32" s="192">
        <f t="shared" si="11"/>
        <v>0</v>
      </c>
      <c r="AU32" s="192">
        <f t="shared" si="12"/>
        <v>0</v>
      </c>
      <c r="AV32" s="192">
        <f t="shared" si="13"/>
        <v>0</v>
      </c>
      <c r="AW32" s="192">
        <f t="shared" si="14"/>
        <v>0</v>
      </c>
      <c r="AX32" s="192">
        <f t="shared" si="15"/>
        <v>0</v>
      </c>
      <c r="AY32" s="192">
        <f t="shared" si="16"/>
        <v>0</v>
      </c>
      <c r="AZ32" s="192">
        <f t="shared" si="17"/>
        <v>0</v>
      </c>
      <c r="BA32" s="192">
        <f t="shared" si="18"/>
        <v>0</v>
      </c>
      <c r="BB32" s="192">
        <f t="shared" si="19"/>
        <v>0</v>
      </c>
      <c r="BC32" s="192">
        <f t="shared" si="20"/>
        <v>0</v>
      </c>
      <c r="BD32" s="192">
        <f t="shared" si="21"/>
        <v>0</v>
      </c>
      <c r="BE32" s="192">
        <f t="shared" si="22"/>
        <v>0</v>
      </c>
      <c r="BF32" s="192">
        <f t="shared" si="23"/>
        <v>0</v>
      </c>
      <c r="BG32" s="192">
        <f t="shared" si="24"/>
        <v>0</v>
      </c>
      <c r="BH32" s="192">
        <f t="shared" si="25"/>
        <v>0</v>
      </c>
      <c r="BI32" s="192">
        <f t="shared" si="26"/>
        <v>0</v>
      </c>
      <c r="BJ32" s="192">
        <f t="shared" si="27"/>
        <v>0</v>
      </c>
      <c r="BK32" s="192">
        <f t="shared" si="28"/>
        <v>0</v>
      </c>
    </row>
    <row r="33" spans="1:71" x14ac:dyDescent="0.2">
      <c r="A33" s="18">
        <f t="shared" si="29"/>
        <v>23</v>
      </c>
      <c r="B33" s="120" t="s">
        <v>133</v>
      </c>
      <c r="C33" s="295" t="s">
        <v>81</v>
      </c>
      <c r="D33" s="10"/>
      <c r="E33" s="275"/>
      <c r="F33" s="58"/>
      <c r="G33" s="276"/>
      <c r="H33" s="83"/>
      <c r="I33" s="194">
        <f t="shared" si="3"/>
        <v>0</v>
      </c>
      <c r="J33" s="83"/>
      <c r="K33" s="278"/>
      <c r="L33" s="59"/>
      <c r="M33" s="11"/>
      <c r="N33" s="10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N33" s="192">
        <f t="shared" si="5"/>
        <v>0</v>
      </c>
      <c r="AO33" s="192">
        <f t="shared" si="6"/>
        <v>0</v>
      </c>
      <c r="AP33" s="192">
        <f t="shared" si="7"/>
        <v>0</v>
      </c>
      <c r="AQ33" s="192">
        <f t="shared" si="8"/>
        <v>0</v>
      </c>
      <c r="AR33" s="192">
        <f t="shared" si="9"/>
        <v>0</v>
      </c>
      <c r="AS33" s="192">
        <f t="shared" si="10"/>
        <v>0</v>
      </c>
      <c r="AT33" s="192">
        <f t="shared" si="11"/>
        <v>0</v>
      </c>
      <c r="AU33" s="192">
        <f t="shared" si="12"/>
        <v>0</v>
      </c>
      <c r="AV33" s="192">
        <f t="shared" si="13"/>
        <v>0</v>
      </c>
      <c r="AW33" s="192">
        <f t="shared" si="14"/>
        <v>0</v>
      </c>
      <c r="AX33" s="192">
        <f t="shared" si="15"/>
        <v>0</v>
      </c>
      <c r="AY33" s="192">
        <f t="shared" si="16"/>
        <v>0</v>
      </c>
      <c r="AZ33" s="192">
        <f t="shared" si="17"/>
        <v>0</v>
      </c>
      <c r="BA33" s="192">
        <f t="shared" si="18"/>
        <v>0</v>
      </c>
      <c r="BB33" s="192">
        <f t="shared" si="19"/>
        <v>0</v>
      </c>
      <c r="BC33" s="192">
        <f t="shared" si="20"/>
        <v>0</v>
      </c>
      <c r="BD33" s="192">
        <f t="shared" si="21"/>
        <v>0</v>
      </c>
      <c r="BE33" s="192">
        <f t="shared" si="22"/>
        <v>0</v>
      </c>
      <c r="BF33" s="192">
        <f t="shared" si="23"/>
        <v>0</v>
      </c>
      <c r="BG33" s="192">
        <f t="shared" si="24"/>
        <v>0</v>
      </c>
      <c r="BH33" s="192">
        <f t="shared" si="25"/>
        <v>0</v>
      </c>
      <c r="BI33" s="192">
        <f t="shared" si="26"/>
        <v>0</v>
      </c>
      <c r="BJ33" s="192">
        <f t="shared" si="27"/>
        <v>0</v>
      </c>
      <c r="BK33" s="192">
        <f t="shared" si="28"/>
        <v>0</v>
      </c>
    </row>
    <row r="34" spans="1:71" x14ac:dyDescent="0.2">
      <c r="A34" s="18">
        <f t="shared" si="29"/>
        <v>24</v>
      </c>
      <c r="B34" s="120" t="s">
        <v>131</v>
      </c>
      <c r="C34" s="295"/>
      <c r="D34" s="10"/>
      <c r="E34" s="275"/>
      <c r="F34" s="58"/>
      <c r="G34" s="276"/>
      <c r="H34" s="83"/>
      <c r="I34" s="194">
        <f t="shared" si="3"/>
        <v>0</v>
      </c>
      <c r="J34" s="83"/>
      <c r="K34" s="278"/>
      <c r="L34" s="59"/>
      <c r="M34" s="11"/>
      <c r="N34" s="10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N34" s="192">
        <f t="shared" si="5"/>
        <v>0</v>
      </c>
      <c r="AO34" s="192">
        <f t="shared" si="6"/>
        <v>0</v>
      </c>
      <c r="AP34" s="192">
        <f t="shared" si="7"/>
        <v>0</v>
      </c>
      <c r="AQ34" s="192">
        <f t="shared" si="8"/>
        <v>0</v>
      </c>
      <c r="AR34" s="192">
        <f t="shared" si="9"/>
        <v>0</v>
      </c>
      <c r="AS34" s="192">
        <f t="shared" si="10"/>
        <v>0</v>
      </c>
      <c r="AT34" s="192">
        <f t="shared" si="11"/>
        <v>0</v>
      </c>
      <c r="AU34" s="192">
        <f t="shared" si="12"/>
        <v>0</v>
      </c>
      <c r="AV34" s="192">
        <f t="shared" si="13"/>
        <v>0</v>
      </c>
      <c r="AW34" s="192">
        <f t="shared" si="14"/>
        <v>0</v>
      </c>
      <c r="AX34" s="192">
        <f t="shared" si="15"/>
        <v>0</v>
      </c>
      <c r="AY34" s="192">
        <f t="shared" si="16"/>
        <v>0</v>
      </c>
      <c r="AZ34" s="192">
        <f t="shared" si="17"/>
        <v>0</v>
      </c>
      <c r="BA34" s="192">
        <f t="shared" si="18"/>
        <v>0</v>
      </c>
      <c r="BB34" s="192">
        <f t="shared" si="19"/>
        <v>0</v>
      </c>
      <c r="BC34" s="192">
        <f t="shared" si="20"/>
        <v>0</v>
      </c>
      <c r="BD34" s="192">
        <f t="shared" si="21"/>
        <v>0</v>
      </c>
      <c r="BE34" s="192">
        <f t="shared" si="22"/>
        <v>0</v>
      </c>
      <c r="BF34" s="192">
        <f t="shared" si="23"/>
        <v>0</v>
      </c>
      <c r="BG34" s="192">
        <f t="shared" si="24"/>
        <v>0</v>
      </c>
      <c r="BH34" s="192">
        <f t="shared" si="25"/>
        <v>0</v>
      </c>
      <c r="BI34" s="192">
        <f t="shared" si="26"/>
        <v>0</v>
      </c>
      <c r="BJ34" s="192">
        <f t="shared" si="27"/>
        <v>0</v>
      </c>
      <c r="BK34" s="192">
        <f t="shared" si="28"/>
        <v>0</v>
      </c>
    </row>
    <row r="35" spans="1:71" x14ac:dyDescent="0.2">
      <c r="A35" s="18">
        <f t="shared" si="29"/>
        <v>25</v>
      </c>
      <c r="B35" s="120" t="s">
        <v>133</v>
      </c>
      <c r="C35" s="295" t="s">
        <v>82</v>
      </c>
      <c r="D35" s="10"/>
      <c r="E35" s="275"/>
      <c r="F35" s="58"/>
      <c r="G35" s="276"/>
      <c r="H35" s="83"/>
      <c r="I35" s="194">
        <f t="shared" si="3"/>
        <v>0</v>
      </c>
      <c r="J35" s="83"/>
      <c r="K35" s="278"/>
      <c r="L35" s="59"/>
      <c r="M35" s="11"/>
      <c r="N35" s="10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N35" s="192">
        <f t="shared" si="5"/>
        <v>0</v>
      </c>
      <c r="AO35" s="192">
        <f t="shared" si="6"/>
        <v>0</v>
      </c>
      <c r="AP35" s="192">
        <f t="shared" si="7"/>
        <v>0</v>
      </c>
      <c r="AQ35" s="192">
        <f t="shared" si="8"/>
        <v>0</v>
      </c>
      <c r="AR35" s="192">
        <f t="shared" si="9"/>
        <v>0</v>
      </c>
      <c r="AS35" s="192">
        <f t="shared" si="10"/>
        <v>0</v>
      </c>
      <c r="AT35" s="192">
        <f t="shared" si="11"/>
        <v>0</v>
      </c>
      <c r="AU35" s="192">
        <f t="shared" si="12"/>
        <v>0</v>
      </c>
      <c r="AV35" s="192">
        <f t="shared" si="13"/>
        <v>0</v>
      </c>
      <c r="AW35" s="192">
        <f t="shared" si="14"/>
        <v>0</v>
      </c>
      <c r="AX35" s="192">
        <f t="shared" si="15"/>
        <v>0</v>
      </c>
      <c r="AY35" s="192">
        <f t="shared" si="16"/>
        <v>0</v>
      </c>
      <c r="AZ35" s="192">
        <f t="shared" si="17"/>
        <v>0</v>
      </c>
      <c r="BA35" s="192">
        <f t="shared" si="18"/>
        <v>0</v>
      </c>
      <c r="BB35" s="192">
        <f t="shared" si="19"/>
        <v>0</v>
      </c>
      <c r="BC35" s="192">
        <f t="shared" si="20"/>
        <v>0</v>
      </c>
      <c r="BD35" s="192">
        <f t="shared" si="21"/>
        <v>0</v>
      </c>
      <c r="BE35" s="192">
        <f t="shared" si="22"/>
        <v>0</v>
      </c>
      <c r="BF35" s="192">
        <f t="shared" si="23"/>
        <v>0</v>
      </c>
      <c r="BG35" s="192">
        <f t="shared" si="24"/>
        <v>0</v>
      </c>
      <c r="BH35" s="192">
        <f t="shared" si="25"/>
        <v>0</v>
      </c>
      <c r="BI35" s="192">
        <f t="shared" si="26"/>
        <v>0</v>
      </c>
      <c r="BJ35" s="192">
        <f t="shared" si="27"/>
        <v>0</v>
      </c>
      <c r="BK35" s="192">
        <f t="shared" si="28"/>
        <v>0</v>
      </c>
    </row>
    <row r="36" spans="1:71" x14ac:dyDescent="0.2">
      <c r="A36" s="18">
        <f t="shared" si="29"/>
        <v>26</v>
      </c>
      <c r="B36" s="120" t="s">
        <v>131</v>
      </c>
      <c r="C36" s="295"/>
      <c r="D36" s="10"/>
      <c r="E36" s="275"/>
      <c r="F36" s="58"/>
      <c r="G36" s="276"/>
      <c r="H36" s="83"/>
      <c r="I36" s="194">
        <f t="shared" si="3"/>
        <v>0</v>
      </c>
      <c r="J36" s="83"/>
      <c r="K36" s="278"/>
      <c r="L36" s="59"/>
      <c r="M36" s="11"/>
      <c r="N36" s="10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N36" s="192">
        <f t="shared" si="5"/>
        <v>0</v>
      </c>
      <c r="AO36" s="192">
        <f t="shared" si="6"/>
        <v>0</v>
      </c>
      <c r="AP36" s="192">
        <f t="shared" si="7"/>
        <v>0</v>
      </c>
      <c r="AQ36" s="192">
        <f t="shared" si="8"/>
        <v>0</v>
      </c>
      <c r="AR36" s="192">
        <f t="shared" si="9"/>
        <v>0</v>
      </c>
      <c r="AS36" s="192">
        <f t="shared" si="10"/>
        <v>0</v>
      </c>
      <c r="AT36" s="192">
        <f t="shared" si="11"/>
        <v>0</v>
      </c>
      <c r="AU36" s="192">
        <f t="shared" si="12"/>
        <v>0</v>
      </c>
      <c r="AV36" s="192">
        <f t="shared" si="13"/>
        <v>0</v>
      </c>
      <c r="AW36" s="192">
        <f t="shared" si="14"/>
        <v>0</v>
      </c>
      <c r="AX36" s="192">
        <f t="shared" si="15"/>
        <v>0</v>
      </c>
      <c r="AY36" s="192">
        <f t="shared" si="16"/>
        <v>0</v>
      </c>
      <c r="AZ36" s="192">
        <f t="shared" si="17"/>
        <v>0</v>
      </c>
      <c r="BA36" s="192">
        <f t="shared" si="18"/>
        <v>0</v>
      </c>
      <c r="BB36" s="192">
        <f t="shared" si="19"/>
        <v>0</v>
      </c>
      <c r="BC36" s="192">
        <f t="shared" si="20"/>
        <v>0</v>
      </c>
      <c r="BD36" s="192">
        <f t="shared" si="21"/>
        <v>0</v>
      </c>
      <c r="BE36" s="192">
        <f t="shared" si="22"/>
        <v>0</v>
      </c>
      <c r="BF36" s="192">
        <f t="shared" si="23"/>
        <v>0</v>
      </c>
      <c r="BG36" s="192">
        <f t="shared" si="24"/>
        <v>0</v>
      </c>
      <c r="BH36" s="192">
        <f t="shared" si="25"/>
        <v>0</v>
      </c>
      <c r="BI36" s="192">
        <f t="shared" si="26"/>
        <v>0</v>
      </c>
      <c r="BJ36" s="192">
        <f t="shared" si="27"/>
        <v>0</v>
      </c>
      <c r="BK36" s="192">
        <f t="shared" si="28"/>
        <v>0</v>
      </c>
    </row>
    <row r="37" spans="1:71" x14ac:dyDescent="0.2">
      <c r="A37" s="16"/>
      <c r="B37" s="12"/>
      <c r="C37" s="12"/>
      <c r="D37" s="10"/>
      <c r="E37" s="78"/>
      <c r="F37" s="58"/>
      <c r="G37" s="61"/>
      <c r="H37" s="58"/>
      <c r="I37" s="61"/>
      <c r="J37" s="58"/>
      <c r="K37" s="59"/>
      <c r="L37" s="59"/>
      <c r="M37" s="11"/>
      <c r="N37" s="10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71" ht="12.75" x14ac:dyDescent="0.2">
      <c r="A38" s="16"/>
      <c r="B38" s="227" t="s">
        <v>167</v>
      </c>
      <c r="C38" s="228">
        <f>SUM(AN38:BK38)</f>
        <v>0</v>
      </c>
      <c r="D38" s="225"/>
      <c r="E38" s="225" t="s">
        <v>237</v>
      </c>
      <c r="F38" s="229"/>
      <c r="G38" s="230"/>
      <c r="H38" s="230"/>
      <c r="I38" s="128"/>
      <c r="J38" s="58"/>
      <c r="K38" s="59"/>
      <c r="L38" s="59"/>
      <c r="M38" s="11"/>
      <c r="N38" s="20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N38" s="167">
        <f t="shared" ref="AN38:BK38" si="30">SUM(AN12:AN37)</f>
        <v>0</v>
      </c>
      <c r="AO38" s="167">
        <f t="shared" si="30"/>
        <v>0</v>
      </c>
      <c r="AP38" s="167">
        <f t="shared" si="30"/>
        <v>0</v>
      </c>
      <c r="AQ38" s="167">
        <f t="shared" si="30"/>
        <v>0</v>
      </c>
      <c r="AR38" s="167">
        <f t="shared" si="30"/>
        <v>0</v>
      </c>
      <c r="AS38" s="167">
        <f t="shared" si="30"/>
        <v>0</v>
      </c>
      <c r="AT38" s="167">
        <f t="shared" si="30"/>
        <v>0</v>
      </c>
      <c r="AU38" s="167">
        <f t="shared" si="30"/>
        <v>0</v>
      </c>
      <c r="AV38" s="167">
        <f t="shared" si="30"/>
        <v>0</v>
      </c>
      <c r="AW38" s="167">
        <f t="shared" si="30"/>
        <v>0</v>
      </c>
      <c r="AX38" s="167">
        <f t="shared" si="30"/>
        <v>0</v>
      </c>
      <c r="AY38" s="167">
        <f t="shared" si="30"/>
        <v>0</v>
      </c>
      <c r="AZ38" s="167">
        <f t="shared" si="30"/>
        <v>0</v>
      </c>
      <c r="BA38" s="167">
        <f t="shared" si="30"/>
        <v>0</v>
      </c>
      <c r="BB38" s="167">
        <f t="shared" si="30"/>
        <v>0</v>
      </c>
      <c r="BC38" s="167">
        <f t="shared" si="30"/>
        <v>0</v>
      </c>
      <c r="BD38" s="167">
        <f t="shared" si="30"/>
        <v>0</v>
      </c>
      <c r="BE38" s="167">
        <f t="shared" si="30"/>
        <v>0</v>
      </c>
      <c r="BF38" s="167">
        <f t="shared" si="30"/>
        <v>0</v>
      </c>
      <c r="BG38" s="167">
        <f t="shared" si="30"/>
        <v>0</v>
      </c>
      <c r="BH38" s="167">
        <f t="shared" si="30"/>
        <v>0</v>
      </c>
      <c r="BI38" s="167">
        <f t="shared" si="30"/>
        <v>0</v>
      </c>
      <c r="BJ38" s="167">
        <f t="shared" si="30"/>
        <v>0</v>
      </c>
      <c r="BK38" s="167">
        <f t="shared" si="30"/>
        <v>0</v>
      </c>
    </row>
    <row r="39" spans="1:71" x14ac:dyDescent="0.2">
      <c r="C39" s="86"/>
      <c r="E39" s="79"/>
    </row>
    <row r="40" spans="1:71" ht="12.75" x14ac:dyDescent="0.2">
      <c r="A40" s="225" t="str">
        <f>Liften!C64</f>
        <v>B: Tractie (basisuitvoering) - geen doorloop</v>
      </c>
      <c r="B40" s="225"/>
      <c r="C40" s="224"/>
      <c r="D40" s="72"/>
      <c r="E40" s="80"/>
      <c r="F40" s="72"/>
      <c r="G40" s="9"/>
      <c r="H40" s="72"/>
      <c r="I40" s="9"/>
      <c r="J40" s="72"/>
      <c r="K40" s="74"/>
      <c r="L40" s="74"/>
    </row>
    <row r="41" spans="1:71" x14ac:dyDescent="0.2">
      <c r="A41" s="80"/>
      <c r="B41" s="80"/>
      <c r="C41" s="80"/>
      <c r="D41" s="80"/>
      <c r="E41" s="80"/>
      <c r="F41" s="72"/>
      <c r="G41" s="9"/>
      <c r="H41" s="72"/>
      <c r="I41" s="9"/>
      <c r="J41" s="72"/>
      <c r="K41" s="74"/>
      <c r="L41" s="74"/>
    </row>
    <row r="42" spans="1:71" ht="12" x14ac:dyDescent="0.2">
      <c r="A42" s="80"/>
      <c r="B42" s="226" t="s">
        <v>136</v>
      </c>
      <c r="C42" s="80"/>
      <c r="D42" s="80"/>
      <c r="E42" s="80"/>
      <c r="F42" s="72"/>
      <c r="G42" s="9"/>
      <c r="H42" s="72"/>
      <c r="I42" s="9"/>
      <c r="J42" s="72"/>
      <c r="K42" s="74"/>
      <c r="L42" s="74"/>
    </row>
    <row r="43" spans="1:71" x14ac:dyDescent="0.2">
      <c r="A43" s="21">
        <f>A36+1</f>
        <v>27</v>
      </c>
      <c r="B43" s="12" t="s">
        <v>134</v>
      </c>
      <c r="C43" s="75"/>
      <c r="D43" s="72"/>
      <c r="E43" s="279"/>
      <c r="F43" s="73"/>
      <c r="G43" s="280"/>
      <c r="H43" s="82"/>
      <c r="I43" s="193" t="s">
        <v>238</v>
      </c>
      <c r="J43" s="83"/>
      <c r="K43" s="277">
        <v>1</v>
      </c>
      <c r="L43" s="77"/>
      <c r="O43" s="87">
        <v>1</v>
      </c>
      <c r="P43" s="88">
        <v>1</v>
      </c>
      <c r="Q43" s="88">
        <v>1</v>
      </c>
      <c r="R43" s="88">
        <v>1</v>
      </c>
      <c r="S43" s="88">
        <v>1</v>
      </c>
      <c r="T43" s="88">
        <v>1</v>
      </c>
      <c r="U43" s="88">
        <v>1</v>
      </c>
      <c r="V43" s="88">
        <v>1</v>
      </c>
      <c r="W43" s="88">
        <v>1</v>
      </c>
      <c r="X43" s="88">
        <v>1</v>
      </c>
      <c r="Y43" s="88">
        <v>1</v>
      </c>
      <c r="Z43" s="88">
        <v>1</v>
      </c>
      <c r="AA43" s="88">
        <v>1</v>
      </c>
      <c r="AB43" s="88">
        <v>1</v>
      </c>
      <c r="AC43" s="88">
        <v>1</v>
      </c>
      <c r="AD43" s="88">
        <v>1</v>
      </c>
      <c r="AE43" s="88">
        <v>1</v>
      </c>
      <c r="AF43" s="88">
        <v>1</v>
      </c>
      <c r="AG43" s="88">
        <v>1</v>
      </c>
      <c r="AH43" s="88">
        <v>1</v>
      </c>
      <c r="AI43" s="88">
        <v>1</v>
      </c>
      <c r="AJ43" s="88">
        <v>1</v>
      </c>
      <c r="AK43" s="88">
        <v>1</v>
      </c>
      <c r="AL43" s="88">
        <v>1</v>
      </c>
      <c r="AN43" s="192">
        <f t="shared" ref="AN43:BK43" si="31">$E43*O43</f>
        <v>0</v>
      </c>
      <c r="AO43" s="192">
        <f t="shared" si="31"/>
        <v>0</v>
      </c>
      <c r="AP43" s="192">
        <f t="shared" si="31"/>
        <v>0</v>
      </c>
      <c r="AQ43" s="192">
        <f t="shared" si="31"/>
        <v>0</v>
      </c>
      <c r="AR43" s="192">
        <f t="shared" si="31"/>
        <v>0</v>
      </c>
      <c r="AS43" s="192">
        <f t="shared" si="31"/>
        <v>0</v>
      </c>
      <c r="AT43" s="192">
        <f t="shared" si="31"/>
        <v>0</v>
      </c>
      <c r="AU43" s="192">
        <f t="shared" si="31"/>
        <v>0</v>
      </c>
      <c r="AV43" s="192">
        <f t="shared" si="31"/>
        <v>0</v>
      </c>
      <c r="AW43" s="192">
        <f t="shared" si="31"/>
        <v>0</v>
      </c>
      <c r="AX43" s="192">
        <f t="shared" si="31"/>
        <v>0</v>
      </c>
      <c r="AY43" s="192">
        <f t="shared" si="31"/>
        <v>0</v>
      </c>
      <c r="AZ43" s="192">
        <f t="shared" si="31"/>
        <v>0</v>
      </c>
      <c r="BA43" s="192">
        <f t="shared" si="31"/>
        <v>0</v>
      </c>
      <c r="BB43" s="192">
        <f t="shared" si="31"/>
        <v>0</v>
      </c>
      <c r="BC43" s="192">
        <f t="shared" si="31"/>
        <v>0</v>
      </c>
      <c r="BD43" s="192">
        <f t="shared" si="31"/>
        <v>0</v>
      </c>
      <c r="BE43" s="192">
        <f t="shared" si="31"/>
        <v>0</v>
      </c>
      <c r="BF43" s="192">
        <f t="shared" si="31"/>
        <v>0</v>
      </c>
      <c r="BG43" s="192">
        <f t="shared" si="31"/>
        <v>0</v>
      </c>
      <c r="BH43" s="192">
        <f t="shared" si="31"/>
        <v>0</v>
      </c>
      <c r="BI43" s="192">
        <f t="shared" si="31"/>
        <v>0</v>
      </c>
      <c r="BJ43" s="192">
        <f t="shared" si="31"/>
        <v>0</v>
      </c>
      <c r="BK43" s="192">
        <f t="shared" si="31"/>
        <v>0</v>
      </c>
    </row>
    <row r="44" spans="1:71" x14ac:dyDescent="0.2">
      <c r="A44" s="17"/>
      <c r="B44" s="12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</row>
    <row r="45" spans="1:71" ht="12" x14ac:dyDescent="0.2">
      <c r="A45" s="17"/>
      <c r="B45" s="226" t="s">
        <v>111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</row>
    <row r="46" spans="1:71" x14ac:dyDescent="0.2">
      <c r="A46" s="76">
        <f>A43+1</f>
        <v>28</v>
      </c>
      <c r="B46" s="2" t="s">
        <v>117</v>
      </c>
      <c r="C46" s="75"/>
      <c r="D46" s="72"/>
      <c r="E46" s="279"/>
      <c r="F46" s="73"/>
      <c r="G46" s="280"/>
      <c r="H46" s="82"/>
      <c r="I46" s="194">
        <f t="shared" ref="I46:I63" si="32">G46*$I$4</f>
        <v>0</v>
      </c>
      <c r="J46" s="82"/>
      <c r="K46" s="281"/>
      <c r="L46" s="77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N46" s="192">
        <f t="shared" ref="AN46:BK46" si="33">($E46+$I46)*O46</f>
        <v>0</v>
      </c>
      <c r="AO46" s="192">
        <f t="shared" si="33"/>
        <v>0</v>
      </c>
      <c r="AP46" s="192">
        <f t="shared" si="33"/>
        <v>0</v>
      </c>
      <c r="AQ46" s="192">
        <f t="shared" si="33"/>
        <v>0</v>
      </c>
      <c r="AR46" s="192">
        <f t="shared" si="33"/>
        <v>0</v>
      </c>
      <c r="AS46" s="192">
        <f t="shared" si="33"/>
        <v>0</v>
      </c>
      <c r="AT46" s="192">
        <f t="shared" si="33"/>
        <v>0</v>
      </c>
      <c r="AU46" s="192">
        <f t="shared" si="33"/>
        <v>0</v>
      </c>
      <c r="AV46" s="192">
        <f t="shared" si="33"/>
        <v>0</v>
      </c>
      <c r="AW46" s="192">
        <f t="shared" si="33"/>
        <v>0</v>
      </c>
      <c r="AX46" s="192">
        <f t="shared" si="33"/>
        <v>0</v>
      </c>
      <c r="AY46" s="192">
        <f t="shared" si="33"/>
        <v>0</v>
      </c>
      <c r="AZ46" s="192">
        <f t="shared" si="33"/>
        <v>0</v>
      </c>
      <c r="BA46" s="192">
        <f t="shared" si="33"/>
        <v>0</v>
      </c>
      <c r="BB46" s="192">
        <f t="shared" si="33"/>
        <v>0</v>
      </c>
      <c r="BC46" s="192">
        <f t="shared" si="33"/>
        <v>0</v>
      </c>
      <c r="BD46" s="192">
        <f t="shared" si="33"/>
        <v>0</v>
      </c>
      <c r="BE46" s="192">
        <f t="shared" si="33"/>
        <v>0</v>
      </c>
      <c r="BF46" s="192">
        <f t="shared" si="33"/>
        <v>0</v>
      </c>
      <c r="BG46" s="192">
        <f t="shared" si="33"/>
        <v>0</v>
      </c>
      <c r="BH46" s="192">
        <f t="shared" si="33"/>
        <v>0</v>
      </c>
      <c r="BI46" s="192">
        <f t="shared" si="33"/>
        <v>0</v>
      </c>
      <c r="BJ46" s="192">
        <f t="shared" si="33"/>
        <v>0</v>
      </c>
      <c r="BK46" s="192">
        <f t="shared" si="33"/>
        <v>0</v>
      </c>
    </row>
    <row r="47" spans="1:71" x14ac:dyDescent="0.2">
      <c r="A47" s="76">
        <f>A46+1</f>
        <v>29</v>
      </c>
      <c r="B47" s="2" t="s">
        <v>118</v>
      </c>
      <c r="C47" s="75"/>
      <c r="D47" s="72"/>
      <c r="E47" s="279"/>
      <c r="F47" s="73"/>
      <c r="G47" s="280"/>
      <c r="H47" s="82"/>
      <c r="I47" s="194">
        <f t="shared" si="32"/>
        <v>0</v>
      </c>
      <c r="J47" s="82"/>
      <c r="K47" s="281"/>
      <c r="L47" s="77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N47" s="192">
        <f t="shared" ref="AN47:AN63" si="34">($E47+$I47)*O47</f>
        <v>0</v>
      </c>
      <c r="AO47" s="192">
        <f t="shared" ref="AO47:AO63" si="35">($E47+$I47)*P47</f>
        <v>0</v>
      </c>
      <c r="AP47" s="192">
        <f t="shared" ref="AP47:AP63" si="36">($E47+$I47)*Q47</f>
        <v>0</v>
      </c>
      <c r="AQ47" s="192">
        <f t="shared" ref="AQ47:AQ63" si="37">($E47+$I47)*R47</f>
        <v>0</v>
      </c>
      <c r="AR47" s="192">
        <f t="shared" ref="AR47:AR63" si="38">($E47+$I47)*S47</f>
        <v>0</v>
      </c>
      <c r="AS47" s="192">
        <f t="shared" ref="AS47:AS63" si="39">($E47+$I47)*T47</f>
        <v>0</v>
      </c>
      <c r="AT47" s="192">
        <f t="shared" ref="AT47:AT63" si="40">($E47+$I47)*U47</f>
        <v>0</v>
      </c>
      <c r="AU47" s="192">
        <f t="shared" ref="AU47:AU63" si="41">($E47+$I47)*V47</f>
        <v>0</v>
      </c>
      <c r="AV47" s="192">
        <f t="shared" ref="AV47:AV63" si="42">($E47+$I47)*W47</f>
        <v>0</v>
      </c>
      <c r="AW47" s="192">
        <f t="shared" ref="AW47:AW63" si="43">($E47+$I47)*X47</f>
        <v>0</v>
      </c>
      <c r="AX47" s="192">
        <f t="shared" ref="AX47:AX63" si="44">($E47+$I47)*Y47</f>
        <v>0</v>
      </c>
      <c r="AY47" s="192">
        <f t="shared" ref="AY47:AY63" si="45">($E47+$I47)*Z47</f>
        <v>0</v>
      </c>
      <c r="AZ47" s="192">
        <f t="shared" ref="AZ47:AZ63" si="46">($E47+$I47)*AA47</f>
        <v>0</v>
      </c>
      <c r="BA47" s="192">
        <f t="shared" ref="BA47:BA63" si="47">($E47+$I47)*AB47</f>
        <v>0</v>
      </c>
      <c r="BB47" s="192">
        <f t="shared" ref="BB47:BB63" si="48">($E47+$I47)*AC47</f>
        <v>0</v>
      </c>
      <c r="BC47" s="192">
        <f t="shared" ref="BC47:BC63" si="49">($E47+$I47)*AD47</f>
        <v>0</v>
      </c>
      <c r="BD47" s="192">
        <f t="shared" ref="BD47:BD63" si="50">($E47+$I47)*AE47</f>
        <v>0</v>
      </c>
      <c r="BE47" s="192">
        <f t="shared" ref="BE47:BE63" si="51">($E47+$I47)*AF47</f>
        <v>0</v>
      </c>
      <c r="BF47" s="192">
        <f t="shared" ref="BF47:BF63" si="52">($E47+$I47)*AG47</f>
        <v>0</v>
      </c>
      <c r="BG47" s="192">
        <f t="shared" ref="BG47:BG63" si="53">($E47+$I47)*AH47</f>
        <v>0</v>
      </c>
      <c r="BH47" s="192">
        <f t="shared" ref="BH47:BH63" si="54">($E47+$I47)*AI47</f>
        <v>0</v>
      </c>
      <c r="BI47" s="192">
        <f t="shared" ref="BI47:BI63" si="55">($E47+$I47)*AJ47</f>
        <v>0</v>
      </c>
      <c r="BJ47" s="192">
        <f t="shared" ref="BJ47:BJ63" si="56">($E47+$I47)*AK47</f>
        <v>0</v>
      </c>
      <c r="BK47" s="192">
        <f t="shared" ref="BK47:BK63" si="57">($E47+$I47)*AL47</f>
        <v>0</v>
      </c>
    </row>
    <row r="48" spans="1:71" x14ac:dyDescent="0.2">
      <c r="A48" s="76">
        <f t="shared" ref="A48:A63" si="58">A47+1</f>
        <v>30</v>
      </c>
      <c r="B48" s="2" t="s">
        <v>119</v>
      </c>
      <c r="C48" s="75"/>
      <c r="D48" s="72"/>
      <c r="E48" s="279"/>
      <c r="F48" s="73"/>
      <c r="G48" s="280"/>
      <c r="H48" s="82"/>
      <c r="I48" s="194">
        <f t="shared" si="32"/>
        <v>0</v>
      </c>
      <c r="J48" s="82"/>
      <c r="K48" s="281"/>
      <c r="L48" s="77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N48" s="192">
        <f t="shared" si="34"/>
        <v>0</v>
      </c>
      <c r="AO48" s="192">
        <f t="shared" si="35"/>
        <v>0</v>
      </c>
      <c r="AP48" s="192">
        <f t="shared" si="36"/>
        <v>0</v>
      </c>
      <c r="AQ48" s="192">
        <f t="shared" si="37"/>
        <v>0</v>
      </c>
      <c r="AR48" s="192">
        <f t="shared" si="38"/>
        <v>0</v>
      </c>
      <c r="AS48" s="192">
        <f t="shared" si="39"/>
        <v>0</v>
      </c>
      <c r="AT48" s="192">
        <f t="shared" si="40"/>
        <v>0</v>
      </c>
      <c r="AU48" s="192">
        <f t="shared" si="41"/>
        <v>0</v>
      </c>
      <c r="AV48" s="192">
        <f t="shared" si="42"/>
        <v>0</v>
      </c>
      <c r="AW48" s="192">
        <f t="shared" si="43"/>
        <v>0</v>
      </c>
      <c r="AX48" s="192">
        <f t="shared" si="44"/>
        <v>0</v>
      </c>
      <c r="AY48" s="192">
        <f t="shared" si="45"/>
        <v>0</v>
      </c>
      <c r="AZ48" s="192">
        <f t="shared" si="46"/>
        <v>0</v>
      </c>
      <c r="BA48" s="192">
        <f t="shared" si="47"/>
        <v>0</v>
      </c>
      <c r="BB48" s="192">
        <f t="shared" si="48"/>
        <v>0</v>
      </c>
      <c r="BC48" s="192">
        <f t="shared" si="49"/>
        <v>0</v>
      </c>
      <c r="BD48" s="192">
        <f t="shared" si="50"/>
        <v>0</v>
      </c>
      <c r="BE48" s="192">
        <f t="shared" si="51"/>
        <v>0</v>
      </c>
      <c r="BF48" s="192">
        <f t="shared" si="52"/>
        <v>0</v>
      </c>
      <c r="BG48" s="192">
        <f t="shared" si="53"/>
        <v>0</v>
      </c>
      <c r="BH48" s="192">
        <f t="shared" si="54"/>
        <v>0</v>
      </c>
      <c r="BI48" s="192">
        <f t="shared" si="55"/>
        <v>0</v>
      </c>
      <c r="BJ48" s="192">
        <f t="shared" si="56"/>
        <v>0</v>
      </c>
      <c r="BK48" s="192">
        <f t="shared" si="57"/>
        <v>0</v>
      </c>
    </row>
    <row r="49" spans="1:63" x14ac:dyDescent="0.2">
      <c r="A49" s="76">
        <f t="shared" si="58"/>
        <v>31</v>
      </c>
      <c r="B49" s="2" t="s">
        <v>120</v>
      </c>
      <c r="C49" s="75"/>
      <c r="D49" s="72"/>
      <c r="E49" s="279"/>
      <c r="F49" s="73"/>
      <c r="G49" s="280"/>
      <c r="H49" s="82"/>
      <c r="I49" s="194">
        <f t="shared" si="32"/>
        <v>0</v>
      </c>
      <c r="J49" s="82"/>
      <c r="K49" s="281"/>
      <c r="L49" s="77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N49" s="192">
        <f t="shared" si="34"/>
        <v>0</v>
      </c>
      <c r="AO49" s="192">
        <f t="shared" si="35"/>
        <v>0</v>
      </c>
      <c r="AP49" s="192">
        <f t="shared" si="36"/>
        <v>0</v>
      </c>
      <c r="AQ49" s="192">
        <f t="shared" si="37"/>
        <v>0</v>
      </c>
      <c r="AR49" s="192">
        <f t="shared" si="38"/>
        <v>0</v>
      </c>
      <c r="AS49" s="192">
        <f t="shared" si="39"/>
        <v>0</v>
      </c>
      <c r="AT49" s="192">
        <f t="shared" si="40"/>
        <v>0</v>
      </c>
      <c r="AU49" s="192">
        <f t="shared" si="41"/>
        <v>0</v>
      </c>
      <c r="AV49" s="192">
        <f t="shared" si="42"/>
        <v>0</v>
      </c>
      <c r="AW49" s="192">
        <f t="shared" si="43"/>
        <v>0</v>
      </c>
      <c r="AX49" s="192">
        <f t="shared" si="44"/>
        <v>0</v>
      </c>
      <c r="AY49" s="192">
        <f t="shared" si="45"/>
        <v>0</v>
      </c>
      <c r="AZ49" s="192">
        <f t="shared" si="46"/>
        <v>0</v>
      </c>
      <c r="BA49" s="192">
        <f t="shared" si="47"/>
        <v>0</v>
      </c>
      <c r="BB49" s="192">
        <f t="shared" si="48"/>
        <v>0</v>
      </c>
      <c r="BC49" s="192">
        <f t="shared" si="49"/>
        <v>0</v>
      </c>
      <c r="BD49" s="192">
        <f t="shared" si="50"/>
        <v>0</v>
      </c>
      <c r="BE49" s="192">
        <f t="shared" si="51"/>
        <v>0</v>
      </c>
      <c r="BF49" s="192">
        <f t="shared" si="52"/>
        <v>0</v>
      </c>
      <c r="BG49" s="192">
        <f t="shared" si="53"/>
        <v>0</v>
      </c>
      <c r="BH49" s="192">
        <f t="shared" si="54"/>
        <v>0</v>
      </c>
      <c r="BI49" s="192">
        <f t="shared" si="55"/>
        <v>0</v>
      </c>
      <c r="BJ49" s="192">
        <f t="shared" si="56"/>
        <v>0</v>
      </c>
      <c r="BK49" s="192">
        <f t="shared" si="57"/>
        <v>0</v>
      </c>
    </row>
    <row r="50" spans="1:63" x14ac:dyDescent="0.2">
      <c r="A50" s="76">
        <f t="shared" si="58"/>
        <v>32</v>
      </c>
      <c r="B50" s="2" t="s">
        <v>121</v>
      </c>
      <c r="C50" s="75"/>
      <c r="D50" s="72"/>
      <c r="E50" s="279"/>
      <c r="F50" s="73"/>
      <c r="G50" s="280"/>
      <c r="H50" s="82"/>
      <c r="I50" s="194">
        <f t="shared" si="32"/>
        <v>0</v>
      </c>
      <c r="J50" s="82"/>
      <c r="K50" s="281"/>
      <c r="L50" s="77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N50" s="192">
        <f t="shared" si="34"/>
        <v>0</v>
      </c>
      <c r="AO50" s="192">
        <f t="shared" si="35"/>
        <v>0</v>
      </c>
      <c r="AP50" s="192">
        <f t="shared" si="36"/>
        <v>0</v>
      </c>
      <c r="AQ50" s="192">
        <f t="shared" si="37"/>
        <v>0</v>
      </c>
      <c r="AR50" s="192">
        <f t="shared" si="38"/>
        <v>0</v>
      </c>
      <c r="AS50" s="192">
        <f t="shared" si="39"/>
        <v>0</v>
      </c>
      <c r="AT50" s="192">
        <f t="shared" si="40"/>
        <v>0</v>
      </c>
      <c r="AU50" s="192">
        <f t="shared" si="41"/>
        <v>0</v>
      </c>
      <c r="AV50" s="192">
        <f t="shared" si="42"/>
        <v>0</v>
      </c>
      <c r="AW50" s="192">
        <f t="shared" si="43"/>
        <v>0</v>
      </c>
      <c r="AX50" s="192">
        <f t="shared" si="44"/>
        <v>0</v>
      </c>
      <c r="AY50" s="192">
        <f t="shared" si="45"/>
        <v>0</v>
      </c>
      <c r="AZ50" s="192">
        <f t="shared" si="46"/>
        <v>0</v>
      </c>
      <c r="BA50" s="192">
        <f t="shared" si="47"/>
        <v>0</v>
      </c>
      <c r="BB50" s="192">
        <f t="shared" si="48"/>
        <v>0</v>
      </c>
      <c r="BC50" s="192">
        <f t="shared" si="49"/>
        <v>0</v>
      </c>
      <c r="BD50" s="192">
        <f t="shared" si="50"/>
        <v>0</v>
      </c>
      <c r="BE50" s="192">
        <f t="shared" si="51"/>
        <v>0</v>
      </c>
      <c r="BF50" s="192">
        <f t="shared" si="52"/>
        <v>0</v>
      </c>
      <c r="BG50" s="192">
        <f t="shared" si="53"/>
        <v>0</v>
      </c>
      <c r="BH50" s="192">
        <f t="shared" si="54"/>
        <v>0</v>
      </c>
      <c r="BI50" s="192">
        <f t="shared" si="55"/>
        <v>0</v>
      </c>
      <c r="BJ50" s="192">
        <f t="shared" si="56"/>
        <v>0</v>
      </c>
      <c r="BK50" s="192">
        <f t="shared" si="57"/>
        <v>0</v>
      </c>
    </row>
    <row r="51" spans="1:63" x14ac:dyDescent="0.2">
      <c r="A51" s="76">
        <f t="shared" si="58"/>
        <v>33</v>
      </c>
      <c r="B51" s="2" t="s">
        <v>122</v>
      </c>
      <c r="C51" s="75"/>
      <c r="D51" s="72"/>
      <c r="E51" s="279"/>
      <c r="F51" s="73"/>
      <c r="G51" s="280"/>
      <c r="H51" s="82"/>
      <c r="I51" s="194">
        <f t="shared" si="32"/>
        <v>0</v>
      </c>
      <c r="J51" s="82"/>
      <c r="K51" s="281"/>
      <c r="L51" s="77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N51" s="192">
        <f t="shared" si="34"/>
        <v>0</v>
      </c>
      <c r="AO51" s="192">
        <f t="shared" si="35"/>
        <v>0</v>
      </c>
      <c r="AP51" s="192">
        <f t="shared" si="36"/>
        <v>0</v>
      </c>
      <c r="AQ51" s="192">
        <f t="shared" si="37"/>
        <v>0</v>
      </c>
      <c r="AR51" s="192">
        <f t="shared" si="38"/>
        <v>0</v>
      </c>
      <c r="AS51" s="192">
        <f t="shared" si="39"/>
        <v>0</v>
      </c>
      <c r="AT51" s="192">
        <f t="shared" si="40"/>
        <v>0</v>
      </c>
      <c r="AU51" s="192">
        <f t="shared" si="41"/>
        <v>0</v>
      </c>
      <c r="AV51" s="192">
        <f t="shared" si="42"/>
        <v>0</v>
      </c>
      <c r="AW51" s="192">
        <f t="shared" si="43"/>
        <v>0</v>
      </c>
      <c r="AX51" s="192">
        <f t="shared" si="44"/>
        <v>0</v>
      </c>
      <c r="AY51" s="192">
        <f t="shared" si="45"/>
        <v>0</v>
      </c>
      <c r="AZ51" s="192">
        <f t="shared" si="46"/>
        <v>0</v>
      </c>
      <c r="BA51" s="192">
        <f t="shared" si="47"/>
        <v>0</v>
      </c>
      <c r="BB51" s="192">
        <f t="shared" si="48"/>
        <v>0</v>
      </c>
      <c r="BC51" s="192">
        <f t="shared" si="49"/>
        <v>0</v>
      </c>
      <c r="BD51" s="192">
        <f t="shared" si="50"/>
        <v>0</v>
      </c>
      <c r="BE51" s="192">
        <f t="shared" si="51"/>
        <v>0</v>
      </c>
      <c r="BF51" s="192">
        <f t="shared" si="52"/>
        <v>0</v>
      </c>
      <c r="BG51" s="192">
        <f t="shared" si="53"/>
        <v>0</v>
      </c>
      <c r="BH51" s="192">
        <f t="shared" si="54"/>
        <v>0</v>
      </c>
      <c r="BI51" s="192">
        <f t="shared" si="55"/>
        <v>0</v>
      </c>
      <c r="BJ51" s="192">
        <f t="shared" si="56"/>
        <v>0</v>
      </c>
      <c r="BK51" s="192">
        <f t="shared" si="57"/>
        <v>0</v>
      </c>
    </row>
    <row r="52" spans="1:63" x14ac:dyDescent="0.2">
      <c r="A52" s="76">
        <f t="shared" si="58"/>
        <v>34</v>
      </c>
      <c r="B52" s="2" t="s">
        <v>123</v>
      </c>
      <c r="C52" s="75"/>
      <c r="D52" s="72"/>
      <c r="E52" s="279"/>
      <c r="F52" s="73"/>
      <c r="G52" s="280"/>
      <c r="H52" s="82"/>
      <c r="I52" s="194">
        <f t="shared" si="32"/>
        <v>0</v>
      </c>
      <c r="J52" s="82"/>
      <c r="K52" s="281"/>
      <c r="L52" s="77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N52" s="192">
        <f t="shared" si="34"/>
        <v>0</v>
      </c>
      <c r="AO52" s="192">
        <f t="shared" si="35"/>
        <v>0</v>
      </c>
      <c r="AP52" s="192">
        <f t="shared" si="36"/>
        <v>0</v>
      </c>
      <c r="AQ52" s="192">
        <f t="shared" si="37"/>
        <v>0</v>
      </c>
      <c r="AR52" s="192">
        <f t="shared" si="38"/>
        <v>0</v>
      </c>
      <c r="AS52" s="192">
        <f t="shared" si="39"/>
        <v>0</v>
      </c>
      <c r="AT52" s="192">
        <f t="shared" si="40"/>
        <v>0</v>
      </c>
      <c r="AU52" s="192">
        <f t="shared" si="41"/>
        <v>0</v>
      </c>
      <c r="AV52" s="192">
        <f t="shared" si="42"/>
        <v>0</v>
      </c>
      <c r="AW52" s="192">
        <f t="shared" si="43"/>
        <v>0</v>
      </c>
      <c r="AX52" s="192">
        <f t="shared" si="44"/>
        <v>0</v>
      </c>
      <c r="AY52" s="192">
        <f t="shared" si="45"/>
        <v>0</v>
      </c>
      <c r="AZ52" s="192">
        <f t="shared" si="46"/>
        <v>0</v>
      </c>
      <c r="BA52" s="192">
        <f t="shared" si="47"/>
        <v>0</v>
      </c>
      <c r="BB52" s="192">
        <f t="shared" si="48"/>
        <v>0</v>
      </c>
      <c r="BC52" s="192">
        <f t="shared" si="49"/>
        <v>0</v>
      </c>
      <c r="BD52" s="192">
        <f t="shared" si="50"/>
        <v>0</v>
      </c>
      <c r="BE52" s="192">
        <f t="shared" si="51"/>
        <v>0</v>
      </c>
      <c r="BF52" s="192">
        <f t="shared" si="52"/>
        <v>0</v>
      </c>
      <c r="BG52" s="192">
        <f t="shared" si="53"/>
        <v>0</v>
      </c>
      <c r="BH52" s="192">
        <f t="shared" si="54"/>
        <v>0</v>
      </c>
      <c r="BI52" s="192">
        <f t="shared" si="55"/>
        <v>0</v>
      </c>
      <c r="BJ52" s="192">
        <f t="shared" si="56"/>
        <v>0</v>
      </c>
      <c r="BK52" s="192">
        <f t="shared" si="57"/>
        <v>0</v>
      </c>
    </row>
    <row r="53" spans="1:63" x14ac:dyDescent="0.2">
      <c r="A53" s="76">
        <f t="shared" si="58"/>
        <v>35</v>
      </c>
      <c r="B53" s="2" t="s">
        <v>124</v>
      </c>
      <c r="C53" s="75"/>
      <c r="D53" s="72"/>
      <c r="E53" s="279"/>
      <c r="F53" s="73"/>
      <c r="G53" s="280"/>
      <c r="H53" s="82"/>
      <c r="I53" s="194">
        <f t="shared" si="32"/>
        <v>0</v>
      </c>
      <c r="J53" s="82"/>
      <c r="K53" s="281"/>
      <c r="L53" s="77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N53" s="192">
        <f t="shared" si="34"/>
        <v>0</v>
      </c>
      <c r="AO53" s="192">
        <f t="shared" si="35"/>
        <v>0</v>
      </c>
      <c r="AP53" s="192">
        <f t="shared" si="36"/>
        <v>0</v>
      </c>
      <c r="AQ53" s="192">
        <f t="shared" si="37"/>
        <v>0</v>
      </c>
      <c r="AR53" s="192">
        <f t="shared" si="38"/>
        <v>0</v>
      </c>
      <c r="AS53" s="192">
        <f t="shared" si="39"/>
        <v>0</v>
      </c>
      <c r="AT53" s="192">
        <f t="shared" si="40"/>
        <v>0</v>
      </c>
      <c r="AU53" s="192">
        <f t="shared" si="41"/>
        <v>0</v>
      </c>
      <c r="AV53" s="192">
        <f t="shared" si="42"/>
        <v>0</v>
      </c>
      <c r="AW53" s="192">
        <f t="shared" si="43"/>
        <v>0</v>
      </c>
      <c r="AX53" s="192">
        <f t="shared" si="44"/>
        <v>0</v>
      </c>
      <c r="AY53" s="192">
        <f t="shared" si="45"/>
        <v>0</v>
      </c>
      <c r="AZ53" s="192">
        <f t="shared" si="46"/>
        <v>0</v>
      </c>
      <c r="BA53" s="192">
        <f t="shared" si="47"/>
        <v>0</v>
      </c>
      <c r="BB53" s="192">
        <f t="shared" si="48"/>
        <v>0</v>
      </c>
      <c r="BC53" s="192">
        <f t="shared" si="49"/>
        <v>0</v>
      </c>
      <c r="BD53" s="192">
        <f t="shared" si="50"/>
        <v>0</v>
      </c>
      <c r="BE53" s="192">
        <f t="shared" si="51"/>
        <v>0</v>
      </c>
      <c r="BF53" s="192">
        <f t="shared" si="52"/>
        <v>0</v>
      </c>
      <c r="BG53" s="192">
        <f t="shared" si="53"/>
        <v>0</v>
      </c>
      <c r="BH53" s="192">
        <f t="shared" si="54"/>
        <v>0</v>
      </c>
      <c r="BI53" s="192">
        <f t="shared" si="55"/>
        <v>0</v>
      </c>
      <c r="BJ53" s="192">
        <f t="shared" si="56"/>
        <v>0</v>
      </c>
      <c r="BK53" s="192">
        <f t="shared" si="57"/>
        <v>0</v>
      </c>
    </row>
    <row r="54" spans="1:63" x14ac:dyDescent="0.2">
      <c r="A54" s="76">
        <f t="shared" si="58"/>
        <v>36</v>
      </c>
      <c r="B54" s="2" t="s">
        <v>125</v>
      </c>
      <c r="C54" s="75"/>
      <c r="D54" s="72"/>
      <c r="E54" s="279"/>
      <c r="F54" s="73"/>
      <c r="G54" s="280"/>
      <c r="H54" s="82"/>
      <c r="I54" s="194">
        <f t="shared" si="32"/>
        <v>0</v>
      </c>
      <c r="J54" s="82"/>
      <c r="K54" s="281"/>
      <c r="L54" s="77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N54" s="192">
        <f t="shared" si="34"/>
        <v>0</v>
      </c>
      <c r="AO54" s="192">
        <f t="shared" si="35"/>
        <v>0</v>
      </c>
      <c r="AP54" s="192">
        <f t="shared" si="36"/>
        <v>0</v>
      </c>
      <c r="AQ54" s="192">
        <f t="shared" si="37"/>
        <v>0</v>
      </c>
      <c r="AR54" s="192">
        <f t="shared" si="38"/>
        <v>0</v>
      </c>
      <c r="AS54" s="192">
        <f t="shared" si="39"/>
        <v>0</v>
      </c>
      <c r="AT54" s="192">
        <f t="shared" si="40"/>
        <v>0</v>
      </c>
      <c r="AU54" s="192">
        <f t="shared" si="41"/>
        <v>0</v>
      </c>
      <c r="AV54" s="192">
        <f t="shared" si="42"/>
        <v>0</v>
      </c>
      <c r="AW54" s="192">
        <f t="shared" si="43"/>
        <v>0</v>
      </c>
      <c r="AX54" s="192">
        <f t="shared" si="44"/>
        <v>0</v>
      </c>
      <c r="AY54" s="192">
        <f t="shared" si="45"/>
        <v>0</v>
      </c>
      <c r="AZ54" s="192">
        <f t="shared" si="46"/>
        <v>0</v>
      </c>
      <c r="BA54" s="192">
        <f t="shared" si="47"/>
        <v>0</v>
      </c>
      <c r="BB54" s="192">
        <f t="shared" si="48"/>
        <v>0</v>
      </c>
      <c r="BC54" s="192">
        <f t="shared" si="49"/>
        <v>0</v>
      </c>
      <c r="BD54" s="192">
        <f t="shared" si="50"/>
        <v>0</v>
      </c>
      <c r="BE54" s="192">
        <f t="shared" si="51"/>
        <v>0</v>
      </c>
      <c r="BF54" s="192">
        <f t="shared" si="52"/>
        <v>0</v>
      </c>
      <c r="BG54" s="192">
        <f t="shared" si="53"/>
        <v>0</v>
      </c>
      <c r="BH54" s="192">
        <f t="shared" si="54"/>
        <v>0</v>
      </c>
      <c r="BI54" s="192">
        <f t="shared" si="55"/>
        <v>0</v>
      </c>
      <c r="BJ54" s="192">
        <f t="shared" si="56"/>
        <v>0</v>
      </c>
      <c r="BK54" s="192">
        <f t="shared" si="57"/>
        <v>0</v>
      </c>
    </row>
    <row r="55" spans="1:63" x14ac:dyDescent="0.2">
      <c r="A55" s="76">
        <f t="shared" si="58"/>
        <v>37</v>
      </c>
      <c r="B55" s="2" t="s">
        <v>126</v>
      </c>
      <c r="C55" s="75"/>
      <c r="D55" s="72"/>
      <c r="E55" s="279"/>
      <c r="F55" s="73"/>
      <c r="G55" s="280"/>
      <c r="H55" s="82"/>
      <c r="I55" s="194">
        <f t="shared" si="32"/>
        <v>0</v>
      </c>
      <c r="J55" s="82"/>
      <c r="K55" s="281"/>
      <c r="L55" s="77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N55" s="192">
        <f t="shared" si="34"/>
        <v>0</v>
      </c>
      <c r="AO55" s="192">
        <f t="shared" si="35"/>
        <v>0</v>
      </c>
      <c r="AP55" s="192">
        <f t="shared" si="36"/>
        <v>0</v>
      </c>
      <c r="AQ55" s="192">
        <f t="shared" si="37"/>
        <v>0</v>
      </c>
      <c r="AR55" s="192">
        <f t="shared" si="38"/>
        <v>0</v>
      </c>
      <c r="AS55" s="192">
        <f t="shared" si="39"/>
        <v>0</v>
      </c>
      <c r="AT55" s="192">
        <f t="shared" si="40"/>
        <v>0</v>
      </c>
      <c r="AU55" s="192">
        <f t="shared" si="41"/>
        <v>0</v>
      </c>
      <c r="AV55" s="192">
        <f t="shared" si="42"/>
        <v>0</v>
      </c>
      <c r="AW55" s="192">
        <f t="shared" si="43"/>
        <v>0</v>
      </c>
      <c r="AX55" s="192">
        <f t="shared" si="44"/>
        <v>0</v>
      </c>
      <c r="AY55" s="192">
        <f t="shared" si="45"/>
        <v>0</v>
      </c>
      <c r="AZ55" s="192">
        <f t="shared" si="46"/>
        <v>0</v>
      </c>
      <c r="BA55" s="192">
        <f t="shared" si="47"/>
        <v>0</v>
      </c>
      <c r="BB55" s="192">
        <f t="shared" si="48"/>
        <v>0</v>
      </c>
      <c r="BC55" s="192">
        <f t="shared" si="49"/>
        <v>0</v>
      </c>
      <c r="BD55" s="192">
        <f t="shared" si="50"/>
        <v>0</v>
      </c>
      <c r="BE55" s="192">
        <f t="shared" si="51"/>
        <v>0</v>
      </c>
      <c r="BF55" s="192">
        <f t="shared" si="52"/>
        <v>0</v>
      </c>
      <c r="BG55" s="192">
        <f t="shared" si="53"/>
        <v>0</v>
      </c>
      <c r="BH55" s="192">
        <f t="shared" si="54"/>
        <v>0</v>
      </c>
      <c r="BI55" s="192">
        <f t="shared" si="55"/>
        <v>0</v>
      </c>
      <c r="BJ55" s="192">
        <f t="shared" si="56"/>
        <v>0</v>
      </c>
      <c r="BK55" s="192">
        <f t="shared" si="57"/>
        <v>0</v>
      </c>
    </row>
    <row r="56" spans="1:63" x14ac:dyDescent="0.2">
      <c r="A56" s="76">
        <f t="shared" si="58"/>
        <v>38</v>
      </c>
      <c r="B56" s="2" t="s">
        <v>127</v>
      </c>
      <c r="C56" s="75"/>
      <c r="D56" s="72"/>
      <c r="E56" s="279"/>
      <c r="F56" s="73"/>
      <c r="G56" s="280"/>
      <c r="H56" s="82"/>
      <c r="I56" s="194">
        <f t="shared" si="32"/>
        <v>0</v>
      </c>
      <c r="J56" s="82"/>
      <c r="K56" s="281"/>
      <c r="L56" s="77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N56" s="192">
        <f t="shared" si="34"/>
        <v>0</v>
      </c>
      <c r="AO56" s="192">
        <f t="shared" si="35"/>
        <v>0</v>
      </c>
      <c r="AP56" s="192">
        <f t="shared" si="36"/>
        <v>0</v>
      </c>
      <c r="AQ56" s="192">
        <f t="shared" si="37"/>
        <v>0</v>
      </c>
      <c r="AR56" s="192">
        <f t="shared" si="38"/>
        <v>0</v>
      </c>
      <c r="AS56" s="192">
        <f t="shared" si="39"/>
        <v>0</v>
      </c>
      <c r="AT56" s="192">
        <f t="shared" si="40"/>
        <v>0</v>
      </c>
      <c r="AU56" s="192">
        <f t="shared" si="41"/>
        <v>0</v>
      </c>
      <c r="AV56" s="192">
        <f t="shared" si="42"/>
        <v>0</v>
      </c>
      <c r="AW56" s="192">
        <f t="shared" si="43"/>
        <v>0</v>
      </c>
      <c r="AX56" s="192">
        <f t="shared" si="44"/>
        <v>0</v>
      </c>
      <c r="AY56" s="192">
        <f t="shared" si="45"/>
        <v>0</v>
      </c>
      <c r="AZ56" s="192">
        <f t="shared" si="46"/>
        <v>0</v>
      </c>
      <c r="BA56" s="192">
        <f t="shared" si="47"/>
        <v>0</v>
      </c>
      <c r="BB56" s="192">
        <f t="shared" si="48"/>
        <v>0</v>
      </c>
      <c r="BC56" s="192">
        <f t="shared" si="49"/>
        <v>0</v>
      </c>
      <c r="BD56" s="192">
        <f t="shared" si="50"/>
        <v>0</v>
      </c>
      <c r="BE56" s="192">
        <f t="shared" si="51"/>
        <v>0</v>
      </c>
      <c r="BF56" s="192">
        <f t="shared" si="52"/>
        <v>0</v>
      </c>
      <c r="BG56" s="192">
        <f t="shared" si="53"/>
        <v>0</v>
      </c>
      <c r="BH56" s="192">
        <f t="shared" si="54"/>
        <v>0</v>
      </c>
      <c r="BI56" s="192">
        <f t="shared" si="55"/>
        <v>0</v>
      </c>
      <c r="BJ56" s="192">
        <f t="shared" si="56"/>
        <v>0</v>
      </c>
      <c r="BK56" s="192">
        <f t="shared" si="57"/>
        <v>0</v>
      </c>
    </row>
    <row r="57" spans="1:63" x14ac:dyDescent="0.2">
      <c r="A57" s="76">
        <f t="shared" si="58"/>
        <v>39</v>
      </c>
      <c r="B57" s="121" t="s">
        <v>128</v>
      </c>
      <c r="C57" s="294" t="s">
        <v>80</v>
      </c>
      <c r="D57" s="72"/>
      <c r="E57" s="279"/>
      <c r="F57" s="73"/>
      <c r="G57" s="280"/>
      <c r="H57" s="82"/>
      <c r="I57" s="194">
        <f t="shared" si="32"/>
        <v>0</v>
      </c>
      <c r="J57" s="82"/>
      <c r="K57" s="281"/>
      <c r="L57" s="77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N57" s="192">
        <f t="shared" si="34"/>
        <v>0</v>
      </c>
      <c r="AO57" s="192">
        <f t="shared" si="35"/>
        <v>0</v>
      </c>
      <c r="AP57" s="192">
        <f t="shared" si="36"/>
        <v>0</v>
      </c>
      <c r="AQ57" s="192">
        <f t="shared" si="37"/>
        <v>0</v>
      </c>
      <c r="AR57" s="192">
        <f t="shared" si="38"/>
        <v>0</v>
      </c>
      <c r="AS57" s="192">
        <f t="shared" si="39"/>
        <v>0</v>
      </c>
      <c r="AT57" s="192">
        <f t="shared" si="40"/>
        <v>0</v>
      </c>
      <c r="AU57" s="192">
        <f t="shared" si="41"/>
        <v>0</v>
      </c>
      <c r="AV57" s="192">
        <f t="shared" si="42"/>
        <v>0</v>
      </c>
      <c r="AW57" s="192">
        <f t="shared" si="43"/>
        <v>0</v>
      </c>
      <c r="AX57" s="192">
        <f t="shared" si="44"/>
        <v>0</v>
      </c>
      <c r="AY57" s="192">
        <f t="shared" si="45"/>
        <v>0</v>
      </c>
      <c r="AZ57" s="192">
        <f t="shared" si="46"/>
        <v>0</v>
      </c>
      <c r="BA57" s="192">
        <f t="shared" si="47"/>
        <v>0</v>
      </c>
      <c r="BB57" s="192">
        <f t="shared" si="48"/>
        <v>0</v>
      </c>
      <c r="BC57" s="192">
        <f t="shared" si="49"/>
        <v>0</v>
      </c>
      <c r="BD57" s="192">
        <f t="shared" si="50"/>
        <v>0</v>
      </c>
      <c r="BE57" s="192">
        <f t="shared" si="51"/>
        <v>0</v>
      </c>
      <c r="BF57" s="192">
        <f t="shared" si="52"/>
        <v>0</v>
      </c>
      <c r="BG57" s="192">
        <f t="shared" si="53"/>
        <v>0</v>
      </c>
      <c r="BH57" s="192">
        <f t="shared" si="54"/>
        <v>0</v>
      </c>
      <c r="BI57" s="192">
        <f t="shared" si="55"/>
        <v>0</v>
      </c>
      <c r="BJ57" s="192">
        <f t="shared" si="56"/>
        <v>0</v>
      </c>
      <c r="BK57" s="192">
        <f t="shared" si="57"/>
        <v>0</v>
      </c>
    </row>
    <row r="58" spans="1:63" x14ac:dyDescent="0.2">
      <c r="A58" s="76">
        <f t="shared" si="58"/>
        <v>40</v>
      </c>
      <c r="B58" s="121" t="s">
        <v>129</v>
      </c>
      <c r="C58" s="294"/>
      <c r="D58" s="72"/>
      <c r="E58" s="279"/>
      <c r="F58" s="73"/>
      <c r="G58" s="280"/>
      <c r="H58" s="82"/>
      <c r="I58" s="194">
        <f t="shared" si="32"/>
        <v>0</v>
      </c>
      <c r="J58" s="82"/>
      <c r="K58" s="281"/>
      <c r="L58" s="77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N58" s="192">
        <f t="shared" si="34"/>
        <v>0</v>
      </c>
      <c r="AO58" s="192">
        <f t="shared" si="35"/>
        <v>0</v>
      </c>
      <c r="AP58" s="192">
        <f t="shared" si="36"/>
        <v>0</v>
      </c>
      <c r="AQ58" s="192">
        <f t="shared" si="37"/>
        <v>0</v>
      </c>
      <c r="AR58" s="192">
        <f t="shared" si="38"/>
        <v>0</v>
      </c>
      <c r="AS58" s="192">
        <f t="shared" si="39"/>
        <v>0</v>
      </c>
      <c r="AT58" s="192">
        <f t="shared" si="40"/>
        <v>0</v>
      </c>
      <c r="AU58" s="192">
        <f t="shared" si="41"/>
        <v>0</v>
      </c>
      <c r="AV58" s="192">
        <f t="shared" si="42"/>
        <v>0</v>
      </c>
      <c r="AW58" s="192">
        <f t="shared" si="43"/>
        <v>0</v>
      </c>
      <c r="AX58" s="192">
        <f t="shared" si="44"/>
        <v>0</v>
      </c>
      <c r="AY58" s="192">
        <f t="shared" si="45"/>
        <v>0</v>
      </c>
      <c r="AZ58" s="192">
        <f t="shared" si="46"/>
        <v>0</v>
      </c>
      <c r="BA58" s="192">
        <f t="shared" si="47"/>
        <v>0</v>
      </c>
      <c r="BB58" s="192">
        <f t="shared" si="48"/>
        <v>0</v>
      </c>
      <c r="BC58" s="192">
        <f t="shared" si="49"/>
        <v>0</v>
      </c>
      <c r="BD58" s="192">
        <f t="shared" si="50"/>
        <v>0</v>
      </c>
      <c r="BE58" s="192">
        <f t="shared" si="51"/>
        <v>0</v>
      </c>
      <c r="BF58" s="192">
        <f t="shared" si="52"/>
        <v>0</v>
      </c>
      <c r="BG58" s="192">
        <f t="shared" si="53"/>
        <v>0</v>
      </c>
      <c r="BH58" s="192">
        <f t="shared" si="54"/>
        <v>0</v>
      </c>
      <c r="BI58" s="192">
        <f t="shared" si="55"/>
        <v>0</v>
      </c>
      <c r="BJ58" s="192">
        <f t="shared" si="56"/>
        <v>0</v>
      </c>
      <c r="BK58" s="192">
        <f t="shared" si="57"/>
        <v>0</v>
      </c>
    </row>
    <row r="59" spans="1:63" x14ac:dyDescent="0.2">
      <c r="A59" s="76">
        <f t="shared" si="58"/>
        <v>41</v>
      </c>
      <c r="B59" s="121" t="s">
        <v>130</v>
      </c>
      <c r="C59" s="294"/>
      <c r="D59" s="72"/>
      <c r="E59" s="279"/>
      <c r="F59" s="73"/>
      <c r="G59" s="280"/>
      <c r="H59" s="82"/>
      <c r="I59" s="194">
        <f t="shared" si="32"/>
        <v>0</v>
      </c>
      <c r="J59" s="82"/>
      <c r="K59" s="281"/>
      <c r="L59" s="77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N59" s="192">
        <f t="shared" si="34"/>
        <v>0</v>
      </c>
      <c r="AO59" s="192">
        <f t="shared" si="35"/>
        <v>0</v>
      </c>
      <c r="AP59" s="192">
        <f t="shared" si="36"/>
        <v>0</v>
      </c>
      <c r="AQ59" s="192">
        <f t="shared" si="37"/>
        <v>0</v>
      </c>
      <c r="AR59" s="192">
        <f t="shared" si="38"/>
        <v>0</v>
      </c>
      <c r="AS59" s="192">
        <f t="shared" si="39"/>
        <v>0</v>
      </c>
      <c r="AT59" s="192">
        <f t="shared" si="40"/>
        <v>0</v>
      </c>
      <c r="AU59" s="192">
        <f t="shared" si="41"/>
        <v>0</v>
      </c>
      <c r="AV59" s="192">
        <f t="shared" si="42"/>
        <v>0</v>
      </c>
      <c r="AW59" s="192">
        <f t="shared" si="43"/>
        <v>0</v>
      </c>
      <c r="AX59" s="192">
        <f t="shared" si="44"/>
        <v>0</v>
      </c>
      <c r="AY59" s="192">
        <f t="shared" si="45"/>
        <v>0</v>
      </c>
      <c r="AZ59" s="192">
        <f t="shared" si="46"/>
        <v>0</v>
      </c>
      <c r="BA59" s="192">
        <f t="shared" si="47"/>
        <v>0</v>
      </c>
      <c r="BB59" s="192">
        <f t="shared" si="48"/>
        <v>0</v>
      </c>
      <c r="BC59" s="192">
        <f t="shared" si="49"/>
        <v>0</v>
      </c>
      <c r="BD59" s="192">
        <f t="shared" si="50"/>
        <v>0</v>
      </c>
      <c r="BE59" s="192">
        <f t="shared" si="51"/>
        <v>0</v>
      </c>
      <c r="BF59" s="192">
        <f t="shared" si="52"/>
        <v>0</v>
      </c>
      <c r="BG59" s="192">
        <f t="shared" si="53"/>
        <v>0</v>
      </c>
      <c r="BH59" s="192">
        <f t="shared" si="54"/>
        <v>0</v>
      </c>
      <c r="BI59" s="192">
        <f t="shared" si="55"/>
        <v>0</v>
      </c>
      <c r="BJ59" s="192">
        <f t="shared" si="56"/>
        <v>0</v>
      </c>
      <c r="BK59" s="192">
        <f t="shared" si="57"/>
        <v>0</v>
      </c>
    </row>
    <row r="60" spans="1:63" x14ac:dyDescent="0.2">
      <c r="A60" s="76">
        <f t="shared" si="58"/>
        <v>42</v>
      </c>
      <c r="B60" s="121" t="s">
        <v>131</v>
      </c>
      <c r="C60" s="294"/>
      <c r="D60" s="72"/>
      <c r="E60" s="279"/>
      <c r="F60" s="73"/>
      <c r="G60" s="280"/>
      <c r="H60" s="82"/>
      <c r="I60" s="194">
        <f t="shared" si="32"/>
        <v>0</v>
      </c>
      <c r="J60" s="82"/>
      <c r="K60" s="281"/>
      <c r="L60" s="77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N60" s="192">
        <f t="shared" si="34"/>
        <v>0</v>
      </c>
      <c r="AO60" s="192">
        <f t="shared" si="35"/>
        <v>0</v>
      </c>
      <c r="AP60" s="192">
        <f t="shared" si="36"/>
        <v>0</v>
      </c>
      <c r="AQ60" s="192">
        <f t="shared" si="37"/>
        <v>0</v>
      </c>
      <c r="AR60" s="192">
        <f t="shared" si="38"/>
        <v>0</v>
      </c>
      <c r="AS60" s="192">
        <f t="shared" si="39"/>
        <v>0</v>
      </c>
      <c r="AT60" s="192">
        <f t="shared" si="40"/>
        <v>0</v>
      </c>
      <c r="AU60" s="192">
        <f t="shared" si="41"/>
        <v>0</v>
      </c>
      <c r="AV60" s="192">
        <f t="shared" si="42"/>
        <v>0</v>
      </c>
      <c r="AW60" s="192">
        <f t="shared" si="43"/>
        <v>0</v>
      </c>
      <c r="AX60" s="192">
        <f t="shared" si="44"/>
        <v>0</v>
      </c>
      <c r="AY60" s="192">
        <f t="shared" si="45"/>
        <v>0</v>
      </c>
      <c r="AZ60" s="192">
        <f t="shared" si="46"/>
        <v>0</v>
      </c>
      <c r="BA60" s="192">
        <f t="shared" si="47"/>
        <v>0</v>
      </c>
      <c r="BB60" s="192">
        <f t="shared" si="48"/>
        <v>0</v>
      </c>
      <c r="BC60" s="192">
        <f t="shared" si="49"/>
        <v>0</v>
      </c>
      <c r="BD60" s="192">
        <f t="shared" si="50"/>
        <v>0</v>
      </c>
      <c r="BE60" s="192">
        <f t="shared" si="51"/>
        <v>0</v>
      </c>
      <c r="BF60" s="192">
        <f t="shared" si="52"/>
        <v>0</v>
      </c>
      <c r="BG60" s="192">
        <f t="shared" si="53"/>
        <v>0</v>
      </c>
      <c r="BH60" s="192">
        <f t="shared" si="54"/>
        <v>0</v>
      </c>
      <c r="BI60" s="192">
        <f t="shared" si="55"/>
        <v>0</v>
      </c>
      <c r="BJ60" s="192">
        <f t="shared" si="56"/>
        <v>0</v>
      </c>
      <c r="BK60" s="192">
        <f t="shared" si="57"/>
        <v>0</v>
      </c>
    </row>
    <row r="61" spans="1:63" x14ac:dyDescent="0.2">
      <c r="A61" s="76">
        <f t="shared" si="58"/>
        <v>43</v>
      </c>
      <c r="B61" s="121" t="s">
        <v>132</v>
      </c>
      <c r="C61" s="294"/>
      <c r="D61" s="72"/>
      <c r="E61" s="279"/>
      <c r="F61" s="73"/>
      <c r="G61" s="280"/>
      <c r="H61" s="82"/>
      <c r="I61" s="194">
        <f t="shared" si="32"/>
        <v>0</v>
      </c>
      <c r="J61" s="82"/>
      <c r="K61" s="281"/>
      <c r="L61" s="77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N61" s="192">
        <f t="shared" si="34"/>
        <v>0</v>
      </c>
      <c r="AO61" s="192">
        <f t="shared" si="35"/>
        <v>0</v>
      </c>
      <c r="AP61" s="192">
        <f t="shared" si="36"/>
        <v>0</v>
      </c>
      <c r="AQ61" s="192">
        <f t="shared" si="37"/>
        <v>0</v>
      </c>
      <c r="AR61" s="192">
        <f t="shared" si="38"/>
        <v>0</v>
      </c>
      <c r="AS61" s="192">
        <f t="shared" si="39"/>
        <v>0</v>
      </c>
      <c r="AT61" s="192">
        <f t="shared" si="40"/>
        <v>0</v>
      </c>
      <c r="AU61" s="192">
        <f t="shared" si="41"/>
        <v>0</v>
      </c>
      <c r="AV61" s="192">
        <f t="shared" si="42"/>
        <v>0</v>
      </c>
      <c r="AW61" s="192">
        <f t="shared" si="43"/>
        <v>0</v>
      </c>
      <c r="AX61" s="192">
        <f t="shared" si="44"/>
        <v>0</v>
      </c>
      <c r="AY61" s="192">
        <f t="shared" si="45"/>
        <v>0</v>
      </c>
      <c r="AZ61" s="192">
        <f t="shared" si="46"/>
        <v>0</v>
      </c>
      <c r="BA61" s="192">
        <f t="shared" si="47"/>
        <v>0</v>
      </c>
      <c r="BB61" s="192">
        <f t="shared" si="48"/>
        <v>0</v>
      </c>
      <c r="BC61" s="192">
        <f t="shared" si="49"/>
        <v>0</v>
      </c>
      <c r="BD61" s="192">
        <f t="shared" si="50"/>
        <v>0</v>
      </c>
      <c r="BE61" s="192">
        <f t="shared" si="51"/>
        <v>0</v>
      </c>
      <c r="BF61" s="192">
        <f t="shared" si="52"/>
        <v>0</v>
      </c>
      <c r="BG61" s="192">
        <f t="shared" si="53"/>
        <v>0</v>
      </c>
      <c r="BH61" s="192">
        <f t="shared" si="54"/>
        <v>0</v>
      </c>
      <c r="BI61" s="192">
        <f t="shared" si="55"/>
        <v>0</v>
      </c>
      <c r="BJ61" s="192">
        <f t="shared" si="56"/>
        <v>0</v>
      </c>
      <c r="BK61" s="192">
        <f t="shared" si="57"/>
        <v>0</v>
      </c>
    </row>
    <row r="62" spans="1:63" x14ac:dyDescent="0.2">
      <c r="A62" s="76">
        <f t="shared" si="58"/>
        <v>44</v>
      </c>
      <c r="B62" s="121" t="s">
        <v>133</v>
      </c>
      <c r="C62" s="294" t="s">
        <v>81</v>
      </c>
      <c r="D62" s="72"/>
      <c r="E62" s="279"/>
      <c r="F62" s="73"/>
      <c r="G62" s="280"/>
      <c r="H62" s="82"/>
      <c r="I62" s="194">
        <f t="shared" si="32"/>
        <v>0</v>
      </c>
      <c r="J62" s="82"/>
      <c r="K62" s="281"/>
      <c r="L62" s="77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N62" s="192">
        <f t="shared" si="34"/>
        <v>0</v>
      </c>
      <c r="AO62" s="192">
        <f t="shared" si="35"/>
        <v>0</v>
      </c>
      <c r="AP62" s="192">
        <f t="shared" si="36"/>
        <v>0</v>
      </c>
      <c r="AQ62" s="192">
        <f t="shared" si="37"/>
        <v>0</v>
      </c>
      <c r="AR62" s="192">
        <f t="shared" si="38"/>
        <v>0</v>
      </c>
      <c r="AS62" s="192">
        <f t="shared" si="39"/>
        <v>0</v>
      </c>
      <c r="AT62" s="192">
        <f t="shared" si="40"/>
        <v>0</v>
      </c>
      <c r="AU62" s="192">
        <f t="shared" si="41"/>
        <v>0</v>
      </c>
      <c r="AV62" s="192">
        <f t="shared" si="42"/>
        <v>0</v>
      </c>
      <c r="AW62" s="192">
        <f t="shared" si="43"/>
        <v>0</v>
      </c>
      <c r="AX62" s="192">
        <f t="shared" si="44"/>
        <v>0</v>
      </c>
      <c r="AY62" s="192">
        <f t="shared" si="45"/>
        <v>0</v>
      </c>
      <c r="AZ62" s="192">
        <f t="shared" si="46"/>
        <v>0</v>
      </c>
      <c r="BA62" s="192">
        <f t="shared" si="47"/>
        <v>0</v>
      </c>
      <c r="BB62" s="192">
        <f t="shared" si="48"/>
        <v>0</v>
      </c>
      <c r="BC62" s="192">
        <f t="shared" si="49"/>
        <v>0</v>
      </c>
      <c r="BD62" s="192">
        <f t="shared" si="50"/>
        <v>0</v>
      </c>
      <c r="BE62" s="192">
        <f t="shared" si="51"/>
        <v>0</v>
      </c>
      <c r="BF62" s="192">
        <f t="shared" si="52"/>
        <v>0</v>
      </c>
      <c r="BG62" s="192">
        <f t="shared" si="53"/>
        <v>0</v>
      </c>
      <c r="BH62" s="192">
        <f t="shared" si="54"/>
        <v>0</v>
      </c>
      <c r="BI62" s="192">
        <f t="shared" si="55"/>
        <v>0</v>
      </c>
      <c r="BJ62" s="192">
        <f t="shared" si="56"/>
        <v>0</v>
      </c>
      <c r="BK62" s="192">
        <f t="shared" si="57"/>
        <v>0</v>
      </c>
    </row>
    <row r="63" spans="1:63" x14ac:dyDescent="0.2">
      <c r="A63" s="76">
        <f t="shared" si="58"/>
        <v>45</v>
      </c>
      <c r="B63" s="121" t="s">
        <v>131</v>
      </c>
      <c r="C63" s="294"/>
      <c r="D63" s="72"/>
      <c r="E63" s="279"/>
      <c r="F63" s="73"/>
      <c r="G63" s="280"/>
      <c r="H63" s="82"/>
      <c r="I63" s="194">
        <f t="shared" si="32"/>
        <v>0</v>
      </c>
      <c r="J63" s="82"/>
      <c r="K63" s="281"/>
      <c r="L63" s="77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N63" s="192">
        <f t="shared" si="34"/>
        <v>0</v>
      </c>
      <c r="AO63" s="192">
        <f t="shared" si="35"/>
        <v>0</v>
      </c>
      <c r="AP63" s="192">
        <f t="shared" si="36"/>
        <v>0</v>
      </c>
      <c r="AQ63" s="192">
        <f t="shared" si="37"/>
        <v>0</v>
      </c>
      <c r="AR63" s="192">
        <f t="shared" si="38"/>
        <v>0</v>
      </c>
      <c r="AS63" s="192">
        <f t="shared" si="39"/>
        <v>0</v>
      </c>
      <c r="AT63" s="192">
        <f t="shared" si="40"/>
        <v>0</v>
      </c>
      <c r="AU63" s="192">
        <f t="shared" si="41"/>
        <v>0</v>
      </c>
      <c r="AV63" s="192">
        <f t="shared" si="42"/>
        <v>0</v>
      </c>
      <c r="AW63" s="192">
        <f t="shared" si="43"/>
        <v>0</v>
      </c>
      <c r="AX63" s="192">
        <f t="shared" si="44"/>
        <v>0</v>
      </c>
      <c r="AY63" s="192">
        <f t="shared" si="45"/>
        <v>0</v>
      </c>
      <c r="AZ63" s="192">
        <f t="shared" si="46"/>
        <v>0</v>
      </c>
      <c r="BA63" s="192">
        <f t="shared" si="47"/>
        <v>0</v>
      </c>
      <c r="BB63" s="192">
        <f t="shared" si="48"/>
        <v>0</v>
      </c>
      <c r="BC63" s="192">
        <f t="shared" si="49"/>
        <v>0</v>
      </c>
      <c r="BD63" s="192">
        <f t="shared" si="50"/>
        <v>0</v>
      </c>
      <c r="BE63" s="192">
        <f t="shared" si="51"/>
        <v>0</v>
      </c>
      <c r="BF63" s="192">
        <f t="shared" si="52"/>
        <v>0</v>
      </c>
      <c r="BG63" s="192">
        <f t="shared" si="53"/>
        <v>0</v>
      </c>
      <c r="BH63" s="192">
        <f t="shared" si="54"/>
        <v>0</v>
      </c>
      <c r="BI63" s="192">
        <f t="shared" si="55"/>
        <v>0</v>
      </c>
      <c r="BJ63" s="192">
        <f t="shared" si="56"/>
        <v>0</v>
      </c>
      <c r="BK63" s="192">
        <f t="shared" si="57"/>
        <v>0</v>
      </c>
    </row>
    <row r="64" spans="1:63" x14ac:dyDescent="0.2">
      <c r="K64" s="163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71" ht="12.75" x14ac:dyDescent="0.2">
      <c r="B65" s="227" t="s">
        <v>168</v>
      </c>
      <c r="C65" s="228">
        <f>SUM(AN65:BK65)</f>
        <v>0</v>
      </c>
      <c r="D65" s="225"/>
      <c r="E65" s="225" t="s">
        <v>237</v>
      </c>
      <c r="F65" s="229"/>
      <c r="G65" s="230"/>
      <c r="H65" s="230"/>
      <c r="K65" s="163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N65" s="167">
        <f t="shared" ref="AN65:BK65" si="59">SUM(AN46:AN64)</f>
        <v>0</v>
      </c>
      <c r="AO65" s="167">
        <f t="shared" si="59"/>
        <v>0</v>
      </c>
      <c r="AP65" s="167">
        <f t="shared" si="59"/>
        <v>0</v>
      </c>
      <c r="AQ65" s="167">
        <f t="shared" si="59"/>
        <v>0</v>
      </c>
      <c r="AR65" s="167">
        <f t="shared" si="59"/>
        <v>0</v>
      </c>
      <c r="AS65" s="167">
        <f t="shared" si="59"/>
        <v>0</v>
      </c>
      <c r="AT65" s="167">
        <f t="shared" si="59"/>
        <v>0</v>
      </c>
      <c r="AU65" s="167">
        <f t="shared" si="59"/>
        <v>0</v>
      </c>
      <c r="AV65" s="167">
        <f t="shared" si="59"/>
        <v>0</v>
      </c>
      <c r="AW65" s="167">
        <f t="shared" si="59"/>
        <v>0</v>
      </c>
      <c r="AX65" s="167">
        <f t="shared" si="59"/>
        <v>0</v>
      </c>
      <c r="AY65" s="167">
        <f t="shared" si="59"/>
        <v>0</v>
      </c>
      <c r="AZ65" s="167">
        <f t="shared" si="59"/>
        <v>0</v>
      </c>
      <c r="BA65" s="167">
        <f t="shared" si="59"/>
        <v>0</v>
      </c>
      <c r="BB65" s="167">
        <f t="shared" si="59"/>
        <v>0</v>
      </c>
      <c r="BC65" s="167">
        <f t="shared" si="59"/>
        <v>0</v>
      </c>
      <c r="BD65" s="167">
        <f t="shared" si="59"/>
        <v>0</v>
      </c>
      <c r="BE65" s="167">
        <f t="shared" si="59"/>
        <v>0</v>
      </c>
      <c r="BF65" s="167">
        <f t="shared" si="59"/>
        <v>0</v>
      </c>
      <c r="BG65" s="167">
        <f t="shared" si="59"/>
        <v>0</v>
      </c>
      <c r="BH65" s="167">
        <f t="shared" si="59"/>
        <v>0</v>
      </c>
      <c r="BI65" s="167">
        <f t="shared" si="59"/>
        <v>0</v>
      </c>
      <c r="BJ65" s="167">
        <f t="shared" si="59"/>
        <v>0</v>
      </c>
      <c r="BK65" s="167">
        <f t="shared" si="59"/>
        <v>0</v>
      </c>
    </row>
    <row r="66" spans="1:71" x14ac:dyDescent="0.2">
      <c r="K66" s="163"/>
    </row>
    <row r="67" spans="1:71" x14ac:dyDescent="0.2">
      <c r="K67" s="163"/>
    </row>
    <row r="68" spans="1:71" ht="12.75" x14ac:dyDescent="0.2">
      <c r="A68" s="225" t="str">
        <f>Liften!C65</f>
        <v>C: Hydraulisch (basisuitvoering) - doorloop</v>
      </c>
      <c r="B68" s="225"/>
      <c r="C68" s="224"/>
      <c r="K68" s="163"/>
    </row>
    <row r="69" spans="1:71" x14ac:dyDescent="0.2">
      <c r="A69" s="1"/>
      <c r="B69" s="72"/>
      <c r="C69" s="2"/>
      <c r="D69" s="72"/>
      <c r="E69" s="73"/>
      <c r="F69" s="81"/>
      <c r="G69" s="9"/>
      <c r="H69" s="81"/>
      <c r="I69" s="9"/>
      <c r="J69" s="81"/>
      <c r="K69" s="164"/>
      <c r="L69" s="74"/>
    </row>
    <row r="70" spans="1:71" ht="12" x14ac:dyDescent="0.2">
      <c r="A70" s="1"/>
      <c r="B70" s="226" t="s">
        <v>136</v>
      </c>
      <c r="C70" s="2"/>
      <c r="D70" s="72"/>
      <c r="E70" s="73"/>
      <c r="F70" s="81"/>
      <c r="G70" s="9"/>
      <c r="H70" s="81"/>
      <c r="I70" s="9"/>
      <c r="J70" s="81"/>
      <c r="K70" s="164"/>
      <c r="L70" s="74"/>
    </row>
    <row r="71" spans="1:71" x14ac:dyDescent="0.2">
      <c r="A71" s="21">
        <f>A63+1</f>
        <v>46</v>
      </c>
      <c r="B71" s="12" t="s">
        <v>134</v>
      </c>
      <c r="C71" s="75"/>
      <c r="D71" s="72"/>
      <c r="E71" s="282"/>
      <c r="F71" s="81"/>
      <c r="G71" s="283"/>
      <c r="H71" s="81"/>
      <c r="I71" s="193" t="s">
        <v>238</v>
      </c>
      <c r="J71" s="83"/>
      <c r="K71" s="277">
        <v>1</v>
      </c>
      <c r="L71" s="72"/>
      <c r="O71" s="89">
        <v>1</v>
      </c>
      <c r="P71" s="90">
        <v>1</v>
      </c>
      <c r="Q71" s="90">
        <v>1</v>
      </c>
      <c r="R71" s="90">
        <v>1</v>
      </c>
      <c r="S71" s="90">
        <v>1</v>
      </c>
      <c r="T71" s="90">
        <v>1</v>
      </c>
      <c r="U71" s="90">
        <v>1</v>
      </c>
      <c r="V71" s="90">
        <v>1</v>
      </c>
      <c r="W71" s="90">
        <v>1</v>
      </c>
      <c r="X71" s="90">
        <v>1</v>
      </c>
      <c r="Y71" s="90">
        <v>1</v>
      </c>
      <c r="Z71" s="90">
        <v>1</v>
      </c>
      <c r="AA71" s="90">
        <v>1</v>
      </c>
      <c r="AB71" s="90">
        <v>1</v>
      </c>
      <c r="AC71" s="90">
        <v>1</v>
      </c>
      <c r="AD71" s="90">
        <v>1</v>
      </c>
      <c r="AE71" s="90">
        <v>1</v>
      </c>
      <c r="AF71" s="90">
        <v>1</v>
      </c>
      <c r="AG71" s="90">
        <v>1</v>
      </c>
      <c r="AH71" s="90">
        <v>1</v>
      </c>
      <c r="AI71" s="90">
        <v>1</v>
      </c>
      <c r="AJ71" s="90">
        <v>1</v>
      </c>
      <c r="AK71" s="90">
        <v>1</v>
      </c>
      <c r="AL71" s="90">
        <v>1</v>
      </c>
      <c r="AN71" s="192">
        <f t="shared" ref="AN71:BK71" si="60">$E71*O71</f>
        <v>0</v>
      </c>
      <c r="AO71" s="192">
        <f t="shared" si="60"/>
        <v>0</v>
      </c>
      <c r="AP71" s="192">
        <f t="shared" si="60"/>
        <v>0</v>
      </c>
      <c r="AQ71" s="192">
        <f t="shared" si="60"/>
        <v>0</v>
      </c>
      <c r="AR71" s="192">
        <f t="shared" si="60"/>
        <v>0</v>
      </c>
      <c r="AS71" s="192">
        <f t="shared" si="60"/>
        <v>0</v>
      </c>
      <c r="AT71" s="192">
        <f t="shared" si="60"/>
        <v>0</v>
      </c>
      <c r="AU71" s="192">
        <f t="shared" si="60"/>
        <v>0</v>
      </c>
      <c r="AV71" s="192">
        <f t="shared" si="60"/>
        <v>0</v>
      </c>
      <c r="AW71" s="192">
        <f t="shared" si="60"/>
        <v>0</v>
      </c>
      <c r="AX71" s="192">
        <f t="shared" si="60"/>
        <v>0</v>
      </c>
      <c r="AY71" s="192">
        <f t="shared" si="60"/>
        <v>0</v>
      </c>
      <c r="AZ71" s="192">
        <f t="shared" si="60"/>
        <v>0</v>
      </c>
      <c r="BA71" s="192">
        <f t="shared" si="60"/>
        <v>0</v>
      </c>
      <c r="BB71" s="192">
        <f t="shared" si="60"/>
        <v>0</v>
      </c>
      <c r="BC71" s="192">
        <f t="shared" si="60"/>
        <v>0</v>
      </c>
      <c r="BD71" s="192">
        <f t="shared" si="60"/>
        <v>0</v>
      </c>
      <c r="BE71" s="192">
        <f t="shared" si="60"/>
        <v>0</v>
      </c>
      <c r="BF71" s="192">
        <f t="shared" si="60"/>
        <v>0</v>
      </c>
      <c r="BG71" s="192">
        <f t="shared" si="60"/>
        <v>0</v>
      </c>
      <c r="BH71" s="192">
        <f t="shared" si="60"/>
        <v>0</v>
      </c>
      <c r="BI71" s="192">
        <f t="shared" si="60"/>
        <v>0</v>
      </c>
      <c r="BJ71" s="192">
        <f t="shared" si="60"/>
        <v>0</v>
      </c>
      <c r="BK71" s="192">
        <f t="shared" si="60"/>
        <v>0</v>
      </c>
    </row>
    <row r="72" spans="1:71" x14ac:dyDescent="0.2">
      <c r="A72" s="17"/>
      <c r="B72" s="12"/>
      <c r="C72" s="17"/>
      <c r="D72" s="17"/>
      <c r="E72" s="17"/>
      <c r="F72" s="17"/>
      <c r="G72" s="17"/>
      <c r="H72" s="17"/>
      <c r="I72" s="17"/>
      <c r="J72" s="17"/>
      <c r="K72" s="165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</row>
    <row r="73" spans="1:71" ht="12" x14ac:dyDescent="0.2">
      <c r="A73" s="17"/>
      <c r="B73" s="226" t="s">
        <v>111</v>
      </c>
      <c r="C73" s="17"/>
      <c r="D73" s="17"/>
      <c r="E73" s="17"/>
      <c r="F73" s="17"/>
      <c r="G73" s="17"/>
      <c r="H73" s="17"/>
      <c r="I73" s="17"/>
      <c r="J73" s="17"/>
      <c r="K73" s="165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</row>
    <row r="74" spans="1:71" x14ac:dyDescent="0.2">
      <c r="A74" s="76">
        <f>A71+1</f>
        <v>47</v>
      </c>
      <c r="B74" s="2" t="s">
        <v>140</v>
      </c>
      <c r="C74" s="75"/>
      <c r="D74" s="72"/>
      <c r="E74" s="282"/>
      <c r="F74" s="81"/>
      <c r="G74" s="283"/>
      <c r="H74" s="81"/>
      <c r="I74" s="194">
        <f t="shared" ref="I74:I96" si="61">G74*$I$4</f>
        <v>0</v>
      </c>
      <c r="J74" s="81"/>
      <c r="K74" s="284">
        <v>15</v>
      </c>
      <c r="L74" s="72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N74" s="192">
        <f t="shared" ref="AN74:BK74" si="62">($E74+$I74)*O74</f>
        <v>0</v>
      </c>
      <c r="AO74" s="192">
        <f t="shared" si="62"/>
        <v>0</v>
      </c>
      <c r="AP74" s="192">
        <f t="shared" si="62"/>
        <v>0</v>
      </c>
      <c r="AQ74" s="192">
        <f t="shared" si="62"/>
        <v>0</v>
      </c>
      <c r="AR74" s="192">
        <f t="shared" si="62"/>
        <v>0</v>
      </c>
      <c r="AS74" s="192">
        <f t="shared" si="62"/>
        <v>0</v>
      </c>
      <c r="AT74" s="192">
        <f t="shared" si="62"/>
        <v>0</v>
      </c>
      <c r="AU74" s="192">
        <f t="shared" si="62"/>
        <v>0</v>
      </c>
      <c r="AV74" s="192">
        <f t="shared" si="62"/>
        <v>0</v>
      </c>
      <c r="AW74" s="192">
        <f t="shared" si="62"/>
        <v>0</v>
      </c>
      <c r="AX74" s="192">
        <f t="shared" si="62"/>
        <v>0</v>
      </c>
      <c r="AY74" s="192">
        <f t="shared" si="62"/>
        <v>0</v>
      </c>
      <c r="AZ74" s="192">
        <f t="shared" si="62"/>
        <v>0</v>
      </c>
      <c r="BA74" s="192">
        <f t="shared" si="62"/>
        <v>0</v>
      </c>
      <c r="BB74" s="192">
        <f t="shared" si="62"/>
        <v>0</v>
      </c>
      <c r="BC74" s="192">
        <f t="shared" si="62"/>
        <v>0</v>
      </c>
      <c r="BD74" s="192">
        <f t="shared" si="62"/>
        <v>0</v>
      </c>
      <c r="BE74" s="192">
        <f t="shared" si="62"/>
        <v>0</v>
      </c>
      <c r="BF74" s="192">
        <f t="shared" si="62"/>
        <v>0</v>
      </c>
      <c r="BG74" s="192">
        <f t="shared" si="62"/>
        <v>0</v>
      </c>
      <c r="BH74" s="192">
        <f t="shared" si="62"/>
        <v>0</v>
      </c>
      <c r="BI74" s="192">
        <f t="shared" si="62"/>
        <v>0</v>
      </c>
      <c r="BJ74" s="192">
        <f t="shared" si="62"/>
        <v>0</v>
      </c>
      <c r="BK74" s="192">
        <f t="shared" si="62"/>
        <v>0</v>
      </c>
    </row>
    <row r="75" spans="1:71" x14ac:dyDescent="0.2">
      <c r="A75" s="76">
        <f>A74+1</f>
        <v>48</v>
      </c>
      <c r="B75" s="2" t="s">
        <v>141</v>
      </c>
      <c r="C75" s="75"/>
      <c r="D75" s="72"/>
      <c r="E75" s="282"/>
      <c r="F75" s="81"/>
      <c r="G75" s="283"/>
      <c r="H75" s="81"/>
      <c r="I75" s="194">
        <f t="shared" si="61"/>
        <v>0</v>
      </c>
      <c r="J75" s="81"/>
      <c r="K75" s="284">
        <v>15</v>
      </c>
      <c r="L75" s="72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N75" s="192">
        <f t="shared" ref="AN75:AN96" si="63">($E75+$I75)*O75</f>
        <v>0</v>
      </c>
      <c r="AO75" s="192">
        <f t="shared" ref="AO75:AO96" si="64">($E75+$I75)*P75</f>
        <v>0</v>
      </c>
      <c r="AP75" s="192">
        <f t="shared" ref="AP75:AP96" si="65">($E75+$I75)*Q75</f>
        <v>0</v>
      </c>
      <c r="AQ75" s="192">
        <f t="shared" ref="AQ75:AQ96" si="66">($E75+$I75)*R75</f>
        <v>0</v>
      </c>
      <c r="AR75" s="192">
        <f t="shared" ref="AR75:AR96" si="67">($E75+$I75)*S75</f>
        <v>0</v>
      </c>
      <c r="AS75" s="192">
        <f t="shared" ref="AS75:AS96" si="68">($E75+$I75)*T75</f>
        <v>0</v>
      </c>
      <c r="AT75" s="192">
        <f t="shared" ref="AT75:AT96" si="69">($E75+$I75)*U75</f>
        <v>0</v>
      </c>
      <c r="AU75" s="192">
        <f t="shared" ref="AU75:AU96" si="70">($E75+$I75)*V75</f>
        <v>0</v>
      </c>
      <c r="AV75" s="192">
        <f t="shared" ref="AV75:AV96" si="71">($E75+$I75)*W75</f>
        <v>0</v>
      </c>
      <c r="AW75" s="192">
        <f t="shared" ref="AW75:AW96" si="72">($E75+$I75)*X75</f>
        <v>0</v>
      </c>
      <c r="AX75" s="192">
        <f t="shared" ref="AX75:AX96" si="73">($E75+$I75)*Y75</f>
        <v>0</v>
      </c>
      <c r="AY75" s="192">
        <f t="shared" ref="AY75:AY96" si="74">($E75+$I75)*Z75</f>
        <v>0</v>
      </c>
      <c r="AZ75" s="192">
        <f t="shared" ref="AZ75:AZ96" si="75">($E75+$I75)*AA75</f>
        <v>0</v>
      </c>
      <c r="BA75" s="192">
        <f t="shared" ref="BA75:BA96" si="76">($E75+$I75)*AB75</f>
        <v>0</v>
      </c>
      <c r="BB75" s="192">
        <f t="shared" ref="BB75:BB96" si="77">($E75+$I75)*AC75</f>
        <v>0</v>
      </c>
      <c r="BC75" s="192">
        <f t="shared" ref="BC75:BC96" si="78">($E75+$I75)*AD75</f>
        <v>0</v>
      </c>
      <c r="BD75" s="192">
        <f t="shared" ref="BD75:BD96" si="79">($E75+$I75)*AE75</f>
        <v>0</v>
      </c>
      <c r="BE75" s="192">
        <f t="shared" ref="BE75:BE96" si="80">($E75+$I75)*AF75</f>
        <v>0</v>
      </c>
      <c r="BF75" s="192">
        <f t="shared" ref="BF75:BF96" si="81">($E75+$I75)*AG75</f>
        <v>0</v>
      </c>
      <c r="BG75" s="192">
        <f t="shared" ref="BG75:BG96" si="82">($E75+$I75)*AH75</f>
        <v>0</v>
      </c>
      <c r="BH75" s="192">
        <f t="shared" ref="BH75:BH96" si="83">($E75+$I75)*AI75</f>
        <v>0</v>
      </c>
      <c r="BI75" s="192">
        <f t="shared" ref="BI75:BI96" si="84">($E75+$I75)*AJ75</f>
        <v>0</v>
      </c>
      <c r="BJ75" s="192">
        <f t="shared" ref="BJ75:BJ96" si="85">($E75+$I75)*AK75</f>
        <v>0</v>
      </c>
      <c r="BK75" s="192">
        <f t="shared" ref="BK75:BK96" si="86">($E75+$I75)*AL75</f>
        <v>0</v>
      </c>
    </row>
    <row r="76" spans="1:71" x14ac:dyDescent="0.2">
      <c r="A76" s="76">
        <f t="shared" ref="A76:A96" si="87">A75+1</f>
        <v>49</v>
      </c>
      <c r="B76" s="2" t="s">
        <v>142</v>
      </c>
      <c r="C76" s="75"/>
      <c r="D76" s="72"/>
      <c r="E76" s="282"/>
      <c r="F76" s="81"/>
      <c r="G76" s="283"/>
      <c r="H76" s="81"/>
      <c r="I76" s="194">
        <f t="shared" si="61"/>
        <v>0</v>
      </c>
      <c r="J76" s="81"/>
      <c r="K76" s="284">
        <v>10</v>
      </c>
      <c r="L76" s="72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N76" s="192">
        <f t="shared" si="63"/>
        <v>0</v>
      </c>
      <c r="AO76" s="192">
        <f t="shared" si="64"/>
        <v>0</v>
      </c>
      <c r="AP76" s="192">
        <f t="shared" si="65"/>
        <v>0</v>
      </c>
      <c r="AQ76" s="192">
        <f t="shared" si="66"/>
        <v>0</v>
      </c>
      <c r="AR76" s="192">
        <f t="shared" si="67"/>
        <v>0</v>
      </c>
      <c r="AS76" s="192">
        <f t="shared" si="68"/>
        <v>0</v>
      </c>
      <c r="AT76" s="192">
        <f t="shared" si="69"/>
        <v>0</v>
      </c>
      <c r="AU76" s="192">
        <f t="shared" si="70"/>
        <v>0</v>
      </c>
      <c r="AV76" s="192">
        <f t="shared" si="71"/>
        <v>0</v>
      </c>
      <c r="AW76" s="192">
        <f t="shared" si="72"/>
        <v>0</v>
      </c>
      <c r="AX76" s="192">
        <f t="shared" si="73"/>
        <v>0</v>
      </c>
      <c r="AY76" s="192">
        <f t="shared" si="74"/>
        <v>0</v>
      </c>
      <c r="AZ76" s="192">
        <f t="shared" si="75"/>
        <v>0</v>
      </c>
      <c r="BA76" s="192">
        <f t="shared" si="76"/>
        <v>0</v>
      </c>
      <c r="BB76" s="192">
        <f t="shared" si="77"/>
        <v>0</v>
      </c>
      <c r="BC76" s="192">
        <f t="shared" si="78"/>
        <v>0</v>
      </c>
      <c r="BD76" s="192">
        <f t="shared" si="79"/>
        <v>0</v>
      </c>
      <c r="BE76" s="192">
        <f t="shared" si="80"/>
        <v>0</v>
      </c>
      <c r="BF76" s="192">
        <f t="shared" si="81"/>
        <v>0</v>
      </c>
      <c r="BG76" s="192">
        <f t="shared" si="82"/>
        <v>0</v>
      </c>
      <c r="BH76" s="192">
        <f t="shared" si="83"/>
        <v>0</v>
      </c>
      <c r="BI76" s="192">
        <f t="shared" si="84"/>
        <v>0</v>
      </c>
      <c r="BJ76" s="192">
        <f t="shared" si="85"/>
        <v>0</v>
      </c>
      <c r="BK76" s="192">
        <f t="shared" si="86"/>
        <v>0</v>
      </c>
    </row>
    <row r="77" spans="1:71" x14ac:dyDescent="0.2">
      <c r="A77" s="76">
        <f t="shared" si="87"/>
        <v>50</v>
      </c>
      <c r="B77" s="2" t="s">
        <v>143</v>
      </c>
      <c r="C77" s="75"/>
      <c r="D77" s="72"/>
      <c r="E77" s="282"/>
      <c r="F77" s="81"/>
      <c r="G77" s="283"/>
      <c r="H77" s="81"/>
      <c r="I77" s="194">
        <f t="shared" si="61"/>
        <v>0</v>
      </c>
      <c r="J77" s="81"/>
      <c r="K77" s="284">
        <v>15</v>
      </c>
      <c r="L77" s="72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N77" s="192">
        <f t="shared" si="63"/>
        <v>0</v>
      </c>
      <c r="AO77" s="192">
        <f t="shared" si="64"/>
        <v>0</v>
      </c>
      <c r="AP77" s="192">
        <f t="shared" si="65"/>
        <v>0</v>
      </c>
      <c r="AQ77" s="192">
        <f t="shared" si="66"/>
        <v>0</v>
      </c>
      <c r="AR77" s="192">
        <f t="shared" si="67"/>
        <v>0</v>
      </c>
      <c r="AS77" s="192">
        <f t="shared" si="68"/>
        <v>0</v>
      </c>
      <c r="AT77" s="192">
        <f t="shared" si="69"/>
        <v>0</v>
      </c>
      <c r="AU77" s="192">
        <f t="shared" si="70"/>
        <v>0</v>
      </c>
      <c r="AV77" s="192">
        <f t="shared" si="71"/>
        <v>0</v>
      </c>
      <c r="AW77" s="192">
        <f t="shared" si="72"/>
        <v>0</v>
      </c>
      <c r="AX77" s="192">
        <f t="shared" si="73"/>
        <v>0</v>
      </c>
      <c r="AY77" s="192">
        <f t="shared" si="74"/>
        <v>0</v>
      </c>
      <c r="AZ77" s="192">
        <f t="shared" si="75"/>
        <v>0</v>
      </c>
      <c r="BA77" s="192">
        <f t="shared" si="76"/>
        <v>0</v>
      </c>
      <c r="BB77" s="192">
        <f t="shared" si="77"/>
        <v>0</v>
      </c>
      <c r="BC77" s="192">
        <f t="shared" si="78"/>
        <v>0</v>
      </c>
      <c r="BD77" s="192">
        <f t="shared" si="79"/>
        <v>0</v>
      </c>
      <c r="BE77" s="192">
        <f t="shared" si="80"/>
        <v>0</v>
      </c>
      <c r="BF77" s="192">
        <f t="shared" si="81"/>
        <v>0</v>
      </c>
      <c r="BG77" s="192">
        <f t="shared" si="82"/>
        <v>0</v>
      </c>
      <c r="BH77" s="192">
        <f t="shared" si="83"/>
        <v>0</v>
      </c>
      <c r="BI77" s="192">
        <f t="shared" si="84"/>
        <v>0</v>
      </c>
      <c r="BJ77" s="192">
        <f t="shared" si="85"/>
        <v>0</v>
      </c>
      <c r="BK77" s="192">
        <f t="shared" si="86"/>
        <v>0</v>
      </c>
    </row>
    <row r="78" spans="1:71" x14ac:dyDescent="0.2">
      <c r="A78" s="76">
        <f t="shared" si="87"/>
        <v>51</v>
      </c>
      <c r="B78" s="2" t="s">
        <v>123</v>
      </c>
      <c r="C78" s="75"/>
      <c r="D78" s="72"/>
      <c r="E78" s="282"/>
      <c r="F78" s="81"/>
      <c r="G78" s="283"/>
      <c r="H78" s="81"/>
      <c r="I78" s="194">
        <f t="shared" si="61"/>
        <v>0</v>
      </c>
      <c r="J78" s="81"/>
      <c r="K78" s="284">
        <v>20</v>
      </c>
      <c r="L78" s="72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N78" s="192">
        <f t="shared" si="63"/>
        <v>0</v>
      </c>
      <c r="AO78" s="192">
        <f t="shared" si="64"/>
        <v>0</v>
      </c>
      <c r="AP78" s="192">
        <f t="shared" si="65"/>
        <v>0</v>
      </c>
      <c r="AQ78" s="192">
        <f t="shared" si="66"/>
        <v>0</v>
      </c>
      <c r="AR78" s="192">
        <f t="shared" si="67"/>
        <v>0</v>
      </c>
      <c r="AS78" s="192">
        <f t="shared" si="68"/>
        <v>0</v>
      </c>
      <c r="AT78" s="192">
        <f t="shared" si="69"/>
        <v>0</v>
      </c>
      <c r="AU78" s="192">
        <f t="shared" si="70"/>
        <v>0</v>
      </c>
      <c r="AV78" s="192">
        <f t="shared" si="71"/>
        <v>0</v>
      </c>
      <c r="AW78" s="192">
        <f t="shared" si="72"/>
        <v>0</v>
      </c>
      <c r="AX78" s="192">
        <f t="shared" si="73"/>
        <v>0</v>
      </c>
      <c r="AY78" s="192">
        <f t="shared" si="74"/>
        <v>0</v>
      </c>
      <c r="AZ78" s="192">
        <f t="shared" si="75"/>
        <v>0</v>
      </c>
      <c r="BA78" s="192">
        <f t="shared" si="76"/>
        <v>0</v>
      </c>
      <c r="BB78" s="192">
        <f t="shared" si="77"/>
        <v>0</v>
      </c>
      <c r="BC78" s="192">
        <f t="shared" si="78"/>
        <v>0</v>
      </c>
      <c r="BD78" s="192">
        <f t="shared" si="79"/>
        <v>0</v>
      </c>
      <c r="BE78" s="192">
        <f t="shared" si="80"/>
        <v>0</v>
      </c>
      <c r="BF78" s="192">
        <f t="shared" si="81"/>
        <v>0</v>
      </c>
      <c r="BG78" s="192">
        <f t="shared" si="82"/>
        <v>0</v>
      </c>
      <c r="BH78" s="192">
        <f t="shared" si="83"/>
        <v>0</v>
      </c>
      <c r="BI78" s="192">
        <f t="shared" si="84"/>
        <v>0</v>
      </c>
      <c r="BJ78" s="192">
        <f t="shared" si="85"/>
        <v>0</v>
      </c>
      <c r="BK78" s="192">
        <f t="shared" si="86"/>
        <v>0</v>
      </c>
    </row>
    <row r="79" spans="1:71" x14ac:dyDescent="0.2">
      <c r="A79" s="76">
        <f t="shared" si="87"/>
        <v>52</v>
      </c>
      <c r="B79" s="2" t="s">
        <v>124</v>
      </c>
      <c r="C79" s="75"/>
      <c r="D79" s="72"/>
      <c r="E79" s="282"/>
      <c r="F79" s="81"/>
      <c r="G79" s="283"/>
      <c r="H79" s="81"/>
      <c r="I79" s="194">
        <f t="shared" si="61"/>
        <v>0</v>
      </c>
      <c r="J79" s="81"/>
      <c r="K79" s="284">
        <v>10</v>
      </c>
      <c r="L79" s="72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N79" s="192">
        <f t="shared" si="63"/>
        <v>0</v>
      </c>
      <c r="AO79" s="192">
        <f t="shared" si="64"/>
        <v>0</v>
      </c>
      <c r="AP79" s="192">
        <f t="shared" si="65"/>
        <v>0</v>
      </c>
      <c r="AQ79" s="192">
        <f t="shared" si="66"/>
        <v>0</v>
      </c>
      <c r="AR79" s="192">
        <f t="shared" si="67"/>
        <v>0</v>
      </c>
      <c r="AS79" s="192">
        <f t="shared" si="68"/>
        <v>0</v>
      </c>
      <c r="AT79" s="192">
        <f t="shared" si="69"/>
        <v>0</v>
      </c>
      <c r="AU79" s="192">
        <f t="shared" si="70"/>
        <v>0</v>
      </c>
      <c r="AV79" s="192">
        <f t="shared" si="71"/>
        <v>0</v>
      </c>
      <c r="AW79" s="192">
        <f t="shared" si="72"/>
        <v>0</v>
      </c>
      <c r="AX79" s="192">
        <f t="shared" si="73"/>
        <v>0</v>
      </c>
      <c r="AY79" s="192">
        <f t="shared" si="74"/>
        <v>0</v>
      </c>
      <c r="AZ79" s="192">
        <f t="shared" si="75"/>
        <v>0</v>
      </c>
      <c r="BA79" s="192">
        <f t="shared" si="76"/>
        <v>0</v>
      </c>
      <c r="BB79" s="192">
        <f t="shared" si="77"/>
        <v>0</v>
      </c>
      <c r="BC79" s="192">
        <f t="shared" si="78"/>
        <v>0</v>
      </c>
      <c r="BD79" s="192">
        <f t="shared" si="79"/>
        <v>0</v>
      </c>
      <c r="BE79" s="192">
        <f t="shared" si="80"/>
        <v>0</v>
      </c>
      <c r="BF79" s="192">
        <f t="shared" si="81"/>
        <v>0</v>
      </c>
      <c r="BG79" s="192">
        <f t="shared" si="82"/>
        <v>0</v>
      </c>
      <c r="BH79" s="192">
        <f t="shared" si="83"/>
        <v>0</v>
      </c>
      <c r="BI79" s="192">
        <f t="shared" si="84"/>
        <v>0</v>
      </c>
      <c r="BJ79" s="192">
        <f t="shared" si="85"/>
        <v>0</v>
      </c>
      <c r="BK79" s="192">
        <f t="shared" si="86"/>
        <v>0</v>
      </c>
    </row>
    <row r="80" spans="1:71" x14ac:dyDescent="0.2">
      <c r="A80" s="76">
        <f t="shared" si="87"/>
        <v>53</v>
      </c>
      <c r="B80" s="2" t="s">
        <v>125</v>
      </c>
      <c r="C80" s="75"/>
      <c r="D80" s="72"/>
      <c r="E80" s="282"/>
      <c r="F80" s="81"/>
      <c r="G80" s="283"/>
      <c r="H80" s="81"/>
      <c r="I80" s="194">
        <f t="shared" si="61"/>
        <v>0</v>
      </c>
      <c r="J80" s="81"/>
      <c r="K80" s="284">
        <v>5</v>
      </c>
      <c r="L80" s="72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N80" s="192">
        <f t="shared" si="63"/>
        <v>0</v>
      </c>
      <c r="AO80" s="192">
        <f t="shared" si="64"/>
        <v>0</v>
      </c>
      <c r="AP80" s="192">
        <f t="shared" si="65"/>
        <v>0</v>
      </c>
      <c r="AQ80" s="192">
        <f t="shared" si="66"/>
        <v>0</v>
      </c>
      <c r="AR80" s="192">
        <f t="shared" si="67"/>
        <v>0</v>
      </c>
      <c r="AS80" s="192">
        <f t="shared" si="68"/>
        <v>0</v>
      </c>
      <c r="AT80" s="192">
        <f t="shared" si="69"/>
        <v>0</v>
      </c>
      <c r="AU80" s="192">
        <f t="shared" si="70"/>
        <v>0</v>
      </c>
      <c r="AV80" s="192">
        <f t="shared" si="71"/>
        <v>0</v>
      </c>
      <c r="AW80" s="192">
        <f t="shared" si="72"/>
        <v>0</v>
      </c>
      <c r="AX80" s="192">
        <f t="shared" si="73"/>
        <v>0</v>
      </c>
      <c r="AY80" s="192">
        <f t="shared" si="74"/>
        <v>0</v>
      </c>
      <c r="AZ80" s="192">
        <f t="shared" si="75"/>
        <v>0</v>
      </c>
      <c r="BA80" s="192">
        <f t="shared" si="76"/>
        <v>0</v>
      </c>
      <c r="BB80" s="192">
        <f t="shared" si="77"/>
        <v>0</v>
      </c>
      <c r="BC80" s="192">
        <f t="shared" si="78"/>
        <v>0</v>
      </c>
      <c r="BD80" s="192">
        <f t="shared" si="79"/>
        <v>0</v>
      </c>
      <c r="BE80" s="192">
        <f t="shared" si="80"/>
        <v>0</v>
      </c>
      <c r="BF80" s="192">
        <f t="shared" si="81"/>
        <v>0</v>
      </c>
      <c r="BG80" s="192">
        <f t="shared" si="82"/>
        <v>0</v>
      </c>
      <c r="BH80" s="192">
        <f t="shared" si="83"/>
        <v>0</v>
      </c>
      <c r="BI80" s="192">
        <f t="shared" si="84"/>
        <v>0</v>
      </c>
      <c r="BJ80" s="192">
        <f t="shared" si="85"/>
        <v>0</v>
      </c>
      <c r="BK80" s="192">
        <f t="shared" si="86"/>
        <v>0</v>
      </c>
    </row>
    <row r="81" spans="1:63" x14ac:dyDescent="0.2">
      <c r="A81" s="76">
        <f t="shared" si="87"/>
        <v>54</v>
      </c>
      <c r="B81" s="2" t="s">
        <v>126</v>
      </c>
      <c r="C81" s="75"/>
      <c r="D81" s="72"/>
      <c r="E81" s="282"/>
      <c r="F81" s="81"/>
      <c r="G81" s="283"/>
      <c r="H81" s="81"/>
      <c r="I81" s="194">
        <f t="shared" si="61"/>
        <v>0</v>
      </c>
      <c r="J81" s="81"/>
      <c r="K81" s="284">
        <v>15</v>
      </c>
      <c r="L81" s="72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N81" s="192">
        <f t="shared" si="63"/>
        <v>0</v>
      </c>
      <c r="AO81" s="192">
        <f t="shared" si="64"/>
        <v>0</v>
      </c>
      <c r="AP81" s="192">
        <f t="shared" si="65"/>
        <v>0</v>
      </c>
      <c r="AQ81" s="192">
        <f t="shared" si="66"/>
        <v>0</v>
      </c>
      <c r="AR81" s="192">
        <f t="shared" si="67"/>
        <v>0</v>
      </c>
      <c r="AS81" s="192">
        <f t="shared" si="68"/>
        <v>0</v>
      </c>
      <c r="AT81" s="192">
        <f t="shared" si="69"/>
        <v>0</v>
      </c>
      <c r="AU81" s="192">
        <f t="shared" si="70"/>
        <v>0</v>
      </c>
      <c r="AV81" s="192">
        <f t="shared" si="71"/>
        <v>0</v>
      </c>
      <c r="AW81" s="192">
        <f t="shared" si="72"/>
        <v>0</v>
      </c>
      <c r="AX81" s="192">
        <f t="shared" si="73"/>
        <v>0</v>
      </c>
      <c r="AY81" s="192">
        <f t="shared" si="74"/>
        <v>0</v>
      </c>
      <c r="AZ81" s="192">
        <f t="shared" si="75"/>
        <v>0</v>
      </c>
      <c r="BA81" s="192">
        <f t="shared" si="76"/>
        <v>0</v>
      </c>
      <c r="BB81" s="192">
        <f t="shared" si="77"/>
        <v>0</v>
      </c>
      <c r="BC81" s="192">
        <f t="shared" si="78"/>
        <v>0</v>
      </c>
      <c r="BD81" s="192">
        <f t="shared" si="79"/>
        <v>0</v>
      </c>
      <c r="BE81" s="192">
        <f t="shared" si="80"/>
        <v>0</v>
      </c>
      <c r="BF81" s="192">
        <f t="shared" si="81"/>
        <v>0</v>
      </c>
      <c r="BG81" s="192">
        <f t="shared" si="82"/>
        <v>0</v>
      </c>
      <c r="BH81" s="192">
        <f t="shared" si="83"/>
        <v>0</v>
      </c>
      <c r="BI81" s="192">
        <f t="shared" si="84"/>
        <v>0</v>
      </c>
      <c r="BJ81" s="192">
        <f t="shared" si="85"/>
        <v>0</v>
      </c>
      <c r="BK81" s="192">
        <f t="shared" si="86"/>
        <v>0</v>
      </c>
    </row>
    <row r="82" spans="1:63" x14ac:dyDescent="0.2">
      <c r="A82" s="76">
        <f t="shared" si="87"/>
        <v>55</v>
      </c>
      <c r="B82" s="2" t="s">
        <v>127</v>
      </c>
      <c r="C82" s="75"/>
      <c r="D82" s="72"/>
      <c r="E82" s="282"/>
      <c r="F82" s="81"/>
      <c r="G82" s="283"/>
      <c r="H82" s="81"/>
      <c r="I82" s="194">
        <f t="shared" si="61"/>
        <v>0</v>
      </c>
      <c r="J82" s="81"/>
      <c r="K82" s="284">
        <v>20</v>
      </c>
      <c r="L82" s="72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N82" s="192">
        <f t="shared" si="63"/>
        <v>0</v>
      </c>
      <c r="AO82" s="192">
        <f t="shared" si="64"/>
        <v>0</v>
      </c>
      <c r="AP82" s="192">
        <f t="shared" si="65"/>
        <v>0</v>
      </c>
      <c r="AQ82" s="192">
        <f t="shared" si="66"/>
        <v>0</v>
      </c>
      <c r="AR82" s="192">
        <f t="shared" si="67"/>
        <v>0</v>
      </c>
      <c r="AS82" s="192">
        <f t="shared" si="68"/>
        <v>0</v>
      </c>
      <c r="AT82" s="192">
        <f t="shared" si="69"/>
        <v>0</v>
      </c>
      <c r="AU82" s="192">
        <f t="shared" si="70"/>
        <v>0</v>
      </c>
      <c r="AV82" s="192">
        <f t="shared" si="71"/>
        <v>0</v>
      </c>
      <c r="AW82" s="192">
        <f t="shared" si="72"/>
        <v>0</v>
      </c>
      <c r="AX82" s="192">
        <f t="shared" si="73"/>
        <v>0</v>
      </c>
      <c r="AY82" s="192">
        <f t="shared" si="74"/>
        <v>0</v>
      </c>
      <c r="AZ82" s="192">
        <f t="shared" si="75"/>
        <v>0</v>
      </c>
      <c r="BA82" s="192">
        <f t="shared" si="76"/>
        <v>0</v>
      </c>
      <c r="BB82" s="192">
        <f t="shared" si="77"/>
        <v>0</v>
      </c>
      <c r="BC82" s="192">
        <f t="shared" si="78"/>
        <v>0</v>
      </c>
      <c r="BD82" s="192">
        <f t="shared" si="79"/>
        <v>0</v>
      </c>
      <c r="BE82" s="192">
        <f t="shared" si="80"/>
        <v>0</v>
      </c>
      <c r="BF82" s="192">
        <f t="shared" si="81"/>
        <v>0</v>
      </c>
      <c r="BG82" s="192">
        <f t="shared" si="82"/>
        <v>0</v>
      </c>
      <c r="BH82" s="192">
        <f t="shared" si="83"/>
        <v>0</v>
      </c>
      <c r="BI82" s="192">
        <f t="shared" si="84"/>
        <v>0</v>
      </c>
      <c r="BJ82" s="192">
        <f t="shared" si="85"/>
        <v>0</v>
      </c>
      <c r="BK82" s="192">
        <f t="shared" si="86"/>
        <v>0</v>
      </c>
    </row>
    <row r="83" spans="1:63" x14ac:dyDescent="0.2">
      <c r="A83" s="76">
        <f t="shared" si="87"/>
        <v>56</v>
      </c>
      <c r="B83" s="121" t="s">
        <v>128</v>
      </c>
      <c r="C83" s="294" t="s">
        <v>80</v>
      </c>
      <c r="D83" s="72"/>
      <c r="E83" s="282"/>
      <c r="F83" s="81"/>
      <c r="G83" s="283"/>
      <c r="H83" s="81"/>
      <c r="I83" s="194">
        <f t="shared" si="61"/>
        <v>0</v>
      </c>
      <c r="J83" s="81"/>
      <c r="K83" s="284">
        <v>26</v>
      </c>
      <c r="L83" s="72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N83" s="192">
        <f t="shared" si="63"/>
        <v>0</v>
      </c>
      <c r="AO83" s="192">
        <f t="shared" si="64"/>
        <v>0</v>
      </c>
      <c r="AP83" s="192">
        <f t="shared" si="65"/>
        <v>0</v>
      </c>
      <c r="AQ83" s="192">
        <f t="shared" si="66"/>
        <v>0</v>
      </c>
      <c r="AR83" s="192">
        <f t="shared" si="67"/>
        <v>0</v>
      </c>
      <c r="AS83" s="192">
        <f t="shared" si="68"/>
        <v>0</v>
      </c>
      <c r="AT83" s="192">
        <f t="shared" si="69"/>
        <v>0</v>
      </c>
      <c r="AU83" s="192">
        <f t="shared" si="70"/>
        <v>0</v>
      </c>
      <c r="AV83" s="192">
        <f t="shared" si="71"/>
        <v>0</v>
      </c>
      <c r="AW83" s="192">
        <f t="shared" si="72"/>
        <v>0</v>
      </c>
      <c r="AX83" s="192">
        <f t="shared" si="73"/>
        <v>0</v>
      </c>
      <c r="AY83" s="192">
        <f t="shared" si="74"/>
        <v>0</v>
      </c>
      <c r="AZ83" s="192">
        <f t="shared" si="75"/>
        <v>0</v>
      </c>
      <c r="BA83" s="192">
        <f t="shared" si="76"/>
        <v>0</v>
      </c>
      <c r="BB83" s="192">
        <f t="shared" si="77"/>
        <v>0</v>
      </c>
      <c r="BC83" s="192">
        <f t="shared" si="78"/>
        <v>0</v>
      </c>
      <c r="BD83" s="192">
        <f t="shared" si="79"/>
        <v>0</v>
      </c>
      <c r="BE83" s="192">
        <f t="shared" si="80"/>
        <v>0</v>
      </c>
      <c r="BF83" s="192">
        <f t="shared" si="81"/>
        <v>0</v>
      </c>
      <c r="BG83" s="192">
        <f t="shared" si="82"/>
        <v>0</v>
      </c>
      <c r="BH83" s="192">
        <f t="shared" si="83"/>
        <v>0</v>
      </c>
      <c r="BI83" s="192">
        <f t="shared" si="84"/>
        <v>0</v>
      </c>
      <c r="BJ83" s="192">
        <f t="shared" si="85"/>
        <v>0</v>
      </c>
      <c r="BK83" s="192">
        <f t="shared" si="86"/>
        <v>0</v>
      </c>
    </row>
    <row r="84" spans="1:63" x14ac:dyDescent="0.2">
      <c r="A84" s="76">
        <f t="shared" si="87"/>
        <v>57</v>
      </c>
      <c r="B84" s="121" t="s">
        <v>129</v>
      </c>
      <c r="C84" s="294"/>
      <c r="D84" s="72"/>
      <c r="E84" s="282"/>
      <c r="F84" s="81"/>
      <c r="G84" s="283"/>
      <c r="H84" s="81"/>
      <c r="I84" s="194">
        <f t="shared" si="61"/>
        <v>0</v>
      </c>
      <c r="J84" s="81"/>
      <c r="K84" s="284">
        <v>15</v>
      </c>
      <c r="L84" s="72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N84" s="192">
        <f t="shared" si="63"/>
        <v>0</v>
      </c>
      <c r="AO84" s="192">
        <f t="shared" si="64"/>
        <v>0</v>
      </c>
      <c r="AP84" s="192">
        <f t="shared" si="65"/>
        <v>0</v>
      </c>
      <c r="AQ84" s="192">
        <f t="shared" si="66"/>
        <v>0</v>
      </c>
      <c r="AR84" s="192">
        <f t="shared" si="67"/>
        <v>0</v>
      </c>
      <c r="AS84" s="192">
        <f t="shared" si="68"/>
        <v>0</v>
      </c>
      <c r="AT84" s="192">
        <f t="shared" si="69"/>
        <v>0</v>
      </c>
      <c r="AU84" s="192">
        <f t="shared" si="70"/>
        <v>0</v>
      </c>
      <c r="AV84" s="192">
        <f t="shared" si="71"/>
        <v>0</v>
      </c>
      <c r="AW84" s="192">
        <f t="shared" si="72"/>
        <v>0</v>
      </c>
      <c r="AX84" s="192">
        <f t="shared" si="73"/>
        <v>0</v>
      </c>
      <c r="AY84" s="192">
        <f t="shared" si="74"/>
        <v>0</v>
      </c>
      <c r="AZ84" s="192">
        <f t="shared" si="75"/>
        <v>0</v>
      </c>
      <c r="BA84" s="192">
        <f t="shared" si="76"/>
        <v>0</v>
      </c>
      <c r="BB84" s="192">
        <f t="shared" si="77"/>
        <v>0</v>
      </c>
      <c r="BC84" s="192">
        <f t="shared" si="78"/>
        <v>0</v>
      </c>
      <c r="BD84" s="192">
        <f t="shared" si="79"/>
        <v>0</v>
      </c>
      <c r="BE84" s="192">
        <f t="shared" si="80"/>
        <v>0</v>
      </c>
      <c r="BF84" s="192">
        <f t="shared" si="81"/>
        <v>0</v>
      </c>
      <c r="BG84" s="192">
        <f t="shared" si="82"/>
        <v>0</v>
      </c>
      <c r="BH84" s="192">
        <f t="shared" si="83"/>
        <v>0</v>
      </c>
      <c r="BI84" s="192">
        <f t="shared" si="84"/>
        <v>0</v>
      </c>
      <c r="BJ84" s="192">
        <f t="shared" si="85"/>
        <v>0</v>
      </c>
      <c r="BK84" s="192">
        <f t="shared" si="86"/>
        <v>0</v>
      </c>
    </row>
    <row r="85" spans="1:63" x14ac:dyDescent="0.2">
      <c r="A85" s="76">
        <f t="shared" si="87"/>
        <v>58</v>
      </c>
      <c r="B85" s="121" t="s">
        <v>130</v>
      </c>
      <c r="C85" s="294"/>
      <c r="D85" s="72"/>
      <c r="E85" s="282"/>
      <c r="F85" s="81"/>
      <c r="G85" s="283"/>
      <c r="H85" s="81"/>
      <c r="I85" s="194">
        <f t="shared" si="61"/>
        <v>0</v>
      </c>
      <c r="J85" s="81"/>
      <c r="K85" s="284">
        <v>10</v>
      </c>
      <c r="L85" s="72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N85" s="192">
        <f t="shared" si="63"/>
        <v>0</v>
      </c>
      <c r="AO85" s="192">
        <f t="shared" si="64"/>
        <v>0</v>
      </c>
      <c r="AP85" s="192">
        <f t="shared" si="65"/>
        <v>0</v>
      </c>
      <c r="AQ85" s="192">
        <f t="shared" si="66"/>
        <v>0</v>
      </c>
      <c r="AR85" s="192">
        <f t="shared" si="67"/>
        <v>0</v>
      </c>
      <c r="AS85" s="192">
        <f t="shared" si="68"/>
        <v>0</v>
      </c>
      <c r="AT85" s="192">
        <f t="shared" si="69"/>
        <v>0</v>
      </c>
      <c r="AU85" s="192">
        <f t="shared" si="70"/>
        <v>0</v>
      </c>
      <c r="AV85" s="192">
        <f t="shared" si="71"/>
        <v>0</v>
      </c>
      <c r="AW85" s="192">
        <f t="shared" si="72"/>
        <v>0</v>
      </c>
      <c r="AX85" s="192">
        <f t="shared" si="73"/>
        <v>0</v>
      </c>
      <c r="AY85" s="192">
        <f t="shared" si="74"/>
        <v>0</v>
      </c>
      <c r="AZ85" s="192">
        <f t="shared" si="75"/>
        <v>0</v>
      </c>
      <c r="BA85" s="192">
        <f t="shared" si="76"/>
        <v>0</v>
      </c>
      <c r="BB85" s="192">
        <f t="shared" si="77"/>
        <v>0</v>
      </c>
      <c r="BC85" s="192">
        <f t="shared" si="78"/>
        <v>0</v>
      </c>
      <c r="BD85" s="192">
        <f t="shared" si="79"/>
        <v>0</v>
      </c>
      <c r="BE85" s="192">
        <f t="shared" si="80"/>
        <v>0</v>
      </c>
      <c r="BF85" s="192">
        <f t="shared" si="81"/>
        <v>0</v>
      </c>
      <c r="BG85" s="192">
        <f t="shared" si="82"/>
        <v>0</v>
      </c>
      <c r="BH85" s="192">
        <f t="shared" si="83"/>
        <v>0</v>
      </c>
      <c r="BI85" s="192">
        <f t="shared" si="84"/>
        <v>0</v>
      </c>
      <c r="BJ85" s="192">
        <f t="shared" si="85"/>
        <v>0</v>
      </c>
      <c r="BK85" s="192">
        <f t="shared" si="86"/>
        <v>0</v>
      </c>
    </row>
    <row r="86" spans="1:63" x14ac:dyDescent="0.2">
      <c r="A86" s="76">
        <f t="shared" si="87"/>
        <v>59</v>
      </c>
      <c r="B86" s="121" t="s">
        <v>131</v>
      </c>
      <c r="C86" s="294"/>
      <c r="D86" s="72"/>
      <c r="E86" s="282"/>
      <c r="F86" s="81"/>
      <c r="G86" s="283"/>
      <c r="H86" s="81"/>
      <c r="I86" s="194">
        <f t="shared" si="61"/>
        <v>0</v>
      </c>
      <c r="J86" s="81"/>
      <c r="K86" s="284">
        <v>26</v>
      </c>
      <c r="L86" s="72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N86" s="192">
        <f t="shared" si="63"/>
        <v>0</v>
      </c>
      <c r="AO86" s="192">
        <f t="shared" si="64"/>
        <v>0</v>
      </c>
      <c r="AP86" s="192">
        <f t="shared" si="65"/>
        <v>0</v>
      </c>
      <c r="AQ86" s="192">
        <f t="shared" si="66"/>
        <v>0</v>
      </c>
      <c r="AR86" s="192">
        <f t="shared" si="67"/>
        <v>0</v>
      </c>
      <c r="AS86" s="192">
        <f t="shared" si="68"/>
        <v>0</v>
      </c>
      <c r="AT86" s="192">
        <f t="shared" si="69"/>
        <v>0</v>
      </c>
      <c r="AU86" s="192">
        <f t="shared" si="70"/>
        <v>0</v>
      </c>
      <c r="AV86" s="192">
        <f t="shared" si="71"/>
        <v>0</v>
      </c>
      <c r="AW86" s="192">
        <f t="shared" si="72"/>
        <v>0</v>
      </c>
      <c r="AX86" s="192">
        <f t="shared" si="73"/>
        <v>0</v>
      </c>
      <c r="AY86" s="192">
        <f t="shared" si="74"/>
        <v>0</v>
      </c>
      <c r="AZ86" s="192">
        <f t="shared" si="75"/>
        <v>0</v>
      </c>
      <c r="BA86" s="192">
        <f t="shared" si="76"/>
        <v>0</v>
      </c>
      <c r="BB86" s="192">
        <f t="shared" si="77"/>
        <v>0</v>
      </c>
      <c r="BC86" s="192">
        <f t="shared" si="78"/>
        <v>0</v>
      </c>
      <c r="BD86" s="192">
        <f t="shared" si="79"/>
        <v>0</v>
      </c>
      <c r="BE86" s="192">
        <f t="shared" si="80"/>
        <v>0</v>
      </c>
      <c r="BF86" s="192">
        <f t="shared" si="81"/>
        <v>0</v>
      </c>
      <c r="BG86" s="192">
        <f t="shared" si="82"/>
        <v>0</v>
      </c>
      <c r="BH86" s="192">
        <f t="shared" si="83"/>
        <v>0</v>
      </c>
      <c r="BI86" s="192">
        <f t="shared" si="84"/>
        <v>0</v>
      </c>
      <c r="BJ86" s="192">
        <f t="shared" si="85"/>
        <v>0</v>
      </c>
      <c r="BK86" s="192">
        <f t="shared" si="86"/>
        <v>0</v>
      </c>
    </row>
    <row r="87" spans="1:63" x14ac:dyDescent="0.2">
      <c r="A87" s="76">
        <f t="shared" si="87"/>
        <v>60</v>
      </c>
      <c r="B87" s="121" t="s">
        <v>132</v>
      </c>
      <c r="C87" s="294"/>
      <c r="D87" s="72"/>
      <c r="E87" s="282"/>
      <c r="F87" s="81"/>
      <c r="G87" s="283"/>
      <c r="H87" s="81"/>
      <c r="I87" s="194">
        <f t="shared" si="61"/>
        <v>0</v>
      </c>
      <c r="J87" s="81"/>
      <c r="K87" s="284">
        <v>8</v>
      </c>
      <c r="L87" s="72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N87" s="192">
        <f t="shared" si="63"/>
        <v>0</v>
      </c>
      <c r="AO87" s="192">
        <f t="shared" si="64"/>
        <v>0</v>
      </c>
      <c r="AP87" s="192">
        <f t="shared" si="65"/>
        <v>0</v>
      </c>
      <c r="AQ87" s="192">
        <f t="shared" si="66"/>
        <v>0</v>
      </c>
      <c r="AR87" s="192">
        <f t="shared" si="67"/>
        <v>0</v>
      </c>
      <c r="AS87" s="192">
        <f t="shared" si="68"/>
        <v>0</v>
      </c>
      <c r="AT87" s="192">
        <f t="shared" si="69"/>
        <v>0</v>
      </c>
      <c r="AU87" s="192">
        <f t="shared" si="70"/>
        <v>0</v>
      </c>
      <c r="AV87" s="192">
        <f t="shared" si="71"/>
        <v>0</v>
      </c>
      <c r="AW87" s="192">
        <f t="shared" si="72"/>
        <v>0</v>
      </c>
      <c r="AX87" s="192">
        <f t="shared" si="73"/>
        <v>0</v>
      </c>
      <c r="AY87" s="192">
        <f t="shared" si="74"/>
        <v>0</v>
      </c>
      <c r="AZ87" s="192">
        <f t="shared" si="75"/>
        <v>0</v>
      </c>
      <c r="BA87" s="192">
        <f t="shared" si="76"/>
        <v>0</v>
      </c>
      <c r="BB87" s="192">
        <f t="shared" si="77"/>
        <v>0</v>
      </c>
      <c r="BC87" s="192">
        <f t="shared" si="78"/>
        <v>0</v>
      </c>
      <c r="BD87" s="192">
        <f t="shared" si="79"/>
        <v>0</v>
      </c>
      <c r="BE87" s="192">
        <f t="shared" si="80"/>
        <v>0</v>
      </c>
      <c r="BF87" s="192">
        <f t="shared" si="81"/>
        <v>0</v>
      </c>
      <c r="BG87" s="192">
        <f t="shared" si="82"/>
        <v>0</v>
      </c>
      <c r="BH87" s="192">
        <f t="shared" si="83"/>
        <v>0</v>
      </c>
      <c r="BI87" s="192">
        <f t="shared" si="84"/>
        <v>0</v>
      </c>
      <c r="BJ87" s="192">
        <f t="shared" si="85"/>
        <v>0</v>
      </c>
      <c r="BK87" s="192">
        <f t="shared" si="86"/>
        <v>0</v>
      </c>
    </row>
    <row r="88" spans="1:63" x14ac:dyDescent="0.2">
      <c r="A88" s="76">
        <f t="shared" si="87"/>
        <v>61</v>
      </c>
      <c r="B88" s="121" t="s">
        <v>128</v>
      </c>
      <c r="C88" s="294" t="s">
        <v>83</v>
      </c>
      <c r="D88" s="72"/>
      <c r="E88" s="282"/>
      <c r="F88" s="81"/>
      <c r="G88" s="283"/>
      <c r="H88" s="81"/>
      <c r="I88" s="194">
        <f t="shared" si="61"/>
        <v>0</v>
      </c>
      <c r="J88" s="81"/>
      <c r="K88" s="284">
        <v>26</v>
      </c>
      <c r="L88" s="72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N88" s="192">
        <f t="shared" si="63"/>
        <v>0</v>
      </c>
      <c r="AO88" s="192">
        <f t="shared" si="64"/>
        <v>0</v>
      </c>
      <c r="AP88" s="192">
        <f t="shared" si="65"/>
        <v>0</v>
      </c>
      <c r="AQ88" s="192">
        <f t="shared" si="66"/>
        <v>0</v>
      </c>
      <c r="AR88" s="192">
        <f t="shared" si="67"/>
        <v>0</v>
      </c>
      <c r="AS88" s="192">
        <f t="shared" si="68"/>
        <v>0</v>
      </c>
      <c r="AT88" s="192">
        <f t="shared" si="69"/>
        <v>0</v>
      </c>
      <c r="AU88" s="192">
        <f t="shared" si="70"/>
        <v>0</v>
      </c>
      <c r="AV88" s="192">
        <f t="shared" si="71"/>
        <v>0</v>
      </c>
      <c r="AW88" s="192">
        <f t="shared" si="72"/>
        <v>0</v>
      </c>
      <c r="AX88" s="192">
        <f t="shared" si="73"/>
        <v>0</v>
      </c>
      <c r="AY88" s="192">
        <f t="shared" si="74"/>
        <v>0</v>
      </c>
      <c r="AZ88" s="192">
        <f t="shared" si="75"/>
        <v>0</v>
      </c>
      <c r="BA88" s="192">
        <f t="shared" si="76"/>
        <v>0</v>
      </c>
      <c r="BB88" s="192">
        <f t="shared" si="77"/>
        <v>0</v>
      </c>
      <c r="BC88" s="192">
        <f t="shared" si="78"/>
        <v>0</v>
      </c>
      <c r="BD88" s="192">
        <f t="shared" si="79"/>
        <v>0</v>
      </c>
      <c r="BE88" s="192">
        <f t="shared" si="80"/>
        <v>0</v>
      </c>
      <c r="BF88" s="192">
        <f t="shared" si="81"/>
        <v>0</v>
      </c>
      <c r="BG88" s="192">
        <f t="shared" si="82"/>
        <v>0</v>
      </c>
      <c r="BH88" s="192">
        <f t="shared" si="83"/>
        <v>0</v>
      </c>
      <c r="BI88" s="192">
        <f t="shared" si="84"/>
        <v>0</v>
      </c>
      <c r="BJ88" s="192">
        <f t="shared" si="85"/>
        <v>0</v>
      </c>
      <c r="BK88" s="192">
        <f t="shared" si="86"/>
        <v>0</v>
      </c>
    </row>
    <row r="89" spans="1:63" x14ac:dyDescent="0.2">
      <c r="A89" s="76">
        <f t="shared" si="87"/>
        <v>62</v>
      </c>
      <c r="B89" s="121" t="s">
        <v>129</v>
      </c>
      <c r="C89" s="294"/>
      <c r="D89" s="72"/>
      <c r="E89" s="282"/>
      <c r="F89" s="81"/>
      <c r="G89" s="283"/>
      <c r="H89" s="81"/>
      <c r="I89" s="194">
        <f t="shared" si="61"/>
        <v>0</v>
      </c>
      <c r="J89" s="81"/>
      <c r="K89" s="284">
        <v>15</v>
      </c>
      <c r="L89" s="72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N89" s="192">
        <f t="shared" si="63"/>
        <v>0</v>
      </c>
      <c r="AO89" s="192">
        <f t="shared" si="64"/>
        <v>0</v>
      </c>
      <c r="AP89" s="192">
        <f t="shared" si="65"/>
        <v>0</v>
      </c>
      <c r="AQ89" s="192">
        <f t="shared" si="66"/>
        <v>0</v>
      </c>
      <c r="AR89" s="192">
        <f t="shared" si="67"/>
        <v>0</v>
      </c>
      <c r="AS89" s="192">
        <f t="shared" si="68"/>
        <v>0</v>
      </c>
      <c r="AT89" s="192">
        <f t="shared" si="69"/>
        <v>0</v>
      </c>
      <c r="AU89" s="192">
        <f t="shared" si="70"/>
        <v>0</v>
      </c>
      <c r="AV89" s="192">
        <f t="shared" si="71"/>
        <v>0</v>
      </c>
      <c r="AW89" s="192">
        <f t="shared" si="72"/>
        <v>0</v>
      </c>
      <c r="AX89" s="192">
        <f t="shared" si="73"/>
        <v>0</v>
      </c>
      <c r="AY89" s="192">
        <f t="shared" si="74"/>
        <v>0</v>
      </c>
      <c r="AZ89" s="192">
        <f t="shared" si="75"/>
        <v>0</v>
      </c>
      <c r="BA89" s="192">
        <f t="shared" si="76"/>
        <v>0</v>
      </c>
      <c r="BB89" s="192">
        <f t="shared" si="77"/>
        <v>0</v>
      </c>
      <c r="BC89" s="192">
        <f t="shared" si="78"/>
        <v>0</v>
      </c>
      <c r="BD89" s="192">
        <f t="shared" si="79"/>
        <v>0</v>
      </c>
      <c r="BE89" s="192">
        <f t="shared" si="80"/>
        <v>0</v>
      </c>
      <c r="BF89" s="192">
        <f t="shared" si="81"/>
        <v>0</v>
      </c>
      <c r="BG89" s="192">
        <f t="shared" si="82"/>
        <v>0</v>
      </c>
      <c r="BH89" s="192">
        <f t="shared" si="83"/>
        <v>0</v>
      </c>
      <c r="BI89" s="192">
        <f t="shared" si="84"/>
        <v>0</v>
      </c>
      <c r="BJ89" s="192">
        <f t="shared" si="85"/>
        <v>0</v>
      </c>
      <c r="BK89" s="192">
        <f t="shared" si="86"/>
        <v>0</v>
      </c>
    </row>
    <row r="90" spans="1:63" x14ac:dyDescent="0.2">
      <c r="A90" s="76">
        <f t="shared" si="87"/>
        <v>63</v>
      </c>
      <c r="B90" s="121" t="s">
        <v>130</v>
      </c>
      <c r="C90" s="294"/>
      <c r="D90" s="72"/>
      <c r="E90" s="282"/>
      <c r="F90" s="81"/>
      <c r="G90" s="283"/>
      <c r="H90" s="81"/>
      <c r="I90" s="194">
        <f t="shared" si="61"/>
        <v>0</v>
      </c>
      <c r="J90" s="81"/>
      <c r="K90" s="284">
        <v>10</v>
      </c>
      <c r="L90" s="72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N90" s="192">
        <f t="shared" si="63"/>
        <v>0</v>
      </c>
      <c r="AO90" s="192">
        <f t="shared" si="64"/>
        <v>0</v>
      </c>
      <c r="AP90" s="192">
        <f t="shared" si="65"/>
        <v>0</v>
      </c>
      <c r="AQ90" s="192">
        <f t="shared" si="66"/>
        <v>0</v>
      </c>
      <c r="AR90" s="192">
        <f t="shared" si="67"/>
        <v>0</v>
      </c>
      <c r="AS90" s="192">
        <f t="shared" si="68"/>
        <v>0</v>
      </c>
      <c r="AT90" s="192">
        <f t="shared" si="69"/>
        <v>0</v>
      </c>
      <c r="AU90" s="192">
        <f t="shared" si="70"/>
        <v>0</v>
      </c>
      <c r="AV90" s="192">
        <f t="shared" si="71"/>
        <v>0</v>
      </c>
      <c r="AW90" s="192">
        <f t="shared" si="72"/>
        <v>0</v>
      </c>
      <c r="AX90" s="192">
        <f t="shared" si="73"/>
        <v>0</v>
      </c>
      <c r="AY90" s="192">
        <f t="shared" si="74"/>
        <v>0</v>
      </c>
      <c r="AZ90" s="192">
        <f t="shared" si="75"/>
        <v>0</v>
      </c>
      <c r="BA90" s="192">
        <f t="shared" si="76"/>
        <v>0</v>
      </c>
      <c r="BB90" s="192">
        <f t="shared" si="77"/>
        <v>0</v>
      </c>
      <c r="BC90" s="192">
        <f t="shared" si="78"/>
        <v>0</v>
      </c>
      <c r="BD90" s="192">
        <f t="shared" si="79"/>
        <v>0</v>
      </c>
      <c r="BE90" s="192">
        <f t="shared" si="80"/>
        <v>0</v>
      </c>
      <c r="BF90" s="192">
        <f t="shared" si="81"/>
        <v>0</v>
      </c>
      <c r="BG90" s="192">
        <f t="shared" si="82"/>
        <v>0</v>
      </c>
      <c r="BH90" s="192">
        <f t="shared" si="83"/>
        <v>0</v>
      </c>
      <c r="BI90" s="192">
        <f t="shared" si="84"/>
        <v>0</v>
      </c>
      <c r="BJ90" s="192">
        <f t="shared" si="85"/>
        <v>0</v>
      </c>
      <c r="BK90" s="192">
        <f t="shared" si="86"/>
        <v>0</v>
      </c>
    </row>
    <row r="91" spans="1:63" x14ac:dyDescent="0.2">
      <c r="A91" s="76">
        <f t="shared" si="87"/>
        <v>64</v>
      </c>
      <c r="B91" s="121" t="s">
        <v>131</v>
      </c>
      <c r="C91" s="294"/>
      <c r="D91" s="72"/>
      <c r="E91" s="282"/>
      <c r="F91" s="81"/>
      <c r="G91" s="283"/>
      <c r="H91" s="81"/>
      <c r="I91" s="194">
        <f t="shared" si="61"/>
        <v>0</v>
      </c>
      <c r="J91" s="81"/>
      <c r="K91" s="284">
        <v>26</v>
      </c>
      <c r="L91" s="72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N91" s="192">
        <f t="shared" si="63"/>
        <v>0</v>
      </c>
      <c r="AO91" s="192">
        <f t="shared" si="64"/>
        <v>0</v>
      </c>
      <c r="AP91" s="192">
        <f t="shared" si="65"/>
        <v>0</v>
      </c>
      <c r="AQ91" s="192">
        <f t="shared" si="66"/>
        <v>0</v>
      </c>
      <c r="AR91" s="192">
        <f t="shared" si="67"/>
        <v>0</v>
      </c>
      <c r="AS91" s="192">
        <f t="shared" si="68"/>
        <v>0</v>
      </c>
      <c r="AT91" s="192">
        <f t="shared" si="69"/>
        <v>0</v>
      </c>
      <c r="AU91" s="192">
        <f t="shared" si="70"/>
        <v>0</v>
      </c>
      <c r="AV91" s="192">
        <f t="shared" si="71"/>
        <v>0</v>
      </c>
      <c r="AW91" s="192">
        <f t="shared" si="72"/>
        <v>0</v>
      </c>
      <c r="AX91" s="192">
        <f t="shared" si="73"/>
        <v>0</v>
      </c>
      <c r="AY91" s="192">
        <f t="shared" si="74"/>
        <v>0</v>
      </c>
      <c r="AZ91" s="192">
        <f t="shared" si="75"/>
        <v>0</v>
      </c>
      <c r="BA91" s="192">
        <f t="shared" si="76"/>
        <v>0</v>
      </c>
      <c r="BB91" s="192">
        <f t="shared" si="77"/>
        <v>0</v>
      </c>
      <c r="BC91" s="192">
        <f t="shared" si="78"/>
        <v>0</v>
      </c>
      <c r="BD91" s="192">
        <f t="shared" si="79"/>
        <v>0</v>
      </c>
      <c r="BE91" s="192">
        <f t="shared" si="80"/>
        <v>0</v>
      </c>
      <c r="BF91" s="192">
        <f t="shared" si="81"/>
        <v>0</v>
      </c>
      <c r="BG91" s="192">
        <f t="shared" si="82"/>
        <v>0</v>
      </c>
      <c r="BH91" s="192">
        <f t="shared" si="83"/>
        <v>0</v>
      </c>
      <c r="BI91" s="192">
        <f t="shared" si="84"/>
        <v>0</v>
      </c>
      <c r="BJ91" s="192">
        <f t="shared" si="85"/>
        <v>0</v>
      </c>
      <c r="BK91" s="192">
        <f t="shared" si="86"/>
        <v>0</v>
      </c>
    </row>
    <row r="92" spans="1:63" x14ac:dyDescent="0.2">
      <c r="A92" s="76">
        <f t="shared" si="87"/>
        <v>65</v>
      </c>
      <c r="B92" s="121" t="s">
        <v>132</v>
      </c>
      <c r="C92" s="294"/>
      <c r="D92" s="72"/>
      <c r="E92" s="282"/>
      <c r="F92" s="81"/>
      <c r="G92" s="283"/>
      <c r="H92" s="81"/>
      <c r="I92" s="194">
        <f t="shared" si="61"/>
        <v>0</v>
      </c>
      <c r="J92" s="81"/>
      <c r="K92" s="284">
        <v>8</v>
      </c>
      <c r="L92" s="72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N92" s="192">
        <f t="shared" si="63"/>
        <v>0</v>
      </c>
      <c r="AO92" s="192">
        <f t="shared" si="64"/>
        <v>0</v>
      </c>
      <c r="AP92" s="192">
        <f t="shared" si="65"/>
        <v>0</v>
      </c>
      <c r="AQ92" s="192">
        <f t="shared" si="66"/>
        <v>0</v>
      </c>
      <c r="AR92" s="192">
        <f t="shared" si="67"/>
        <v>0</v>
      </c>
      <c r="AS92" s="192">
        <f t="shared" si="68"/>
        <v>0</v>
      </c>
      <c r="AT92" s="192">
        <f t="shared" si="69"/>
        <v>0</v>
      </c>
      <c r="AU92" s="192">
        <f t="shared" si="70"/>
        <v>0</v>
      </c>
      <c r="AV92" s="192">
        <f t="shared" si="71"/>
        <v>0</v>
      </c>
      <c r="AW92" s="192">
        <f t="shared" si="72"/>
        <v>0</v>
      </c>
      <c r="AX92" s="192">
        <f t="shared" si="73"/>
        <v>0</v>
      </c>
      <c r="AY92" s="192">
        <f t="shared" si="74"/>
        <v>0</v>
      </c>
      <c r="AZ92" s="192">
        <f t="shared" si="75"/>
        <v>0</v>
      </c>
      <c r="BA92" s="192">
        <f t="shared" si="76"/>
        <v>0</v>
      </c>
      <c r="BB92" s="192">
        <f t="shared" si="77"/>
        <v>0</v>
      </c>
      <c r="BC92" s="192">
        <f t="shared" si="78"/>
        <v>0</v>
      </c>
      <c r="BD92" s="192">
        <f t="shared" si="79"/>
        <v>0</v>
      </c>
      <c r="BE92" s="192">
        <f t="shared" si="80"/>
        <v>0</v>
      </c>
      <c r="BF92" s="192">
        <f t="shared" si="81"/>
        <v>0</v>
      </c>
      <c r="BG92" s="192">
        <f t="shared" si="82"/>
        <v>0</v>
      </c>
      <c r="BH92" s="192">
        <f t="shared" si="83"/>
        <v>0</v>
      </c>
      <c r="BI92" s="192">
        <f t="shared" si="84"/>
        <v>0</v>
      </c>
      <c r="BJ92" s="192">
        <f t="shared" si="85"/>
        <v>0</v>
      </c>
      <c r="BK92" s="192">
        <f t="shared" si="86"/>
        <v>0</v>
      </c>
    </row>
    <row r="93" spans="1:63" x14ac:dyDescent="0.2">
      <c r="A93" s="76">
        <f t="shared" si="87"/>
        <v>66</v>
      </c>
      <c r="B93" s="121" t="s">
        <v>133</v>
      </c>
      <c r="C93" s="294" t="s">
        <v>81</v>
      </c>
      <c r="D93" s="72"/>
      <c r="E93" s="282"/>
      <c r="F93" s="81"/>
      <c r="G93" s="283"/>
      <c r="H93" s="81"/>
      <c r="I93" s="194">
        <f t="shared" si="61"/>
        <v>0</v>
      </c>
      <c r="J93" s="81"/>
      <c r="K93" s="284">
        <v>26</v>
      </c>
      <c r="L93" s="72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N93" s="192">
        <f t="shared" si="63"/>
        <v>0</v>
      </c>
      <c r="AO93" s="192">
        <f t="shared" si="64"/>
        <v>0</v>
      </c>
      <c r="AP93" s="192">
        <f t="shared" si="65"/>
        <v>0</v>
      </c>
      <c r="AQ93" s="192">
        <f t="shared" si="66"/>
        <v>0</v>
      </c>
      <c r="AR93" s="192">
        <f t="shared" si="67"/>
        <v>0</v>
      </c>
      <c r="AS93" s="192">
        <f t="shared" si="68"/>
        <v>0</v>
      </c>
      <c r="AT93" s="192">
        <f t="shared" si="69"/>
        <v>0</v>
      </c>
      <c r="AU93" s="192">
        <f t="shared" si="70"/>
        <v>0</v>
      </c>
      <c r="AV93" s="192">
        <f t="shared" si="71"/>
        <v>0</v>
      </c>
      <c r="AW93" s="192">
        <f t="shared" si="72"/>
        <v>0</v>
      </c>
      <c r="AX93" s="192">
        <f t="shared" si="73"/>
        <v>0</v>
      </c>
      <c r="AY93" s="192">
        <f t="shared" si="74"/>
        <v>0</v>
      </c>
      <c r="AZ93" s="192">
        <f t="shared" si="75"/>
        <v>0</v>
      </c>
      <c r="BA93" s="192">
        <f t="shared" si="76"/>
        <v>0</v>
      </c>
      <c r="BB93" s="192">
        <f t="shared" si="77"/>
        <v>0</v>
      </c>
      <c r="BC93" s="192">
        <f t="shared" si="78"/>
        <v>0</v>
      </c>
      <c r="BD93" s="192">
        <f t="shared" si="79"/>
        <v>0</v>
      </c>
      <c r="BE93" s="192">
        <f t="shared" si="80"/>
        <v>0</v>
      </c>
      <c r="BF93" s="192">
        <f t="shared" si="81"/>
        <v>0</v>
      </c>
      <c r="BG93" s="192">
        <f t="shared" si="82"/>
        <v>0</v>
      </c>
      <c r="BH93" s="192">
        <f t="shared" si="83"/>
        <v>0</v>
      </c>
      <c r="BI93" s="192">
        <f t="shared" si="84"/>
        <v>0</v>
      </c>
      <c r="BJ93" s="192">
        <f t="shared" si="85"/>
        <v>0</v>
      </c>
      <c r="BK93" s="192">
        <f t="shared" si="86"/>
        <v>0</v>
      </c>
    </row>
    <row r="94" spans="1:63" x14ac:dyDescent="0.2">
      <c r="A94" s="76">
        <f t="shared" si="87"/>
        <v>67</v>
      </c>
      <c r="B94" s="121" t="s">
        <v>131</v>
      </c>
      <c r="C94" s="294"/>
      <c r="D94" s="72"/>
      <c r="E94" s="282"/>
      <c r="F94" s="81"/>
      <c r="G94" s="283"/>
      <c r="H94" s="81"/>
      <c r="I94" s="194">
        <f t="shared" si="61"/>
        <v>0</v>
      </c>
      <c r="J94" s="81"/>
      <c r="K94" s="284">
        <v>26</v>
      </c>
      <c r="L94" s="72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N94" s="192">
        <f t="shared" si="63"/>
        <v>0</v>
      </c>
      <c r="AO94" s="192">
        <f t="shared" si="64"/>
        <v>0</v>
      </c>
      <c r="AP94" s="192">
        <f t="shared" si="65"/>
        <v>0</v>
      </c>
      <c r="AQ94" s="192">
        <f t="shared" si="66"/>
        <v>0</v>
      </c>
      <c r="AR94" s="192">
        <f t="shared" si="67"/>
        <v>0</v>
      </c>
      <c r="AS94" s="192">
        <f t="shared" si="68"/>
        <v>0</v>
      </c>
      <c r="AT94" s="192">
        <f t="shared" si="69"/>
        <v>0</v>
      </c>
      <c r="AU94" s="192">
        <f t="shared" si="70"/>
        <v>0</v>
      </c>
      <c r="AV94" s="192">
        <f t="shared" si="71"/>
        <v>0</v>
      </c>
      <c r="AW94" s="192">
        <f t="shared" si="72"/>
        <v>0</v>
      </c>
      <c r="AX94" s="192">
        <f t="shared" si="73"/>
        <v>0</v>
      </c>
      <c r="AY94" s="192">
        <f t="shared" si="74"/>
        <v>0</v>
      </c>
      <c r="AZ94" s="192">
        <f t="shared" si="75"/>
        <v>0</v>
      </c>
      <c r="BA94" s="192">
        <f t="shared" si="76"/>
        <v>0</v>
      </c>
      <c r="BB94" s="192">
        <f t="shared" si="77"/>
        <v>0</v>
      </c>
      <c r="BC94" s="192">
        <f t="shared" si="78"/>
        <v>0</v>
      </c>
      <c r="BD94" s="192">
        <f t="shared" si="79"/>
        <v>0</v>
      </c>
      <c r="BE94" s="192">
        <f t="shared" si="80"/>
        <v>0</v>
      </c>
      <c r="BF94" s="192">
        <f t="shared" si="81"/>
        <v>0</v>
      </c>
      <c r="BG94" s="192">
        <f t="shared" si="82"/>
        <v>0</v>
      </c>
      <c r="BH94" s="192">
        <f t="shared" si="83"/>
        <v>0</v>
      </c>
      <c r="BI94" s="192">
        <f t="shared" si="84"/>
        <v>0</v>
      </c>
      <c r="BJ94" s="192">
        <f t="shared" si="85"/>
        <v>0</v>
      </c>
      <c r="BK94" s="192">
        <f t="shared" si="86"/>
        <v>0</v>
      </c>
    </row>
    <row r="95" spans="1:63" x14ac:dyDescent="0.2">
      <c r="A95" s="76">
        <f t="shared" si="87"/>
        <v>68</v>
      </c>
      <c r="B95" s="121" t="s">
        <v>133</v>
      </c>
      <c r="C95" s="294" t="s">
        <v>82</v>
      </c>
      <c r="D95" s="72"/>
      <c r="E95" s="282"/>
      <c r="F95" s="81"/>
      <c r="G95" s="283"/>
      <c r="H95" s="81"/>
      <c r="I95" s="194">
        <f t="shared" si="61"/>
        <v>0</v>
      </c>
      <c r="J95" s="81"/>
      <c r="K95" s="284">
        <v>26</v>
      </c>
      <c r="L95" s="72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N95" s="192">
        <f t="shared" si="63"/>
        <v>0</v>
      </c>
      <c r="AO95" s="192">
        <f t="shared" si="64"/>
        <v>0</v>
      </c>
      <c r="AP95" s="192">
        <f t="shared" si="65"/>
        <v>0</v>
      </c>
      <c r="AQ95" s="192">
        <f t="shared" si="66"/>
        <v>0</v>
      </c>
      <c r="AR95" s="192">
        <f t="shared" si="67"/>
        <v>0</v>
      </c>
      <c r="AS95" s="192">
        <f t="shared" si="68"/>
        <v>0</v>
      </c>
      <c r="AT95" s="192">
        <f t="shared" si="69"/>
        <v>0</v>
      </c>
      <c r="AU95" s="192">
        <f t="shared" si="70"/>
        <v>0</v>
      </c>
      <c r="AV95" s="192">
        <f t="shared" si="71"/>
        <v>0</v>
      </c>
      <c r="AW95" s="192">
        <f t="shared" si="72"/>
        <v>0</v>
      </c>
      <c r="AX95" s="192">
        <f t="shared" si="73"/>
        <v>0</v>
      </c>
      <c r="AY95" s="192">
        <f t="shared" si="74"/>
        <v>0</v>
      </c>
      <c r="AZ95" s="192">
        <f t="shared" si="75"/>
        <v>0</v>
      </c>
      <c r="BA95" s="192">
        <f t="shared" si="76"/>
        <v>0</v>
      </c>
      <c r="BB95" s="192">
        <f t="shared" si="77"/>
        <v>0</v>
      </c>
      <c r="BC95" s="192">
        <f t="shared" si="78"/>
        <v>0</v>
      </c>
      <c r="BD95" s="192">
        <f t="shared" si="79"/>
        <v>0</v>
      </c>
      <c r="BE95" s="192">
        <f t="shared" si="80"/>
        <v>0</v>
      </c>
      <c r="BF95" s="192">
        <f t="shared" si="81"/>
        <v>0</v>
      </c>
      <c r="BG95" s="192">
        <f t="shared" si="82"/>
        <v>0</v>
      </c>
      <c r="BH95" s="192">
        <f t="shared" si="83"/>
        <v>0</v>
      </c>
      <c r="BI95" s="192">
        <f t="shared" si="84"/>
        <v>0</v>
      </c>
      <c r="BJ95" s="192">
        <f t="shared" si="85"/>
        <v>0</v>
      </c>
      <c r="BK95" s="192">
        <f t="shared" si="86"/>
        <v>0</v>
      </c>
    </row>
    <row r="96" spans="1:63" x14ac:dyDescent="0.2">
      <c r="A96" s="76">
        <f t="shared" si="87"/>
        <v>69</v>
      </c>
      <c r="B96" s="121" t="s">
        <v>131</v>
      </c>
      <c r="C96" s="294"/>
      <c r="D96" s="72"/>
      <c r="E96" s="282"/>
      <c r="F96" s="81"/>
      <c r="G96" s="283"/>
      <c r="H96" s="81"/>
      <c r="I96" s="194">
        <f t="shared" si="61"/>
        <v>0</v>
      </c>
      <c r="J96" s="81"/>
      <c r="K96" s="284">
        <v>26</v>
      </c>
      <c r="L96" s="72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N96" s="192">
        <f t="shared" si="63"/>
        <v>0</v>
      </c>
      <c r="AO96" s="192">
        <f t="shared" si="64"/>
        <v>0</v>
      </c>
      <c r="AP96" s="192">
        <f t="shared" si="65"/>
        <v>0</v>
      </c>
      <c r="AQ96" s="192">
        <f t="shared" si="66"/>
        <v>0</v>
      </c>
      <c r="AR96" s="192">
        <f t="shared" si="67"/>
        <v>0</v>
      </c>
      <c r="AS96" s="192">
        <f t="shared" si="68"/>
        <v>0</v>
      </c>
      <c r="AT96" s="192">
        <f t="shared" si="69"/>
        <v>0</v>
      </c>
      <c r="AU96" s="192">
        <f t="shared" si="70"/>
        <v>0</v>
      </c>
      <c r="AV96" s="192">
        <f t="shared" si="71"/>
        <v>0</v>
      </c>
      <c r="AW96" s="192">
        <f t="shared" si="72"/>
        <v>0</v>
      </c>
      <c r="AX96" s="192">
        <f t="shared" si="73"/>
        <v>0</v>
      </c>
      <c r="AY96" s="192">
        <f t="shared" si="74"/>
        <v>0</v>
      </c>
      <c r="AZ96" s="192">
        <f t="shared" si="75"/>
        <v>0</v>
      </c>
      <c r="BA96" s="192">
        <f t="shared" si="76"/>
        <v>0</v>
      </c>
      <c r="BB96" s="192">
        <f t="shared" si="77"/>
        <v>0</v>
      </c>
      <c r="BC96" s="192">
        <f t="shared" si="78"/>
        <v>0</v>
      </c>
      <c r="BD96" s="192">
        <f t="shared" si="79"/>
        <v>0</v>
      </c>
      <c r="BE96" s="192">
        <f t="shared" si="80"/>
        <v>0</v>
      </c>
      <c r="BF96" s="192">
        <f t="shared" si="81"/>
        <v>0</v>
      </c>
      <c r="BG96" s="192">
        <f t="shared" si="82"/>
        <v>0</v>
      </c>
      <c r="BH96" s="192">
        <f t="shared" si="83"/>
        <v>0</v>
      </c>
      <c r="BI96" s="192">
        <f t="shared" si="84"/>
        <v>0</v>
      </c>
      <c r="BJ96" s="192">
        <f t="shared" si="85"/>
        <v>0</v>
      </c>
      <c r="BK96" s="192">
        <f t="shared" si="86"/>
        <v>0</v>
      </c>
    </row>
    <row r="97" spans="1:71" x14ac:dyDescent="0.2">
      <c r="K97" s="163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71" ht="12.75" x14ac:dyDescent="0.2">
      <c r="B98" s="227" t="s">
        <v>169</v>
      </c>
      <c r="C98" s="228">
        <f>SUM(AN98:BK98)</f>
        <v>0</v>
      </c>
      <c r="D98" s="225"/>
      <c r="E98" s="225" t="s">
        <v>237</v>
      </c>
      <c r="F98" s="229"/>
      <c r="G98" s="230"/>
      <c r="H98" s="230"/>
      <c r="K98" s="163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N98" s="167">
        <f t="shared" ref="AN98:BK98" si="88">SUM(AN74:AN97)</f>
        <v>0</v>
      </c>
      <c r="AO98" s="167">
        <f t="shared" si="88"/>
        <v>0</v>
      </c>
      <c r="AP98" s="167">
        <f t="shared" si="88"/>
        <v>0</v>
      </c>
      <c r="AQ98" s="167">
        <f t="shared" si="88"/>
        <v>0</v>
      </c>
      <c r="AR98" s="167">
        <f t="shared" si="88"/>
        <v>0</v>
      </c>
      <c r="AS98" s="167">
        <f t="shared" si="88"/>
        <v>0</v>
      </c>
      <c r="AT98" s="167">
        <f t="shared" si="88"/>
        <v>0</v>
      </c>
      <c r="AU98" s="167">
        <f t="shared" si="88"/>
        <v>0</v>
      </c>
      <c r="AV98" s="167">
        <f t="shared" si="88"/>
        <v>0</v>
      </c>
      <c r="AW98" s="167">
        <f t="shared" si="88"/>
        <v>0</v>
      </c>
      <c r="AX98" s="167">
        <f t="shared" si="88"/>
        <v>0</v>
      </c>
      <c r="AY98" s="167">
        <f t="shared" si="88"/>
        <v>0</v>
      </c>
      <c r="AZ98" s="167">
        <f t="shared" si="88"/>
        <v>0</v>
      </c>
      <c r="BA98" s="167">
        <f t="shared" si="88"/>
        <v>0</v>
      </c>
      <c r="BB98" s="167">
        <f t="shared" si="88"/>
        <v>0</v>
      </c>
      <c r="BC98" s="167">
        <f t="shared" si="88"/>
        <v>0</v>
      </c>
      <c r="BD98" s="167">
        <f t="shared" si="88"/>
        <v>0</v>
      </c>
      <c r="BE98" s="167">
        <f t="shared" si="88"/>
        <v>0</v>
      </c>
      <c r="BF98" s="167">
        <f t="shared" si="88"/>
        <v>0</v>
      </c>
      <c r="BG98" s="167">
        <f t="shared" si="88"/>
        <v>0</v>
      </c>
      <c r="BH98" s="167">
        <f t="shared" si="88"/>
        <v>0</v>
      </c>
      <c r="BI98" s="167">
        <f t="shared" si="88"/>
        <v>0</v>
      </c>
      <c r="BJ98" s="167">
        <f t="shared" si="88"/>
        <v>0</v>
      </c>
      <c r="BK98" s="167">
        <f t="shared" si="88"/>
        <v>0</v>
      </c>
    </row>
    <row r="99" spans="1:71" x14ac:dyDescent="0.2">
      <c r="K99" s="163"/>
    </row>
    <row r="100" spans="1:71" x14ac:dyDescent="0.2">
      <c r="K100" s="163"/>
    </row>
    <row r="101" spans="1:71" ht="12.75" x14ac:dyDescent="0.2">
      <c r="A101" s="225" t="str">
        <f>Liften!C66</f>
        <v>D: Hydraulisch (basisuitvoering) - geen doorloop</v>
      </c>
      <c r="B101" s="225"/>
      <c r="C101" s="224"/>
      <c r="K101" s="163"/>
    </row>
    <row r="102" spans="1:71" x14ac:dyDescent="0.2">
      <c r="K102" s="163"/>
    </row>
    <row r="103" spans="1:71" ht="12" x14ac:dyDescent="0.2">
      <c r="B103" s="226" t="s">
        <v>136</v>
      </c>
      <c r="K103" s="163"/>
    </row>
    <row r="104" spans="1:71" x14ac:dyDescent="0.2">
      <c r="A104" s="21">
        <f>A96+1</f>
        <v>70</v>
      </c>
      <c r="B104" s="12" t="s">
        <v>134</v>
      </c>
      <c r="C104" s="75"/>
      <c r="D104" s="72"/>
      <c r="E104" s="282"/>
      <c r="F104" s="81"/>
      <c r="G104" s="283"/>
      <c r="H104" s="81"/>
      <c r="I104" s="193" t="s">
        <v>238</v>
      </c>
      <c r="J104" s="83"/>
      <c r="K104" s="277">
        <v>1</v>
      </c>
      <c r="L104" s="72"/>
      <c r="O104" s="89">
        <v>1</v>
      </c>
      <c r="P104" s="90">
        <v>1</v>
      </c>
      <c r="Q104" s="90">
        <v>1</v>
      </c>
      <c r="R104" s="90">
        <v>1</v>
      </c>
      <c r="S104" s="90">
        <v>1</v>
      </c>
      <c r="T104" s="90">
        <v>1</v>
      </c>
      <c r="U104" s="90">
        <v>1</v>
      </c>
      <c r="V104" s="90">
        <v>1</v>
      </c>
      <c r="W104" s="90">
        <v>1</v>
      </c>
      <c r="X104" s="90">
        <v>1</v>
      </c>
      <c r="Y104" s="90">
        <v>1</v>
      </c>
      <c r="Z104" s="90">
        <v>1</v>
      </c>
      <c r="AA104" s="90">
        <v>1</v>
      </c>
      <c r="AB104" s="90">
        <v>1</v>
      </c>
      <c r="AC104" s="90">
        <v>1</v>
      </c>
      <c r="AD104" s="90">
        <v>1</v>
      </c>
      <c r="AE104" s="90">
        <v>1</v>
      </c>
      <c r="AF104" s="90">
        <v>1</v>
      </c>
      <c r="AG104" s="90">
        <v>1</v>
      </c>
      <c r="AH104" s="90">
        <v>1</v>
      </c>
      <c r="AI104" s="90">
        <v>1</v>
      </c>
      <c r="AJ104" s="90">
        <v>1</v>
      </c>
      <c r="AK104" s="90">
        <v>1</v>
      </c>
      <c r="AL104" s="90">
        <v>1</v>
      </c>
      <c r="AN104" s="192">
        <f t="shared" ref="AN104:BK104" si="89">$E104*O104</f>
        <v>0</v>
      </c>
      <c r="AO104" s="192">
        <f t="shared" si="89"/>
        <v>0</v>
      </c>
      <c r="AP104" s="192">
        <f t="shared" si="89"/>
        <v>0</v>
      </c>
      <c r="AQ104" s="192">
        <f t="shared" si="89"/>
        <v>0</v>
      </c>
      <c r="AR104" s="192">
        <f t="shared" si="89"/>
        <v>0</v>
      </c>
      <c r="AS104" s="192">
        <f t="shared" si="89"/>
        <v>0</v>
      </c>
      <c r="AT104" s="192">
        <f t="shared" si="89"/>
        <v>0</v>
      </c>
      <c r="AU104" s="192">
        <f t="shared" si="89"/>
        <v>0</v>
      </c>
      <c r="AV104" s="192">
        <f t="shared" si="89"/>
        <v>0</v>
      </c>
      <c r="AW104" s="192">
        <f t="shared" si="89"/>
        <v>0</v>
      </c>
      <c r="AX104" s="192">
        <f t="shared" si="89"/>
        <v>0</v>
      </c>
      <c r="AY104" s="192">
        <f t="shared" si="89"/>
        <v>0</v>
      </c>
      <c r="AZ104" s="192">
        <f t="shared" si="89"/>
        <v>0</v>
      </c>
      <c r="BA104" s="192">
        <f t="shared" si="89"/>
        <v>0</v>
      </c>
      <c r="BB104" s="192">
        <f t="shared" si="89"/>
        <v>0</v>
      </c>
      <c r="BC104" s="192">
        <f t="shared" si="89"/>
        <v>0</v>
      </c>
      <c r="BD104" s="192">
        <f t="shared" si="89"/>
        <v>0</v>
      </c>
      <c r="BE104" s="192">
        <f t="shared" si="89"/>
        <v>0</v>
      </c>
      <c r="BF104" s="192">
        <f t="shared" si="89"/>
        <v>0</v>
      </c>
      <c r="BG104" s="192">
        <f t="shared" si="89"/>
        <v>0</v>
      </c>
      <c r="BH104" s="192">
        <f t="shared" si="89"/>
        <v>0</v>
      </c>
      <c r="BI104" s="192">
        <f t="shared" si="89"/>
        <v>0</v>
      </c>
      <c r="BJ104" s="192">
        <f t="shared" si="89"/>
        <v>0</v>
      </c>
      <c r="BK104" s="192">
        <f t="shared" si="89"/>
        <v>0</v>
      </c>
    </row>
    <row r="105" spans="1:71" x14ac:dyDescent="0.2">
      <c r="A105" s="17"/>
      <c r="B105" s="12"/>
      <c r="C105" s="17"/>
      <c r="D105" s="17"/>
      <c r="E105" s="17"/>
      <c r="F105" s="17"/>
      <c r="G105" s="17"/>
      <c r="H105" s="17"/>
      <c r="I105" s="17"/>
      <c r="J105" s="17"/>
      <c r="K105" s="165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</row>
    <row r="106" spans="1:71" ht="12" x14ac:dyDescent="0.2">
      <c r="A106" s="17"/>
      <c r="B106" s="226" t="s">
        <v>111</v>
      </c>
      <c r="C106" s="17"/>
      <c r="D106" s="17"/>
      <c r="E106" s="17"/>
      <c r="F106" s="17"/>
      <c r="G106" s="17"/>
      <c r="H106" s="17"/>
      <c r="I106" s="17"/>
      <c r="J106" s="17"/>
      <c r="K106" s="165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</row>
    <row r="107" spans="1:71" x14ac:dyDescent="0.2">
      <c r="A107" s="76">
        <f>A104+1</f>
        <v>71</v>
      </c>
      <c r="B107" s="2" t="s">
        <v>140</v>
      </c>
      <c r="C107" s="75"/>
      <c r="D107" s="72"/>
      <c r="E107" s="282"/>
      <c r="F107" s="81"/>
      <c r="G107" s="283"/>
      <c r="H107" s="81"/>
      <c r="I107" s="194">
        <f t="shared" ref="I107:I122" si="90">G107*$I$4</f>
        <v>0</v>
      </c>
      <c r="J107" s="81"/>
      <c r="K107" s="284">
        <v>15</v>
      </c>
      <c r="L107" s="72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N107" s="192">
        <f t="shared" ref="AN107:BK107" si="91">($E107+$I107)*O107</f>
        <v>0</v>
      </c>
      <c r="AO107" s="192">
        <f t="shared" si="91"/>
        <v>0</v>
      </c>
      <c r="AP107" s="192">
        <f t="shared" si="91"/>
        <v>0</v>
      </c>
      <c r="AQ107" s="192">
        <f t="shared" si="91"/>
        <v>0</v>
      </c>
      <c r="AR107" s="192">
        <f t="shared" si="91"/>
        <v>0</v>
      </c>
      <c r="AS107" s="192">
        <f t="shared" si="91"/>
        <v>0</v>
      </c>
      <c r="AT107" s="192">
        <f t="shared" si="91"/>
        <v>0</v>
      </c>
      <c r="AU107" s="192">
        <f t="shared" si="91"/>
        <v>0</v>
      </c>
      <c r="AV107" s="192">
        <f t="shared" si="91"/>
        <v>0</v>
      </c>
      <c r="AW107" s="192">
        <f t="shared" si="91"/>
        <v>0</v>
      </c>
      <c r="AX107" s="192">
        <f t="shared" si="91"/>
        <v>0</v>
      </c>
      <c r="AY107" s="192">
        <f t="shared" si="91"/>
        <v>0</v>
      </c>
      <c r="AZ107" s="192">
        <f t="shared" si="91"/>
        <v>0</v>
      </c>
      <c r="BA107" s="192">
        <f t="shared" si="91"/>
        <v>0</v>
      </c>
      <c r="BB107" s="192">
        <f t="shared" si="91"/>
        <v>0</v>
      </c>
      <c r="BC107" s="192">
        <f t="shared" si="91"/>
        <v>0</v>
      </c>
      <c r="BD107" s="192">
        <f t="shared" si="91"/>
        <v>0</v>
      </c>
      <c r="BE107" s="192">
        <f t="shared" si="91"/>
        <v>0</v>
      </c>
      <c r="BF107" s="192">
        <f t="shared" si="91"/>
        <v>0</v>
      </c>
      <c r="BG107" s="192">
        <f t="shared" si="91"/>
        <v>0</v>
      </c>
      <c r="BH107" s="192">
        <f t="shared" si="91"/>
        <v>0</v>
      </c>
      <c r="BI107" s="192">
        <f t="shared" si="91"/>
        <v>0</v>
      </c>
      <c r="BJ107" s="192">
        <f t="shared" si="91"/>
        <v>0</v>
      </c>
      <c r="BK107" s="192">
        <f t="shared" si="91"/>
        <v>0</v>
      </c>
    </row>
    <row r="108" spans="1:71" x14ac:dyDescent="0.2">
      <c r="A108" s="76">
        <f>A107+1</f>
        <v>72</v>
      </c>
      <c r="B108" s="2" t="s">
        <v>141</v>
      </c>
      <c r="C108" s="75"/>
      <c r="D108" s="72"/>
      <c r="E108" s="282"/>
      <c r="F108" s="81"/>
      <c r="G108" s="283"/>
      <c r="H108" s="81"/>
      <c r="I108" s="194">
        <f t="shared" si="90"/>
        <v>0</v>
      </c>
      <c r="J108" s="81"/>
      <c r="K108" s="284">
        <v>15</v>
      </c>
      <c r="L108" s="72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N108" s="192">
        <f t="shared" ref="AN108:AN122" si="92">($E108+$I108)*O108</f>
        <v>0</v>
      </c>
      <c r="AO108" s="192">
        <f t="shared" ref="AO108:AO122" si="93">($E108+$I108)*P108</f>
        <v>0</v>
      </c>
      <c r="AP108" s="192">
        <f t="shared" ref="AP108:AP122" si="94">($E108+$I108)*Q108</f>
        <v>0</v>
      </c>
      <c r="AQ108" s="192">
        <f t="shared" ref="AQ108:AQ122" si="95">($E108+$I108)*R108</f>
        <v>0</v>
      </c>
      <c r="AR108" s="192">
        <f t="shared" ref="AR108:AR122" si="96">($E108+$I108)*S108</f>
        <v>0</v>
      </c>
      <c r="AS108" s="192">
        <f t="shared" ref="AS108:AS122" si="97">($E108+$I108)*T108</f>
        <v>0</v>
      </c>
      <c r="AT108" s="192">
        <f t="shared" ref="AT108:AT122" si="98">($E108+$I108)*U108</f>
        <v>0</v>
      </c>
      <c r="AU108" s="192">
        <f t="shared" ref="AU108:AU122" si="99">($E108+$I108)*V108</f>
        <v>0</v>
      </c>
      <c r="AV108" s="192">
        <f t="shared" ref="AV108:AV122" si="100">($E108+$I108)*W108</f>
        <v>0</v>
      </c>
      <c r="AW108" s="192">
        <f t="shared" ref="AW108:AW122" si="101">($E108+$I108)*X108</f>
        <v>0</v>
      </c>
      <c r="AX108" s="192">
        <f t="shared" ref="AX108:AX122" si="102">($E108+$I108)*Y108</f>
        <v>0</v>
      </c>
      <c r="AY108" s="192">
        <f t="shared" ref="AY108:AY122" si="103">($E108+$I108)*Z108</f>
        <v>0</v>
      </c>
      <c r="AZ108" s="192">
        <f t="shared" ref="AZ108:AZ122" si="104">($E108+$I108)*AA108</f>
        <v>0</v>
      </c>
      <c r="BA108" s="192">
        <f t="shared" ref="BA108:BA122" si="105">($E108+$I108)*AB108</f>
        <v>0</v>
      </c>
      <c r="BB108" s="192">
        <f t="shared" ref="BB108:BB122" si="106">($E108+$I108)*AC108</f>
        <v>0</v>
      </c>
      <c r="BC108" s="192">
        <f t="shared" ref="BC108:BC122" si="107">($E108+$I108)*AD108</f>
        <v>0</v>
      </c>
      <c r="BD108" s="192">
        <f t="shared" ref="BD108:BD122" si="108">($E108+$I108)*AE108</f>
        <v>0</v>
      </c>
      <c r="BE108" s="192">
        <f t="shared" ref="BE108:BE122" si="109">($E108+$I108)*AF108</f>
        <v>0</v>
      </c>
      <c r="BF108" s="192">
        <f t="shared" ref="BF108:BF122" si="110">($E108+$I108)*AG108</f>
        <v>0</v>
      </c>
      <c r="BG108" s="192">
        <f t="shared" ref="BG108:BG122" si="111">($E108+$I108)*AH108</f>
        <v>0</v>
      </c>
      <c r="BH108" s="192">
        <f t="shared" ref="BH108:BH122" si="112">($E108+$I108)*AI108</f>
        <v>0</v>
      </c>
      <c r="BI108" s="192">
        <f t="shared" ref="BI108:BI122" si="113">($E108+$I108)*AJ108</f>
        <v>0</v>
      </c>
      <c r="BJ108" s="192">
        <f t="shared" ref="BJ108:BJ122" si="114">($E108+$I108)*AK108</f>
        <v>0</v>
      </c>
      <c r="BK108" s="192">
        <f t="shared" ref="BK108:BK122" si="115">($E108+$I108)*AL108</f>
        <v>0</v>
      </c>
    </row>
    <row r="109" spans="1:71" x14ac:dyDescent="0.2">
      <c r="A109" s="76">
        <f t="shared" ref="A109:A122" si="116">A108+1</f>
        <v>73</v>
      </c>
      <c r="B109" s="2" t="s">
        <v>142</v>
      </c>
      <c r="C109" s="75"/>
      <c r="D109" s="72"/>
      <c r="E109" s="282"/>
      <c r="F109" s="81"/>
      <c r="G109" s="283"/>
      <c r="H109" s="81"/>
      <c r="I109" s="194">
        <f t="shared" si="90"/>
        <v>0</v>
      </c>
      <c r="J109" s="81"/>
      <c r="K109" s="284">
        <v>10</v>
      </c>
      <c r="L109" s="72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N109" s="192">
        <f t="shared" si="92"/>
        <v>0</v>
      </c>
      <c r="AO109" s="192">
        <f t="shared" si="93"/>
        <v>0</v>
      </c>
      <c r="AP109" s="192">
        <f t="shared" si="94"/>
        <v>0</v>
      </c>
      <c r="AQ109" s="192">
        <f t="shared" si="95"/>
        <v>0</v>
      </c>
      <c r="AR109" s="192">
        <f t="shared" si="96"/>
        <v>0</v>
      </c>
      <c r="AS109" s="192">
        <f t="shared" si="97"/>
        <v>0</v>
      </c>
      <c r="AT109" s="192">
        <f t="shared" si="98"/>
        <v>0</v>
      </c>
      <c r="AU109" s="192">
        <f t="shared" si="99"/>
        <v>0</v>
      </c>
      <c r="AV109" s="192">
        <f t="shared" si="100"/>
        <v>0</v>
      </c>
      <c r="AW109" s="192">
        <f t="shared" si="101"/>
        <v>0</v>
      </c>
      <c r="AX109" s="192">
        <f t="shared" si="102"/>
        <v>0</v>
      </c>
      <c r="AY109" s="192">
        <f t="shared" si="103"/>
        <v>0</v>
      </c>
      <c r="AZ109" s="192">
        <f t="shared" si="104"/>
        <v>0</v>
      </c>
      <c r="BA109" s="192">
        <f t="shared" si="105"/>
        <v>0</v>
      </c>
      <c r="BB109" s="192">
        <f t="shared" si="106"/>
        <v>0</v>
      </c>
      <c r="BC109" s="192">
        <f t="shared" si="107"/>
        <v>0</v>
      </c>
      <c r="BD109" s="192">
        <f t="shared" si="108"/>
        <v>0</v>
      </c>
      <c r="BE109" s="192">
        <f t="shared" si="109"/>
        <v>0</v>
      </c>
      <c r="BF109" s="192">
        <f t="shared" si="110"/>
        <v>0</v>
      </c>
      <c r="BG109" s="192">
        <f t="shared" si="111"/>
        <v>0</v>
      </c>
      <c r="BH109" s="192">
        <f t="shared" si="112"/>
        <v>0</v>
      </c>
      <c r="BI109" s="192">
        <f t="shared" si="113"/>
        <v>0</v>
      </c>
      <c r="BJ109" s="192">
        <f t="shared" si="114"/>
        <v>0</v>
      </c>
      <c r="BK109" s="192">
        <f t="shared" si="115"/>
        <v>0</v>
      </c>
    </row>
    <row r="110" spans="1:71" x14ac:dyDescent="0.2">
      <c r="A110" s="76">
        <f t="shared" si="116"/>
        <v>74</v>
      </c>
      <c r="B110" s="2" t="s">
        <v>143</v>
      </c>
      <c r="C110" s="75"/>
      <c r="D110" s="72"/>
      <c r="E110" s="282"/>
      <c r="F110" s="81"/>
      <c r="G110" s="283"/>
      <c r="H110" s="81"/>
      <c r="I110" s="194">
        <f t="shared" si="90"/>
        <v>0</v>
      </c>
      <c r="J110" s="81"/>
      <c r="K110" s="284">
        <v>15</v>
      </c>
      <c r="L110" s="72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N110" s="192">
        <f t="shared" si="92"/>
        <v>0</v>
      </c>
      <c r="AO110" s="192">
        <f t="shared" si="93"/>
        <v>0</v>
      </c>
      <c r="AP110" s="192">
        <f t="shared" si="94"/>
        <v>0</v>
      </c>
      <c r="AQ110" s="192">
        <f t="shared" si="95"/>
        <v>0</v>
      </c>
      <c r="AR110" s="192">
        <f t="shared" si="96"/>
        <v>0</v>
      </c>
      <c r="AS110" s="192">
        <f t="shared" si="97"/>
        <v>0</v>
      </c>
      <c r="AT110" s="192">
        <f t="shared" si="98"/>
        <v>0</v>
      </c>
      <c r="AU110" s="192">
        <f t="shared" si="99"/>
        <v>0</v>
      </c>
      <c r="AV110" s="192">
        <f t="shared" si="100"/>
        <v>0</v>
      </c>
      <c r="AW110" s="192">
        <f t="shared" si="101"/>
        <v>0</v>
      </c>
      <c r="AX110" s="192">
        <f t="shared" si="102"/>
        <v>0</v>
      </c>
      <c r="AY110" s="192">
        <f t="shared" si="103"/>
        <v>0</v>
      </c>
      <c r="AZ110" s="192">
        <f t="shared" si="104"/>
        <v>0</v>
      </c>
      <c r="BA110" s="192">
        <f t="shared" si="105"/>
        <v>0</v>
      </c>
      <c r="BB110" s="192">
        <f t="shared" si="106"/>
        <v>0</v>
      </c>
      <c r="BC110" s="192">
        <f t="shared" si="107"/>
        <v>0</v>
      </c>
      <c r="BD110" s="192">
        <f t="shared" si="108"/>
        <v>0</v>
      </c>
      <c r="BE110" s="192">
        <f t="shared" si="109"/>
        <v>0</v>
      </c>
      <c r="BF110" s="192">
        <f t="shared" si="110"/>
        <v>0</v>
      </c>
      <c r="BG110" s="192">
        <f t="shared" si="111"/>
        <v>0</v>
      </c>
      <c r="BH110" s="192">
        <f t="shared" si="112"/>
        <v>0</v>
      </c>
      <c r="BI110" s="192">
        <f t="shared" si="113"/>
        <v>0</v>
      </c>
      <c r="BJ110" s="192">
        <f t="shared" si="114"/>
        <v>0</v>
      </c>
      <c r="BK110" s="192">
        <f t="shared" si="115"/>
        <v>0</v>
      </c>
    </row>
    <row r="111" spans="1:71" x14ac:dyDescent="0.2">
      <c r="A111" s="76">
        <f t="shared" si="116"/>
        <v>75</v>
      </c>
      <c r="B111" s="2" t="s">
        <v>123</v>
      </c>
      <c r="C111" s="75"/>
      <c r="D111" s="72"/>
      <c r="E111" s="282"/>
      <c r="F111" s="81"/>
      <c r="G111" s="283"/>
      <c r="H111" s="81"/>
      <c r="I111" s="194">
        <f t="shared" si="90"/>
        <v>0</v>
      </c>
      <c r="J111" s="81"/>
      <c r="K111" s="284">
        <v>20</v>
      </c>
      <c r="L111" s="72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N111" s="192">
        <f t="shared" si="92"/>
        <v>0</v>
      </c>
      <c r="AO111" s="192">
        <f t="shared" si="93"/>
        <v>0</v>
      </c>
      <c r="AP111" s="192">
        <f t="shared" si="94"/>
        <v>0</v>
      </c>
      <c r="AQ111" s="192">
        <f t="shared" si="95"/>
        <v>0</v>
      </c>
      <c r="AR111" s="192">
        <f t="shared" si="96"/>
        <v>0</v>
      </c>
      <c r="AS111" s="192">
        <f t="shared" si="97"/>
        <v>0</v>
      </c>
      <c r="AT111" s="192">
        <f t="shared" si="98"/>
        <v>0</v>
      </c>
      <c r="AU111" s="192">
        <f t="shared" si="99"/>
        <v>0</v>
      </c>
      <c r="AV111" s="192">
        <f t="shared" si="100"/>
        <v>0</v>
      </c>
      <c r="AW111" s="192">
        <f t="shared" si="101"/>
        <v>0</v>
      </c>
      <c r="AX111" s="192">
        <f t="shared" si="102"/>
        <v>0</v>
      </c>
      <c r="AY111" s="192">
        <f t="shared" si="103"/>
        <v>0</v>
      </c>
      <c r="AZ111" s="192">
        <f t="shared" si="104"/>
        <v>0</v>
      </c>
      <c r="BA111" s="192">
        <f t="shared" si="105"/>
        <v>0</v>
      </c>
      <c r="BB111" s="192">
        <f t="shared" si="106"/>
        <v>0</v>
      </c>
      <c r="BC111" s="192">
        <f t="shared" si="107"/>
        <v>0</v>
      </c>
      <c r="BD111" s="192">
        <f t="shared" si="108"/>
        <v>0</v>
      </c>
      <c r="BE111" s="192">
        <f t="shared" si="109"/>
        <v>0</v>
      </c>
      <c r="BF111" s="192">
        <f t="shared" si="110"/>
        <v>0</v>
      </c>
      <c r="BG111" s="192">
        <f t="shared" si="111"/>
        <v>0</v>
      </c>
      <c r="BH111" s="192">
        <f t="shared" si="112"/>
        <v>0</v>
      </c>
      <c r="BI111" s="192">
        <f t="shared" si="113"/>
        <v>0</v>
      </c>
      <c r="BJ111" s="192">
        <f t="shared" si="114"/>
        <v>0</v>
      </c>
      <c r="BK111" s="192">
        <f t="shared" si="115"/>
        <v>0</v>
      </c>
    </row>
    <row r="112" spans="1:71" x14ac:dyDescent="0.2">
      <c r="A112" s="76">
        <f t="shared" si="116"/>
        <v>76</v>
      </c>
      <c r="B112" s="2" t="s">
        <v>124</v>
      </c>
      <c r="C112" s="75"/>
      <c r="D112" s="72"/>
      <c r="E112" s="282"/>
      <c r="F112" s="81"/>
      <c r="G112" s="283"/>
      <c r="H112" s="81"/>
      <c r="I112" s="194">
        <f t="shared" si="90"/>
        <v>0</v>
      </c>
      <c r="J112" s="81"/>
      <c r="K112" s="284">
        <v>10</v>
      </c>
      <c r="L112" s="72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N112" s="192">
        <f t="shared" si="92"/>
        <v>0</v>
      </c>
      <c r="AO112" s="192">
        <f t="shared" si="93"/>
        <v>0</v>
      </c>
      <c r="AP112" s="192">
        <f t="shared" si="94"/>
        <v>0</v>
      </c>
      <c r="AQ112" s="192">
        <f t="shared" si="95"/>
        <v>0</v>
      </c>
      <c r="AR112" s="192">
        <f t="shared" si="96"/>
        <v>0</v>
      </c>
      <c r="AS112" s="192">
        <f t="shared" si="97"/>
        <v>0</v>
      </c>
      <c r="AT112" s="192">
        <f t="shared" si="98"/>
        <v>0</v>
      </c>
      <c r="AU112" s="192">
        <f t="shared" si="99"/>
        <v>0</v>
      </c>
      <c r="AV112" s="192">
        <f t="shared" si="100"/>
        <v>0</v>
      </c>
      <c r="AW112" s="192">
        <f t="shared" si="101"/>
        <v>0</v>
      </c>
      <c r="AX112" s="192">
        <f t="shared" si="102"/>
        <v>0</v>
      </c>
      <c r="AY112" s="192">
        <f t="shared" si="103"/>
        <v>0</v>
      </c>
      <c r="AZ112" s="192">
        <f t="shared" si="104"/>
        <v>0</v>
      </c>
      <c r="BA112" s="192">
        <f t="shared" si="105"/>
        <v>0</v>
      </c>
      <c r="BB112" s="192">
        <f t="shared" si="106"/>
        <v>0</v>
      </c>
      <c r="BC112" s="192">
        <f t="shared" si="107"/>
        <v>0</v>
      </c>
      <c r="BD112" s="192">
        <f t="shared" si="108"/>
        <v>0</v>
      </c>
      <c r="BE112" s="192">
        <f t="shared" si="109"/>
        <v>0</v>
      </c>
      <c r="BF112" s="192">
        <f t="shared" si="110"/>
        <v>0</v>
      </c>
      <c r="BG112" s="192">
        <f t="shared" si="111"/>
        <v>0</v>
      </c>
      <c r="BH112" s="192">
        <f t="shared" si="112"/>
        <v>0</v>
      </c>
      <c r="BI112" s="192">
        <f t="shared" si="113"/>
        <v>0</v>
      </c>
      <c r="BJ112" s="192">
        <f t="shared" si="114"/>
        <v>0</v>
      </c>
      <c r="BK112" s="192">
        <f t="shared" si="115"/>
        <v>0</v>
      </c>
    </row>
    <row r="113" spans="1:63" x14ac:dyDescent="0.2">
      <c r="A113" s="76">
        <f t="shared" si="116"/>
        <v>77</v>
      </c>
      <c r="B113" s="2" t="s">
        <v>125</v>
      </c>
      <c r="C113" s="75"/>
      <c r="D113" s="72"/>
      <c r="E113" s="282"/>
      <c r="F113" s="81"/>
      <c r="G113" s="283"/>
      <c r="H113" s="81"/>
      <c r="I113" s="194">
        <f t="shared" si="90"/>
        <v>0</v>
      </c>
      <c r="J113" s="81"/>
      <c r="K113" s="284">
        <v>5</v>
      </c>
      <c r="L113" s="72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N113" s="192">
        <f t="shared" si="92"/>
        <v>0</v>
      </c>
      <c r="AO113" s="192">
        <f t="shared" si="93"/>
        <v>0</v>
      </c>
      <c r="AP113" s="192">
        <f t="shared" si="94"/>
        <v>0</v>
      </c>
      <c r="AQ113" s="192">
        <f t="shared" si="95"/>
        <v>0</v>
      </c>
      <c r="AR113" s="192">
        <f t="shared" si="96"/>
        <v>0</v>
      </c>
      <c r="AS113" s="192">
        <f t="shared" si="97"/>
        <v>0</v>
      </c>
      <c r="AT113" s="192">
        <f t="shared" si="98"/>
        <v>0</v>
      </c>
      <c r="AU113" s="192">
        <f t="shared" si="99"/>
        <v>0</v>
      </c>
      <c r="AV113" s="192">
        <f t="shared" si="100"/>
        <v>0</v>
      </c>
      <c r="AW113" s="192">
        <f t="shared" si="101"/>
        <v>0</v>
      </c>
      <c r="AX113" s="192">
        <f t="shared" si="102"/>
        <v>0</v>
      </c>
      <c r="AY113" s="192">
        <f t="shared" si="103"/>
        <v>0</v>
      </c>
      <c r="AZ113" s="192">
        <f t="shared" si="104"/>
        <v>0</v>
      </c>
      <c r="BA113" s="192">
        <f t="shared" si="105"/>
        <v>0</v>
      </c>
      <c r="BB113" s="192">
        <f t="shared" si="106"/>
        <v>0</v>
      </c>
      <c r="BC113" s="192">
        <f t="shared" si="107"/>
        <v>0</v>
      </c>
      <c r="BD113" s="192">
        <f t="shared" si="108"/>
        <v>0</v>
      </c>
      <c r="BE113" s="192">
        <f t="shared" si="109"/>
        <v>0</v>
      </c>
      <c r="BF113" s="192">
        <f t="shared" si="110"/>
        <v>0</v>
      </c>
      <c r="BG113" s="192">
        <f t="shared" si="111"/>
        <v>0</v>
      </c>
      <c r="BH113" s="192">
        <f t="shared" si="112"/>
        <v>0</v>
      </c>
      <c r="BI113" s="192">
        <f t="shared" si="113"/>
        <v>0</v>
      </c>
      <c r="BJ113" s="192">
        <f t="shared" si="114"/>
        <v>0</v>
      </c>
      <c r="BK113" s="192">
        <f t="shared" si="115"/>
        <v>0</v>
      </c>
    </row>
    <row r="114" spans="1:63" x14ac:dyDescent="0.2">
      <c r="A114" s="76">
        <f t="shared" si="116"/>
        <v>78</v>
      </c>
      <c r="B114" s="2" t="s">
        <v>126</v>
      </c>
      <c r="C114" s="75"/>
      <c r="D114" s="72"/>
      <c r="E114" s="282"/>
      <c r="F114" s="81"/>
      <c r="G114" s="283"/>
      <c r="H114" s="81"/>
      <c r="I114" s="194">
        <f t="shared" si="90"/>
        <v>0</v>
      </c>
      <c r="J114" s="81"/>
      <c r="K114" s="284">
        <v>15</v>
      </c>
      <c r="L114" s="72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N114" s="192">
        <f t="shared" si="92"/>
        <v>0</v>
      </c>
      <c r="AO114" s="192">
        <f t="shared" si="93"/>
        <v>0</v>
      </c>
      <c r="AP114" s="192">
        <f t="shared" si="94"/>
        <v>0</v>
      </c>
      <c r="AQ114" s="192">
        <f t="shared" si="95"/>
        <v>0</v>
      </c>
      <c r="AR114" s="192">
        <f t="shared" si="96"/>
        <v>0</v>
      </c>
      <c r="AS114" s="192">
        <f t="shared" si="97"/>
        <v>0</v>
      </c>
      <c r="AT114" s="192">
        <f t="shared" si="98"/>
        <v>0</v>
      </c>
      <c r="AU114" s="192">
        <f t="shared" si="99"/>
        <v>0</v>
      </c>
      <c r="AV114" s="192">
        <f t="shared" si="100"/>
        <v>0</v>
      </c>
      <c r="AW114" s="192">
        <f t="shared" si="101"/>
        <v>0</v>
      </c>
      <c r="AX114" s="192">
        <f t="shared" si="102"/>
        <v>0</v>
      </c>
      <c r="AY114" s="192">
        <f t="shared" si="103"/>
        <v>0</v>
      </c>
      <c r="AZ114" s="192">
        <f t="shared" si="104"/>
        <v>0</v>
      </c>
      <c r="BA114" s="192">
        <f t="shared" si="105"/>
        <v>0</v>
      </c>
      <c r="BB114" s="192">
        <f t="shared" si="106"/>
        <v>0</v>
      </c>
      <c r="BC114" s="192">
        <f t="shared" si="107"/>
        <v>0</v>
      </c>
      <c r="BD114" s="192">
        <f t="shared" si="108"/>
        <v>0</v>
      </c>
      <c r="BE114" s="192">
        <f t="shared" si="109"/>
        <v>0</v>
      </c>
      <c r="BF114" s="192">
        <f t="shared" si="110"/>
        <v>0</v>
      </c>
      <c r="BG114" s="192">
        <f t="shared" si="111"/>
        <v>0</v>
      </c>
      <c r="BH114" s="192">
        <f t="shared" si="112"/>
        <v>0</v>
      </c>
      <c r="BI114" s="192">
        <f t="shared" si="113"/>
        <v>0</v>
      </c>
      <c r="BJ114" s="192">
        <f t="shared" si="114"/>
        <v>0</v>
      </c>
      <c r="BK114" s="192">
        <f t="shared" si="115"/>
        <v>0</v>
      </c>
    </row>
    <row r="115" spans="1:63" x14ac:dyDescent="0.2">
      <c r="A115" s="76">
        <f t="shared" si="116"/>
        <v>79</v>
      </c>
      <c r="B115" s="2" t="s">
        <v>127</v>
      </c>
      <c r="C115" s="75"/>
      <c r="D115" s="72"/>
      <c r="E115" s="282"/>
      <c r="F115" s="81"/>
      <c r="G115" s="283"/>
      <c r="H115" s="81"/>
      <c r="I115" s="194">
        <f t="shared" si="90"/>
        <v>0</v>
      </c>
      <c r="J115" s="81"/>
      <c r="K115" s="284">
        <v>20</v>
      </c>
      <c r="L115" s="72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N115" s="192">
        <f t="shared" si="92"/>
        <v>0</v>
      </c>
      <c r="AO115" s="192">
        <f t="shared" si="93"/>
        <v>0</v>
      </c>
      <c r="AP115" s="192">
        <f t="shared" si="94"/>
        <v>0</v>
      </c>
      <c r="AQ115" s="192">
        <f t="shared" si="95"/>
        <v>0</v>
      </c>
      <c r="AR115" s="192">
        <f t="shared" si="96"/>
        <v>0</v>
      </c>
      <c r="AS115" s="192">
        <f t="shared" si="97"/>
        <v>0</v>
      </c>
      <c r="AT115" s="192">
        <f t="shared" si="98"/>
        <v>0</v>
      </c>
      <c r="AU115" s="192">
        <f t="shared" si="99"/>
        <v>0</v>
      </c>
      <c r="AV115" s="192">
        <f t="shared" si="100"/>
        <v>0</v>
      </c>
      <c r="AW115" s="192">
        <f t="shared" si="101"/>
        <v>0</v>
      </c>
      <c r="AX115" s="192">
        <f t="shared" si="102"/>
        <v>0</v>
      </c>
      <c r="AY115" s="192">
        <f t="shared" si="103"/>
        <v>0</v>
      </c>
      <c r="AZ115" s="192">
        <f t="shared" si="104"/>
        <v>0</v>
      </c>
      <c r="BA115" s="192">
        <f t="shared" si="105"/>
        <v>0</v>
      </c>
      <c r="BB115" s="192">
        <f t="shared" si="106"/>
        <v>0</v>
      </c>
      <c r="BC115" s="192">
        <f t="shared" si="107"/>
        <v>0</v>
      </c>
      <c r="BD115" s="192">
        <f t="shared" si="108"/>
        <v>0</v>
      </c>
      <c r="BE115" s="192">
        <f t="shared" si="109"/>
        <v>0</v>
      </c>
      <c r="BF115" s="192">
        <f t="shared" si="110"/>
        <v>0</v>
      </c>
      <c r="BG115" s="192">
        <f t="shared" si="111"/>
        <v>0</v>
      </c>
      <c r="BH115" s="192">
        <f t="shared" si="112"/>
        <v>0</v>
      </c>
      <c r="BI115" s="192">
        <f t="shared" si="113"/>
        <v>0</v>
      </c>
      <c r="BJ115" s="192">
        <f t="shared" si="114"/>
        <v>0</v>
      </c>
      <c r="BK115" s="192">
        <f t="shared" si="115"/>
        <v>0</v>
      </c>
    </row>
    <row r="116" spans="1:63" x14ac:dyDescent="0.2">
      <c r="A116" s="76">
        <f t="shared" si="116"/>
        <v>80</v>
      </c>
      <c r="B116" s="121" t="s">
        <v>128</v>
      </c>
      <c r="C116" s="294" t="s">
        <v>80</v>
      </c>
      <c r="D116" s="72"/>
      <c r="E116" s="282"/>
      <c r="F116" s="81"/>
      <c r="G116" s="283"/>
      <c r="H116" s="81"/>
      <c r="I116" s="194">
        <f t="shared" si="90"/>
        <v>0</v>
      </c>
      <c r="J116" s="81"/>
      <c r="K116" s="284">
        <v>26</v>
      </c>
      <c r="L116" s="72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N116" s="192">
        <f t="shared" si="92"/>
        <v>0</v>
      </c>
      <c r="AO116" s="192">
        <f t="shared" si="93"/>
        <v>0</v>
      </c>
      <c r="AP116" s="192">
        <f t="shared" si="94"/>
        <v>0</v>
      </c>
      <c r="AQ116" s="192">
        <f t="shared" si="95"/>
        <v>0</v>
      </c>
      <c r="AR116" s="192">
        <f t="shared" si="96"/>
        <v>0</v>
      </c>
      <c r="AS116" s="192">
        <f t="shared" si="97"/>
        <v>0</v>
      </c>
      <c r="AT116" s="192">
        <f t="shared" si="98"/>
        <v>0</v>
      </c>
      <c r="AU116" s="192">
        <f t="shared" si="99"/>
        <v>0</v>
      </c>
      <c r="AV116" s="192">
        <f t="shared" si="100"/>
        <v>0</v>
      </c>
      <c r="AW116" s="192">
        <f t="shared" si="101"/>
        <v>0</v>
      </c>
      <c r="AX116" s="192">
        <f t="shared" si="102"/>
        <v>0</v>
      </c>
      <c r="AY116" s="192">
        <f t="shared" si="103"/>
        <v>0</v>
      </c>
      <c r="AZ116" s="192">
        <f t="shared" si="104"/>
        <v>0</v>
      </c>
      <c r="BA116" s="192">
        <f t="shared" si="105"/>
        <v>0</v>
      </c>
      <c r="BB116" s="192">
        <f t="shared" si="106"/>
        <v>0</v>
      </c>
      <c r="BC116" s="192">
        <f t="shared" si="107"/>
        <v>0</v>
      </c>
      <c r="BD116" s="192">
        <f t="shared" si="108"/>
        <v>0</v>
      </c>
      <c r="BE116" s="192">
        <f t="shared" si="109"/>
        <v>0</v>
      </c>
      <c r="BF116" s="192">
        <f t="shared" si="110"/>
        <v>0</v>
      </c>
      <c r="BG116" s="192">
        <f t="shared" si="111"/>
        <v>0</v>
      </c>
      <c r="BH116" s="192">
        <f t="shared" si="112"/>
        <v>0</v>
      </c>
      <c r="BI116" s="192">
        <f t="shared" si="113"/>
        <v>0</v>
      </c>
      <c r="BJ116" s="192">
        <f t="shared" si="114"/>
        <v>0</v>
      </c>
      <c r="BK116" s="192">
        <f t="shared" si="115"/>
        <v>0</v>
      </c>
    </row>
    <row r="117" spans="1:63" x14ac:dyDescent="0.2">
      <c r="A117" s="76">
        <f t="shared" si="116"/>
        <v>81</v>
      </c>
      <c r="B117" s="121" t="s">
        <v>129</v>
      </c>
      <c r="C117" s="294"/>
      <c r="D117" s="72"/>
      <c r="E117" s="282"/>
      <c r="F117" s="81"/>
      <c r="G117" s="283"/>
      <c r="H117" s="81"/>
      <c r="I117" s="194">
        <f t="shared" si="90"/>
        <v>0</v>
      </c>
      <c r="J117" s="81"/>
      <c r="K117" s="284">
        <v>15</v>
      </c>
      <c r="L117" s="72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N117" s="192">
        <f t="shared" si="92"/>
        <v>0</v>
      </c>
      <c r="AO117" s="192">
        <f t="shared" si="93"/>
        <v>0</v>
      </c>
      <c r="AP117" s="192">
        <f t="shared" si="94"/>
        <v>0</v>
      </c>
      <c r="AQ117" s="192">
        <f t="shared" si="95"/>
        <v>0</v>
      </c>
      <c r="AR117" s="192">
        <f t="shared" si="96"/>
        <v>0</v>
      </c>
      <c r="AS117" s="192">
        <f t="shared" si="97"/>
        <v>0</v>
      </c>
      <c r="AT117" s="192">
        <f t="shared" si="98"/>
        <v>0</v>
      </c>
      <c r="AU117" s="192">
        <f t="shared" si="99"/>
        <v>0</v>
      </c>
      <c r="AV117" s="192">
        <f t="shared" si="100"/>
        <v>0</v>
      </c>
      <c r="AW117" s="192">
        <f t="shared" si="101"/>
        <v>0</v>
      </c>
      <c r="AX117" s="192">
        <f t="shared" si="102"/>
        <v>0</v>
      </c>
      <c r="AY117" s="192">
        <f t="shared" si="103"/>
        <v>0</v>
      </c>
      <c r="AZ117" s="192">
        <f t="shared" si="104"/>
        <v>0</v>
      </c>
      <c r="BA117" s="192">
        <f t="shared" si="105"/>
        <v>0</v>
      </c>
      <c r="BB117" s="192">
        <f t="shared" si="106"/>
        <v>0</v>
      </c>
      <c r="BC117" s="192">
        <f t="shared" si="107"/>
        <v>0</v>
      </c>
      <c r="BD117" s="192">
        <f t="shared" si="108"/>
        <v>0</v>
      </c>
      <c r="BE117" s="192">
        <f t="shared" si="109"/>
        <v>0</v>
      </c>
      <c r="BF117" s="192">
        <f t="shared" si="110"/>
        <v>0</v>
      </c>
      <c r="BG117" s="192">
        <f t="shared" si="111"/>
        <v>0</v>
      </c>
      <c r="BH117" s="192">
        <f t="shared" si="112"/>
        <v>0</v>
      </c>
      <c r="BI117" s="192">
        <f t="shared" si="113"/>
        <v>0</v>
      </c>
      <c r="BJ117" s="192">
        <f t="shared" si="114"/>
        <v>0</v>
      </c>
      <c r="BK117" s="192">
        <f t="shared" si="115"/>
        <v>0</v>
      </c>
    </row>
    <row r="118" spans="1:63" x14ac:dyDescent="0.2">
      <c r="A118" s="76">
        <f t="shared" si="116"/>
        <v>82</v>
      </c>
      <c r="B118" s="121" t="s">
        <v>130</v>
      </c>
      <c r="C118" s="294"/>
      <c r="D118" s="72"/>
      <c r="E118" s="282"/>
      <c r="F118" s="81"/>
      <c r="G118" s="283"/>
      <c r="H118" s="81"/>
      <c r="I118" s="194">
        <f t="shared" si="90"/>
        <v>0</v>
      </c>
      <c r="J118" s="81"/>
      <c r="K118" s="284">
        <v>10</v>
      </c>
      <c r="L118" s="72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N118" s="192">
        <f t="shared" si="92"/>
        <v>0</v>
      </c>
      <c r="AO118" s="192">
        <f t="shared" si="93"/>
        <v>0</v>
      </c>
      <c r="AP118" s="192">
        <f t="shared" si="94"/>
        <v>0</v>
      </c>
      <c r="AQ118" s="192">
        <f t="shared" si="95"/>
        <v>0</v>
      </c>
      <c r="AR118" s="192">
        <f t="shared" si="96"/>
        <v>0</v>
      </c>
      <c r="AS118" s="192">
        <f t="shared" si="97"/>
        <v>0</v>
      </c>
      <c r="AT118" s="192">
        <f t="shared" si="98"/>
        <v>0</v>
      </c>
      <c r="AU118" s="192">
        <f t="shared" si="99"/>
        <v>0</v>
      </c>
      <c r="AV118" s="192">
        <f t="shared" si="100"/>
        <v>0</v>
      </c>
      <c r="AW118" s="192">
        <f t="shared" si="101"/>
        <v>0</v>
      </c>
      <c r="AX118" s="192">
        <f t="shared" si="102"/>
        <v>0</v>
      </c>
      <c r="AY118" s="192">
        <f t="shared" si="103"/>
        <v>0</v>
      </c>
      <c r="AZ118" s="192">
        <f t="shared" si="104"/>
        <v>0</v>
      </c>
      <c r="BA118" s="192">
        <f t="shared" si="105"/>
        <v>0</v>
      </c>
      <c r="BB118" s="192">
        <f t="shared" si="106"/>
        <v>0</v>
      </c>
      <c r="BC118" s="192">
        <f t="shared" si="107"/>
        <v>0</v>
      </c>
      <c r="BD118" s="192">
        <f t="shared" si="108"/>
        <v>0</v>
      </c>
      <c r="BE118" s="192">
        <f t="shared" si="109"/>
        <v>0</v>
      </c>
      <c r="BF118" s="192">
        <f t="shared" si="110"/>
        <v>0</v>
      </c>
      <c r="BG118" s="192">
        <f t="shared" si="111"/>
        <v>0</v>
      </c>
      <c r="BH118" s="192">
        <f t="shared" si="112"/>
        <v>0</v>
      </c>
      <c r="BI118" s="192">
        <f t="shared" si="113"/>
        <v>0</v>
      </c>
      <c r="BJ118" s="192">
        <f t="shared" si="114"/>
        <v>0</v>
      </c>
      <c r="BK118" s="192">
        <f t="shared" si="115"/>
        <v>0</v>
      </c>
    </row>
    <row r="119" spans="1:63" x14ac:dyDescent="0.2">
      <c r="A119" s="76">
        <f t="shared" si="116"/>
        <v>83</v>
      </c>
      <c r="B119" s="121" t="s">
        <v>131</v>
      </c>
      <c r="C119" s="294"/>
      <c r="D119" s="72"/>
      <c r="E119" s="282"/>
      <c r="F119" s="81"/>
      <c r="G119" s="283"/>
      <c r="H119" s="81"/>
      <c r="I119" s="194">
        <f t="shared" si="90"/>
        <v>0</v>
      </c>
      <c r="J119" s="81"/>
      <c r="K119" s="284">
        <v>26</v>
      </c>
      <c r="L119" s="72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N119" s="192">
        <f t="shared" si="92"/>
        <v>0</v>
      </c>
      <c r="AO119" s="192">
        <f t="shared" si="93"/>
        <v>0</v>
      </c>
      <c r="AP119" s="192">
        <f t="shared" si="94"/>
        <v>0</v>
      </c>
      <c r="AQ119" s="192">
        <f t="shared" si="95"/>
        <v>0</v>
      </c>
      <c r="AR119" s="192">
        <f t="shared" si="96"/>
        <v>0</v>
      </c>
      <c r="AS119" s="192">
        <f t="shared" si="97"/>
        <v>0</v>
      </c>
      <c r="AT119" s="192">
        <f t="shared" si="98"/>
        <v>0</v>
      </c>
      <c r="AU119" s="192">
        <f t="shared" si="99"/>
        <v>0</v>
      </c>
      <c r="AV119" s="192">
        <f t="shared" si="100"/>
        <v>0</v>
      </c>
      <c r="AW119" s="192">
        <f t="shared" si="101"/>
        <v>0</v>
      </c>
      <c r="AX119" s="192">
        <f t="shared" si="102"/>
        <v>0</v>
      </c>
      <c r="AY119" s="192">
        <f t="shared" si="103"/>
        <v>0</v>
      </c>
      <c r="AZ119" s="192">
        <f t="shared" si="104"/>
        <v>0</v>
      </c>
      <c r="BA119" s="192">
        <f t="shared" si="105"/>
        <v>0</v>
      </c>
      <c r="BB119" s="192">
        <f t="shared" si="106"/>
        <v>0</v>
      </c>
      <c r="BC119" s="192">
        <f t="shared" si="107"/>
        <v>0</v>
      </c>
      <c r="BD119" s="192">
        <f t="shared" si="108"/>
        <v>0</v>
      </c>
      <c r="BE119" s="192">
        <f t="shared" si="109"/>
        <v>0</v>
      </c>
      <c r="BF119" s="192">
        <f t="shared" si="110"/>
        <v>0</v>
      </c>
      <c r="BG119" s="192">
        <f t="shared" si="111"/>
        <v>0</v>
      </c>
      <c r="BH119" s="192">
        <f t="shared" si="112"/>
        <v>0</v>
      </c>
      <c r="BI119" s="192">
        <f t="shared" si="113"/>
        <v>0</v>
      </c>
      <c r="BJ119" s="192">
        <f t="shared" si="114"/>
        <v>0</v>
      </c>
      <c r="BK119" s="192">
        <f t="shared" si="115"/>
        <v>0</v>
      </c>
    </row>
    <row r="120" spans="1:63" x14ac:dyDescent="0.2">
      <c r="A120" s="76">
        <f t="shared" si="116"/>
        <v>84</v>
      </c>
      <c r="B120" s="121" t="s">
        <v>132</v>
      </c>
      <c r="C120" s="294"/>
      <c r="D120" s="72"/>
      <c r="E120" s="282"/>
      <c r="F120" s="81"/>
      <c r="G120" s="283"/>
      <c r="H120" s="81"/>
      <c r="I120" s="194">
        <f t="shared" si="90"/>
        <v>0</v>
      </c>
      <c r="J120" s="81"/>
      <c r="K120" s="284">
        <v>8</v>
      </c>
      <c r="L120" s="72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N120" s="192">
        <f t="shared" si="92"/>
        <v>0</v>
      </c>
      <c r="AO120" s="192">
        <f t="shared" si="93"/>
        <v>0</v>
      </c>
      <c r="AP120" s="192">
        <f t="shared" si="94"/>
        <v>0</v>
      </c>
      <c r="AQ120" s="192">
        <f t="shared" si="95"/>
        <v>0</v>
      </c>
      <c r="AR120" s="192">
        <f t="shared" si="96"/>
        <v>0</v>
      </c>
      <c r="AS120" s="192">
        <f t="shared" si="97"/>
        <v>0</v>
      </c>
      <c r="AT120" s="192">
        <f t="shared" si="98"/>
        <v>0</v>
      </c>
      <c r="AU120" s="192">
        <f t="shared" si="99"/>
        <v>0</v>
      </c>
      <c r="AV120" s="192">
        <f t="shared" si="100"/>
        <v>0</v>
      </c>
      <c r="AW120" s="192">
        <f t="shared" si="101"/>
        <v>0</v>
      </c>
      <c r="AX120" s="192">
        <f t="shared" si="102"/>
        <v>0</v>
      </c>
      <c r="AY120" s="192">
        <f t="shared" si="103"/>
        <v>0</v>
      </c>
      <c r="AZ120" s="192">
        <f t="shared" si="104"/>
        <v>0</v>
      </c>
      <c r="BA120" s="192">
        <f t="shared" si="105"/>
        <v>0</v>
      </c>
      <c r="BB120" s="192">
        <f t="shared" si="106"/>
        <v>0</v>
      </c>
      <c r="BC120" s="192">
        <f t="shared" si="107"/>
        <v>0</v>
      </c>
      <c r="BD120" s="192">
        <f t="shared" si="108"/>
        <v>0</v>
      </c>
      <c r="BE120" s="192">
        <f t="shared" si="109"/>
        <v>0</v>
      </c>
      <c r="BF120" s="192">
        <f t="shared" si="110"/>
        <v>0</v>
      </c>
      <c r="BG120" s="192">
        <f t="shared" si="111"/>
        <v>0</v>
      </c>
      <c r="BH120" s="192">
        <f t="shared" si="112"/>
        <v>0</v>
      </c>
      <c r="BI120" s="192">
        <f t="shared" si="113"/>
        <v>0</v>
      </c>
      <c r="BJ120" s="192">
        <f t="shared" si="114"/>
        <v>0</v>
      </c>
      <c r="BK120" s="192">
        <f t="shared" si="115"/>
        <v>0</v>
      </c>
    </row>
    <row r="121" spans="1:63" x14ac:dyDescent="0.2">
      <c r="A121" s="76">
        <f t="shared" si="116"/>
        <v>85</v>
      </c>
      <c r="B121" s="121" t="s">
        <v>133</v>
      </c>
      <c r="C121" s="294" t="s">
        <v>81</v>
      </c>
      <c r="D121" s="72"/>
      <c r="E121" s="282"/>
      <c r="F121" s="81"/>
      <c r="G121" s="283"/>
      <c r="H121" s="81"/>
      <c r="I121" s="194">
        <f t="shared" si="90"/>
        <v>0</v>
      </c>
      <c r="J121" s="81"/>
      <c r="K121" s="284">
        <v>26</v>
      </c>
      <c r="L121" s="72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N121" s="192">
        <f t="shared" si="92"/>
        <v>0</v>
      </c>
      <c r="AO121" s="192">
        <f t="shared" si="93"/>
        <v>0</v>
      </c>
      <c r="AP121" s="192">
        <f t="shared" si="94"/>
        <v>0</v>
      </c>
      <c r="AQ121" s="192">
        <f t="shared" si="95"/>
        <v>0</v>
      </c>
      <c r="AR121" s="192">
        <f t="shared" si="96"/>
        <v>0</v>
      </c>
      <c r="AS121" s="192">
        <f t="shared" si="97"/>
        <v>0</v>
      </c>
      <c r="AT121" s="192">
        <f t="shared" si="98"/>
        <v>0</v>
      </c>
      <c r="AU121" s="192">
        <f t="shared" si="99"/>
        <v>0</v>
      </c>
      <c r="AV121" s="192">
        <f t="shared" si="100"/>
        <v>0</v>
      </c>
      <c r="AW121" s="192">
        <f t="shared" si="101"/>
        <v>0</v>
      </c>
      <c r="AX121" s="192">
        <f t="shared" si="102"/>
        <v>0</v>
      </c>
      <c r="AY121" s="192">
        <f t="shared" si="103"/>
        <v>0</v>
      </c>
      <c r="AZ121" s="192">
        <f t="shared" si="104"/>
        <v>0</v>
      </c>
      <c r="BA121" s="192">
        <f t="shared" si="105"/>
        <v>0</v>
      </c>
      <c r="BB121" s="192">
        <f t="shared" si="106"/>
        <v>0</v>
      </c>
      <c r="BC121" s="192">
        <f t="shared" si="107"/>
        <v>0</v>
      </c>
      <c r="BD121" s="192">
        <f t="shared" si="108"/>
        <v>0</v>
      </c>
      <c r="BE121" s="192">
        <f t="shared" si="109"/>
        <v>0</v>
      </c>
      <c r="BF121" s="192">
        <f t="shared" si="110"/>
        <v>0</v>
      </c>
      <c r="BG121" s="192">
        <f t="shared" si="111"/>
        <v>0</v>
      </c>
      <c r="BH121" s="192">
        <f t="shared" si="112"/>
        <v>0</v>
      </c>
      <c r="BI121" s="192">
        <f t="shared" si="113"/>
        <v>0</v>
      </c>
      <c r="BJ121" s="192">
        <f t="shared" si="114"/>
        <v>0</v>
      </c>
      <c r="BK121" s="192">
        <f t="shared" si="115"/>
        <v>0</v>
      </c>
    </row>
    <row r="122" spans="1:63" x14ac:dyDescent="0.2">
      <c r="A122" s="76">
        <f t="shared" si="116"/>
        <v>86</v>
      </c>
      <c r="B122" s="121" t="s">
        <v>131</v>
      </c>
      <c r="C122" s="294"/>
      <c r="D122" s="72"/>
      <c r="E122" s="282"/>
      <c r="F122" s="81"/>
      <c r="G122" s="283"/>
      <c r="H122" s="81"/>
      <c r="I122" s="194">
        <f t="shared" si="90"/>
        <v>0</v>
      </c>
      <c r="J122" s="81"/>
      <c r="K122" s="284">
        <v>26</v>
      </c>
      <c r="L122" s="72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N122" s="192">
        <f t="shared" si="92"/>
        <v>0</v>
      </c>
      <c r="AO122" s="192">
        <f t="shared" si="93"/>
        <v>0</v>
      </c>
      <c r="AP122" s="192">
        <f t="shared" si="94"/>
        <v>0</v>
      </c>
      <c r="AQ122" s="192">
        <f t="shared" si="95"/>
        <v>0</v>
      </c>
      <c r="AR122" s="192">
        <f t="shared" si="96"/>
        <v>0</v>
      </c>
      <c r="AS122" s="192">
        <f t="shared" si="97"/>
        <v>0</v>
      </c>
      <c r="AT122" s="192">
        <f t="shared" si="98"/>
        <v>0</v>
      </c>
      <c r="AU122" s="192">
        <f t="shared" si="99"/>
        <v>0</v>
      </c>
      <c r="AV122" s="192">
        <f t="shared" si="100"/>
        <v>0</v>
      </c>
      <c r="AW122" s="192">
        <f t="shared" si="101"/>
        <v>0</v>
      </c>
      <c r="AX122" s="192">
        <f t="shared" si="102"/>
        <v>0</v>
      </c>
      <c r="AY122" s="192">
        <f t="shared" si="103"/>
        <v>0</v>
      </c>
      <c r="AZ122" s="192">
        <f t="shared" si="104"/>
        <v>0</v>
      </c>
      <c r="BA122" s="192">
        <f t="shared" si="105"/>
        <v>0</v>
      </c>
      <c r="BB122" s="192">
        <f t="shared" si="106"/>
        <v>0</v>
      </c>
      <c r="BC122" s="192">
        <f t="shared" si="107"/>
        <v>0</v>
      </c>
      <c r="BD122" s="192">
        <f t="shared" si="108"/>
        <v>0</v>
      </c>
      <c r="BE122" s="192">
        <f t="shared" si="109"/>
        <v>0</v>
      </c>
      <c r="BF122" s="192">
        <f t="shared" si="110"/>
        <v>0</v>
      </c>
      <c r="BG122" s="192">
        <f t="shared" si="111"/>
        <v>0</v>
      </c>
      <c r="BH122" s="192">
        <f t="shared" si="112"/>
        <v>0</v>
      </c>
      <c r="BI122" s="192">
        <f t="shared" si="113"/>
        <v>0</v>
      </c>
      <c r="BJ122" s="192">
        <f t="shared" si="114"/>
        <v>0</v>
      </c>
      <c r="BK122" s="192">
        <f t="shared" si="115"/>
        <v>0</v>
      </c>
    </row>
    <row r="123" spans="1:63" x14ac:dyDescent="0.2">
      <c r="K123" s="163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63" ht="12.75" x14ac:dyDescent="0.2">
      <c r="B124" s="227" t="s">
        <v>170</v>
      </c>
      <c r="C124" s="228">
        <f>SUM(AN124:BK124)</f>
        <v>0</v>
      </c>
      <c r="D124" s="225"/>
      <c r="E124" s="225" t="s">
        <v>237</v>
      </c>
      <c r="F124" s="229"/>
      <c r="G124" s="230"/>
      <c r="H124" s="230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N124" s="167">
        <f t="shared" ref="AN124:BK124" si="117">SUM(AN107:AN123)</f>
        <v>0</v>
      </c>
      <c r="AO124" s="167">
        <f t="shared" si="117"/>
        <v>0</v>
      </c>
      <c r="AP124" s="167">
        <f t="shared" si="117"/>
        <v>0</v>
      </c>
      <c r="AQ124" s="167">
        <f t="shared" si="117"/>
        <v>0</v>
      </c>
      <c r="AR124" s="167">
        <f t="shared" si="117"/>
        <v>0</v>
      </c>
      <c r="AS124" s="167">
        <f t="shared" si="117"/>
        <v>0</v>
      </c>
      <c r="AT124" s="167">
        <f t="shared" si="117"/>
        <v>0</v>
      </c>
      <c r="AU124" s="167">
        <f t="shared" si="117"/>
        <v>0</v>
      </c>
      <c r="AV124" s="167">
        <f t="shared" si="117"/>
        <v>0</v>
      </c>
      <c r="AW124" s="167">
        <f t="shared" si="117"/>
        <v>0</v>
      </c>
      <c r="AX124" s="167">
        <f t="shared" si="117"/>
        <v>0</v>
      </c>
      <c r="AY124" s="167">
        <f t="shared" si="117"/>
        <v>0</v>
      </c>
      <c r="AZ124" s="167">
        <f t="shared" si="117"/>
        <v>0</v>
      </c>
      <c r="BA124" s="167">
        <f t="shared" si="117"/>
        <v>0</v>
      </c>
      <c r="BB124" s="167">
        <f t="shared" si="117"/>
        <v>0</v>
      </c>
      <c r="BC124" s="167">
        <f t="shared" si="117"/>
        <v>0</v>
      </c>
      <c r="BD124" s="167">
        <f t="shared" si="117"/>
        <v>0</v>
      </c>
      <c r="BE124" s="167">
        <f t="shared" si="117"/>
        <v>0</v>
      </c>
      <c r="BF124" s="167">
        <f t="shared" si="117"/>
        <v>0</v>
      </c>
      <c r="BG124" s="167">
        <f t="shared" si="117"/>
        <v>0</v>
      </c>
      <c r="BH124" s="167">
        <f t="shared" si="117"/>
        <v>0</v>
      </c>
      <c r="BI124" s="167">
        <f t="shared" si="117"/>
        <v>0</v>
      </c>
      <c r="BJ124" s="167">
        <f t="shared" si="117"/>
        <v>0</v>
      </c>
      <c r="BK124" s="167">
        <f t="shared" si="117"/>
        <v>0</v>
      </c>
    </row>
  </sheetData>
  <sheetProtection sheet="1" objects="1" scenarios="1"/>
  <mergeCells count="13">
    <mergeCell ref="C116:C120"/>
    <mergeCell ref="C121:C122"/>
    <mergeCell ref="C23:C27"/>
    <mergeCell ref="C28:C32"/>
    <mergeCell ref="C33:C34"/>
    <mergeCell ref="C35:C36"/>
    <mergeCell ref="K2:L2"/>
    <mergeCell ref="C93:C94"/>
    <mergeCell ref="C95:C96"/>
    <mergeCell ref="C57:C61"/>
    <mergeCell ref="C62:C63"/>
    <mergeCell ref="C83:C87"/>
    <mergeCell ref="C88:C92"/>
  </mergeCells>
  <pageMargins left="0.70866141732283472" right="0.51181102362204722" top="0.35433070866141736" bottom="0.35433070866141736" header="0.31496062992125984" footer="0.31496062992125984"/>
  <pageSetup paperSize="8" scale="94" fitToHeight="2" orientation="landscape" verticalDpi="1200" r:id="rId1"/>
  <rowBreaks count="1" manualBreakCount="1">
    <brk id="67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O111"/>
  <sheetViews>
    <sheetView showGridLines="0" topLeftCell="A37" zoomScaleNormal="100" zoomScaleSheetLayoutView="100" workbookViewId="0">
      <selection activeCell="F94" sqref="F94"/>
    </sheetView>
  </sheetViews>
  <sheetFormatPr defaultColWidth="9.33203125" defaultRowHeight="11.25" x14ac:dyDescent="0.2"/>
  <cols>
    <col min="1" max="1" width="2.83203125" style="4" customWidth="1"/>
    <col min="2" max="2" width="10.83203125" style="3" customWidth="1"/>
    <col min="3" max="3" width="64.1640625" style="4" customWidth="1"/>
    <col min="4" max="4" width="14.83203125" style="4" customWidth="1"/>
    <col min="5" max="5" width="1.83203125" style="4" customWidth="1"/>
    <col min="6" max="6" width="14.83203125" style="35" customWidth="1"/>
    <col min="7" max="7" width="1.83203125" style="4" customWidth="1"/>
    <col min="8" max="8" width="14.83203125" style="4" customWidth="1"/>
    <col min="9" max="9" width="10.83203125" style="4" customWidth="1"/>
    <col min="10" max="10" width="15.83203125" style="4" customWidth="1"/>
    <col min="11" max="11" width="13.33203125" style="4" customWidth="1"/>
    <col min="12" max="12" width="10.5" style="4" customWidth="1"/>
    <col min="13" max="16384" width="9.33203125" style="4"/>
  </cols>
  <sheetData>
    <row r="1" spans="1:13" ht="6" customHeight="1" x14ac:dyDescent="0.2">
      <c r="A1" s="37"/>
    </row>
    <row r="2" spans="1:13" ht="18.75" x14ac:dyDescent="0.3">
      <c r="A2" s="37"/>
      <c r="B2" s="219" t="s">
        <v>153</v>
      </c>
      <c r="C2" s="220"/>
      <c r="D2" s="220"/>
      <c r="E2" s="220"/>
      <c r="F2" s="220"/>
      <c r="G2" s="220"/>
      <c r="H2" s="220"/>
      <c r="I2" s="220"/>
      <c r="J2" s="220"/>
    </row>
    <row r="3" spans="1:13" ht="12.75" x14ac:dyDescent="0.2">
      <c r="A3" s="37"/>
      <c r="B3" s="183"/>
      <c r="C3" s="91"/>
      <c r="D3" s="91"/>
      <c r="F3" s="4"/>
    </row>
    <row r="4" spans="1:13" ht="12.75" x14ac:dyDescent="0.2">
      <c r="A4" s="37"/>
      <c r="B4" s="221" t="s">
        <v>112</v>
      </c>
      <c r="C4" s="221"/>
      <c r="D4" s="239"/>
      <c r="E4" s="239"/>
      <c r="F4" s="239"/>
      <c r="G4" s="239"/>
      <c r="H4" s="296" t="s">
        <v>145</v>
      </c>
      <c r="I4" s="296"/>
      <c r="J4" s="222">
        <f>J7+J28+J49</f>
        <v>0</v>
      </c>
    </row>
    <row r="5" spans="1:13" ht="12.75" x14ac:dyDescent="0.2">
      <c r="A5" s="37"/>
      <c r="B5" s="183"/>
      <c r="C5" s="91"/>
      <c r="D5" s="91"/>
      <c r="E5" s="91"/>
      <c r="F5" s="91"/>
      <c r="G5" s="91"/>
      <c r="H5" s="169"/>
      <c r="I5" s="169"/>
      <c r="J5" s="169"/>
      <c r="K5" s="32"/>
      <c r="L5" s="37"/>
      <c r="M5" s="37"/>
    </row>
    <row r="6" spans="1:13" ht="12" x14ac:dyDescent="0.2">
      <c r="A6" s="93"/>
      <c r="B6" s="85" t="s">
        <v>110</v>
      </c>
      <c r="C6" s="93" t="s">
        <v>18</v>
      </c>
      <c r="D6" s="63"/>
      <c r="E6" s="63"/>
      <c r="F6" s="63"/>
      <c r="G6" s="63"/>
      <c r="H6" s="27" t="s">
        <v>64</v>
      </c>
      <c r="I6" s="27" t="s">
        <v>65</v>
      </c>
      <c r="J6" s="27" t="s">
        <v>66</v>
      </c>
      <c r="L6" s="37"/>
      <c r="M6" s="37"/>
    </row>
    <row r="7" spans="1:13" x14ac:dyDescent="0.2">
      <c r="A7" s="37"/>
      <c r="B7" s="185">
        <v>50</v>
      </c>
      <c r="C7" s="37" t="s">
        <v>94</v>
      </c>
      <c r="D7" s="37"/>
      <c r="E7" s="37"/>
      <c r="F7" s="37"/>
      <c r="G7" s="37"/>
      <c r="H7" s="217"/>
      <c r="I7" s="40" t="s">
        <v>0</v>
      </c>
      <c r="J7" s="189">
        <f>B7*H7</f>
        <v>0</v>
      </c>
      <c r="L7" s="37"/>
      <c r="M7" s="37"/>
    </row>
    <row r="8" spans="1:13" x14ac:dyDescent="0.2">
      <c r="A8" s="37"/>
      <c r="B8" s="94"/>
      <c r="C8" s="94" t="s">
        <v>72</v>
      </c>
      <c r="D8" s="94"/>
      <c r="E8" s="94"/>
      <c r="F8" s="94"/>
      <c r="G8" s="94"/>
      <c r="H8" s="95"/>
      <c r="J8" s="95"/>
      <c r="L8" s="37"/>
      <c r="M8" s="37"/>
    </row>
    <row r="9" spans="1:13" x14ac:dyDescent="0.2">
      <c r="A9" s="37"/>
      <c r="B9" s="94"/>
      <c r="C9" s="37" t="s">
        <v>19</v>
      </c>
      <c r="D9" s="37"/>
      <c r="E9" s="37"/>
      <c r="F9" s="37"/>
      <c r="G9" s="37"/>
      <c r="H9" s="95"/>
      <c r="J9" s="95"/>
      <c r="L9" s="37"/>
      <c r="M9" s="37"/>
    </row>
    <row r="10" spans="1:13" x14ac:dyDescent="0.2">
      <c r="A10" s="37"/>
      <c r="B10" s="94"/>
      <c r="C10" s="37" t="s">
        <v>74</v>
      </c>
      <c r="D10" s="37"/>
      <c r="E10" s="37"/>
      <c r="F10" s="37"/>
      <c r="G10" s="37"/>
      <c r="H10" s="95"/>
      <c r="J10" s="95"/>
      <c r="L10" s="37"/>
      <c r="M10" s="37"/>
    </row>
    <row r="11" spans="1:13" x14ac:dyDescent="0.2">
      <c r="A11" s="37"/>
      <c r="B11" s="93"/>
      <c r="C11" s="37"/>
      <c r="D11" s="37"/>
      <c r="E11" s="37"/>
      <c r="F11" s="37"/>
      <c r="G11" s="37"/>
      <c r="H11" s="95"/>
      <c r="J11" s="95"/>
      <c r="L11" s="37"/>
      <c r="M11" s="37"/>
    </row>
    <row r="12" spans="1:13" x14ac:dyDescent="0.2">
      <c r="B12" s="94"/>
      <c r="C12" s="96" t="s">
        <v>75</v>
      </c>
      <c r="D12" s="96"/>
      <c r="E12" s="96"/>
      <c r="F12" s="96"/>
      <c r="G12" s="96"/>
      <c r="H12" s="95"/>
      <c r="J12" s="95"/>
      <c r="L12" s="37"/>
      <c r="M12" s="37"/>
    </row>
    <row r="13" spans="1:13" x14ac:dyDescent="0.2">
      <c r="A13" s="97"/>
      <c r="B13" s="185">
        <v>8</v>
      </c>
      <c r="C13" s="94" t="s">
        <v>281</v>
      </c>
      <c r="D13" s="3" t="s">
        <v>199</v>
      </c>
      <c r="E13" s="3"/>
      <c r="F13" s="3"/>
      <c r="G13" s="3"/>
      <c r="H13" s="217"/>
      <c r="I13" s="40" t="s">
        <v>0</v>
      </c>
      <c r="J13" s="189">
        <f t="shared" ref="J13:J24" si="0">B13*H13</f>
        <v>0</v>
      </c>
      <c r="L13" s="37"/>
      <c r="M13" s="37"/>
    </row>
    <row r="14" spans="1:13" x14ac:dyDescent="0.2">
      <c r="A14" s="37"/>
      <c r="B14" s="185">
        <v>10</v>
      </c>
      <c r="C14" s="94" t="s">
        <v>282</v>
      </c>
      <c r="D14" s="3" t="s">
        <v>199</v>
      </c>
      <c r="E14" s="3"/>
      <c r="F14" s="3"/>
      <c r="G14" s="3"/>
      <c r="H14" s="217"/>
      <c r="I14" s="40" t="s">
        <v>0</v>
      </c>
      <c r="J14" s="189">
        <f t="shared" si="0"/>
        <v>0</v>
      </c>
      <c r="L14" s="37"/>
      <c r="M14" s="37"/>
    </row>
    <row r="15" spans="1:13" x14ac:dyDescent="0.2">
      <c r="A15" s="37"/>
      <c r="B15" s="185">
        <v>5</v>
      </c>
      <c r="C15" s="94" t="s">
        <v>283</v>
      </c>
      <c r="D15" s="3" t="s">
        <v>199</v>
      </c>
      <c r="E15" s="3"/>
      <c r="F15" s="3"/>
      <c r="G15" s="3"/>
      <c r="H15" s="217"/>
      <c r="I15" s="40" t="s">
        <v>0</v>
      </c>
      <c r="J15" s="189">
        <f t="shared" si="0"/>
        <v>0</v>
      </c>
      <c r="L15" s="37"/>
      <c r="M15" s="37"/>
    </row>
    <row r="16" spans="1:13" x14ac:dyDescent="0.2">
      <c r="A16" s="37"/>
      <c r="B16" s="182">
        <v>5</v>
      </c>
      <c r="C16" s="37" t="s">
        <v>20</v>
      </c>
      <c r="D16" s="3" t="s">
        <v>200</v>
      </c>
      <c r="E16" s="3"/>
      <c r="F16" s="3"/>
      <c r="G16" s="3"/>
      <c r="H16" s="217"/>
      <c r="I16" s="40" t="s">
        <v>0</v>
      </c>
      <c r="J16" s="189">
        <f t="shared" si="0"/>
        <v>0</v>
      </c>
      <c r="L16" s="37"/>
      <c r="M16" s="37"/>
    </row>
    <row r="17" spans="1:13" x14ac:dyDescent="0.2">
      <c r="A17" s="37"/>
      <c r="B17" s="182">
        <v>5</v>
      </c>
      <c r="C17" s="37" t="s">
        <v>284</v>
      </c>
      <c r="D17" s="3" t="s">
        <v>201</v>
      </c>
      <c r="E17" s="3"/>
      <c r="F17" s="3"/>
      <c r="G17" s="3"/>
      <c r="H17" s="217"/>
      <c r="I17" s="40" t="s">
        <v>0</v>
      </c>
      <c r="J17" s="189">
        <f t="shared" si="0"/>
        <v>0</v>
      </c>
      <c r="L17" s="37"/>
      <c r="M17" s="37"/>
    </row>
    <row r="18" spans="1:13" x14ac:dyDescent="0.2">
      <c r="A18" s="37"/>
      <c r="B18" s="182">
        <v>15</v>
      </c>
      <c r="C18" s="37" t="s">
        <v>21</v>
      </c>
      <c r="D18" s="3" t="s">
        <v>202</v>
      </c>
      <c r="E18" s="3"/>
      <c r="F18" s="3"/>
      <c r="G18" s="3"/>
      <c r="H18" s="217"/>
      <c r="I18" s="40" t="s">
        <v>0</v>
      </c>
      <c r="J18" s="189">
        <f t="shared" si="0"/>
        <v>0</v>
      </c>
      <c r="L18" s="37"/>
      <c r="M18" s="37"/>
    </row>
    <row r="19" spans="1:13" x14ac:dyDescent="0.2">
      <c r="A19" s="37"/>
      <c r="B19" s="182">
        <v>5</v>
      </c>
      <c r="C19" s="37" t="s">
        <v>22</v>
      </c>
      <c r="D19" s="3" t="s">
        <v>203</v>
      </c>
      <c r="E19" s="3"/>
      <c r="F19" s="3"/>
      <c r="G19" s="3"/>
      <c r="H19" s="217"/>
      <c r="I19" s="44" t="s">
        <v>1</v>
      </c>
      <c r="J19" s="189">
        <f t="shared" si="0"/>
        <v>0</v>
      </c>
      <c r="L19" s="37"/>
      <c r="M19" s="37"/>
    </row>
    <row r="20" spans="1:13" x14ac:dyDescent="0.2">
      <c r="A20" s="37"/>
      <c r="B20" s="182">
        <v>15</v>
      </c>
      <c r="C20" s="37" t="s">
        <v>23</v>
      </c>
      <c r="D20" s="3" t="s">
        <v>204</v>
      </c>
      <c r="E20" s="3"/>
      <c r="F20" s="3"/>
      <c r="G20" s="3"/>
      <c r="H20" s="217"/>
      <c r="I20" s="44" t="s">
        <v>1</v>
      </c>
      <c r="J20" s="189">
        <f t="shared" si="0"/>
        <v>0</v>
      </c>
      <c r="L20" s="37"/>
      <c r="M20" s="37"/>
    </row>
    <row r="21" spans="1:13" x14ac:dyDescent="0.2">
      <c r="A21" s="37"/>
      <c r="B21" s="182">
        <v>15</v>
      </c>
      <c r="C21" s="37" t="s">
        <v>24</v>
      </c>
      <c r="D21" s="3" t="s">
        <v>205</v>
      </c>
      <c r="E21" s="3"/>
      <c r="F21" s="3"/>
      <c r="G21" s="3"/>
      <c r="H21" s="217"/>
      <c r="I21" s="40" t="s">
        <v>1</v>
      </c>
      <c r="J21" s="189">
        <f t="shared" si="0"/>
        <v>0</v>
      </c>
      <c r="L21" s="37"/>
      <c r="M21" s="37"/>
    </row>
    <row r="22" spans="1:13" x14ac:dyDescent="0.2">
      <c r="A22" s="37"/>
      <c r="B22" s="182">
        <v>15</v>
      </c>
      <c r="C22" s="37" t="s">
        <v>63</v>
      </c>
      <c r="D22" s="3" t="s">
        <v>206</v>
      </c>
      <c r="E22" s="3"/>
      <c r="F22" s="3"/>
      <c r="G22" s="3"/>
      <c r="H22" s="217"/>
      <c r="I22" s="40" t="s">
        <v>0</v>
      </c>
      <c r="J22" s="189">
        <f t="shared" si="0"/>
        <v>0</v>
      </c>
      <c r="L22" s="37"/>
      <c r="M22" s="37"/>
    </row>
    <row r="23" spans="1:13" x14ac:dyDescent="0.2">
      <c r="A23" s="37"/>
      <c r="B23" s="182">
        <v>15</v>
      </c>
      <c r="C23" s="37" t="s">
        <v>25</v>
      </c>
      <c r="D23" s="3" t="s">
        <v>207</v>
      </c>
      <c r="E23" s="3"/>
      <c r="F23" s="3"/>
      <c r="G23" s="3"/>
      <c r="H23" s="217"/>
      <c r="I23" s="40" t="s">
        <v>2</v>
      </c>
      <c r="J23" s="189">
        <f t="shared" si="0"/>
        <v>0</v>
      </c>
      <c r="L23" s="37"/>
      <c r="M23" s="37"/>
    </row>
    <row r="24" spans="1:13" x14ac:dyDescent="0.2">
      <c r="A24" s="37"/>
      <c r="B24" s="182">
        <v>15</v>
      </c>
      <c r="C24" s="37" t="s">
        <v>26</v>
      </c>
      <c r="D24" s="3" t="s">
        <v>208</v>
      </c>
      <c r="E24" s="3"/>
      <c r="F24" s="3"/>
      <c r="G24" s="3"/>
      <c r="H24" s="217"/>
      <c r="I24" s="40" t="s">
        <v>2</v>
      </c>
      <c r="J24" s="189">
        <f t="shared" si="0"/>
        <v>0</v>
      </c>
      <c r="L24" s="37"/>
      <c r="M24" s="37"/>
    </row>
    <row r="25" spans="1:13" x14ac:dyDescent="0.2">
      <c r="A25" s="37"/>
      <c r="B25" s="182">
        <v>50</v>
      </c>
      <c r="C25" s="37" t="s">
        <v>276</v>
      </c>
      <c r="D25" s="3" t="s">
        <v>285</v>
      </c>
      <c r="E25" s="3"/>
      <c r="F25" s="3"/>
      <c r="G25" s="3"/>
      <c r="H25" s="217"/>
      <c r="I25" s="40" t="s">
        <v>4</v>
      </c>
      <c r="J25" s="189">
        <f t="shared" ref="J25:J26" si="1">B25*H25</f>
        <v>0</v>
      </c>
      <c r="L25" s="37"/>
      <c r="M25" s="37"/>
    </row>
    <row r="26" spans="1:13" x14ac:dyDescent="0.2">
      <c r="A26" s="37"/>
      <c r="B26" s="182">
        <v>10</v>
      </c>
      <c r="C26" s="37" t="s">
        <v>226</v>
      </c>
      <c r="D26" s="3" t="s">
        <v>286</v>
      </c>
      <c r="E26" s="3"/>
      <c r="F26" s="3"/>
      <c r="G26" s="3"/>
      <c r="H26" s="217"/>
      <c r="I26" s="40" t="s">
        <v>0</v>
      </c>
      <c r="J26" s="189">
        <f t="shared" si="1"/>
        <v>0</v>
      </c>
      <c r="L26" s="37"/>
      <c r="M26" s="37"/>
    </row>
    <row r="27" spans="1:13" x14ac:dyDescent="0.2">
      <c r="A27" s="37"/>
      <c r="B27" s="94"/>
      <c r="C27" s="94"/>
      <c r="D27" s="94"/>
      <c r="E27" s="94"/>
      <c r="F27" s="3"/>
      <c r="G27" s="3"/>
      <c r="H27" s="98"/>
      <c r="I27" s="99"/>
      <c r="J27" s="98"/>
      <c r="L27" s="37"/>
      <c r="M27" s="37"/>
    </row>
    <row r="28" spans="1:13" ht="12.75" x14ac:dyDescent="0.2">
      <c r="A28" s="37"/>
      <c r="B28" s="94"/>
      <c r="C28" s="100" t="s">
        <v>68</v>
      </c>
      <c r="D28" s="100"/>
      <c r="E28" s="100"/>
      <c r="F28" s="100"/>
      <c r="G28" s="3"/>
      <c r="H28" s="98"/>
      <c r="I28" s="99"/>
      <c r="J28" s="101">
        <f>SUM(J13:J27)</f>
        <v>0</v>
      </c>
      <c r="L28" s="37"/>
      <c r="M28" s="37"/>
    </row>
    <row r="29" spans="1:13" x14ac:dyDescent="0.2">
      <c r="A29" s="37"/>
      <c r="B29" s="94"/>
      <c r="C29" s="37"/>
      <c r="D29" s="37"/>
      <c r="E29" s="37"/>
      <c r="F29" s="37"/>
      <c r="G29" s="37"/>
      <c r="H29" s="98"/>
      <c r="I29" s="99"/>
      <c r="J29" s="98"/>
      <c r="L29" s="37"/>
      <c r="M29" s="37"/>
    </row>
    <row r="30" spans="1:13" x14ac:dyDescent="0.2">
      <c r="B30" s="94"/>
      <c r="C30" s="93" t="s">
        <v>87</v>
      </c>
      <c r="D30" s="93"/>
      <c r="E30" s="93"/>
      <c r="F30" s="93"/>
      <c r="G30" s="93"/>
      <c r="H30" s="102"/>
      <c r="I30" s="32"/>
      <c r="J30" s="102"/>
      <c r="L30" s="37"/>
      <c r="M30" s="37"/>
    </row>
    <row r="31" spans="1:13" x14ac:dyDescent="0.2">
      <c r="A31" s="37"/>
      <c r="B31" s="185">
        <v>20</v>
      </c>
      <c r="C31" s="37" t="s">
        <v>27</v>
      </c>
      <c r="D31" s="3" t="s">
        <v>209</v>
      </c>
      <c r="E31" s="3"/>
      <c r="F31" s="3"/>
      <c r="G31" s="3"/>
      <c r="H31" s="217"/>
      <c r="I31" s="40" t="s">
        <v>0</v>
      </c>
      <c r="J31" s="189">
        <f t="shared" ref="J31:J38" si="2">B31*H31</f>
        <v>0</v>
      </c>
      <c r="L31" s="37"/>
      <c r="M31" s="37"/>
    </row>
    <row r="32" spans="1:13" x14ac:dyDescent="0.2">
      <c r="A32" s="37"/>
      <c r="B32" s="185">
        <v>250</v>
      </c>
      <c r="C32" s="37" t="s">
        <v>28</v>
      </c>
      <c r="D32" s="3" t="s">
        <v>210</v>
      </c>
      <c r="E32" s="3"/>
      <c r="F32" s="3"/>
      <c r="G32" s="3"/>
      <c r="H32" s="217"/>
      <c r="I32" s="40" t="s">
        <v>9</v>
      </c>
      <c r="J32" s="189">
        <f t="shared" si="2"/>
        <v>0</v>
      </c>
      <c r="L32" s="37"/>
      <c r="M32" s="37"/>
    </row>
    <row r="33" spans="1:15" x14ac:dyDescent="0.2">
      <c r="A33" s="37"/>
      <c r="B33" s="185">
        <v>5</v>
      </c>
      <c r="C33" s="37" t="s">
        <v>29</v>
      </c>
      <c r="D33" s="3" t="s">
        <v>211</v>
      </c>
      <c r="E33" s="3"/>
      <c r="F33" s="3"/>
      <c r="G33" s="3"/>
      <c r="H33" s="217"/>
      <c r="I33" s="40" t="s">
        <v>0</v>
      </c>
      <c r="J33" s="189">
        <f t="shared" si="2"/>
        <v>0</v>
      </c>
      <c r="L33" s="37"/>
      <c r="M33" s="37"/>
    </row>
    <row r="34" spans="1:15" x14ac:dyDescent="0.2">
      <c r="A34" s="37"/>
      <c r="B34" s="185">
        <v>10</v>
      </c>
      <c r="C34" s="37" t="s">
        <v>30</v>
      </c>
      <c r="D34" s="3" t="s">
        <v>212</v>
      </c>
      <c r="E34" s="3"/>
      <c r="F34" s="3"/>
      <c r="G34" s="3"/>
      <c r="H34" s="217"/>
      <c r="I34" s="40" t="s">
        <v>0</v>
      </c>
      <c r="J34" s="189">
        <f t="shared" si="2"/>
        <v>0</v>
      </c>
      <c r="L34" s="37"/>
      <c r="M34" s="37"/>
    </row>
    <row r="35" spans="1:15" x14ac:dyDescent="0.2">
      <c r="A35" s="37"/>
      <c r="B35" s="185">
        <v>1000</v>
      </c>
      <c r="C35" s="94" t="s">
        <v>31</v>
      </c>
      <c r="D35" s="3" t="s">
        <v>213</v>
      </c>
      <c r="E35" s="3"/>
      <c r="F35" s="3"/>
      <c r="G35" s="3"/>
      <c r="H35" s="217"/>
      <c r="I35" s="40" t="s">
        <v>9</v>
      </c>
      <c r="J35" s="189">
        <f t="shared" si="2"/>
        <v>0</v>
      </c>
      <c r="L35" s="37"/>
      <c r="M35" s="37"/>
    </row>
    <row r="36" spans="1:15" x14ac:dyDescent="0.2">
      <c r="A36" s="37"/>
      <c r="B36" s="185">
        <v>10</v>
      </c>
      <c r="C36" s="94" t="s">
        <v>32</v>
      </c>
      <c r="D36" s="3" t="s">
        <v>214</v>
      </c>
      <c r="E36" s="3"/>
      <c r="F36" s="3"/>
      <c r="G36" s="3"/>
      <c r="H36" s="217"/>
      <c r="I36" s="44" t="s">
        <v>33</v>
      </c>
      <c r="J36" s="189">
        <f t="shared" si="2"/>
        <v>0</v>
      </c>
      <c r="L36" s="37"/>
      <c r="M36" s="37"/>
    </row>
    <row r="37" spans="1:15" x14ac:dyDescent="0.2">
      <c r="A37" s="37"/>
      <c r="B37" s="185">
        <v>100</v>
      </c>
      <c r="C37" s="94" t="s">
        <v>95</v>
      </c>
      <c r="D37" s="3" t="s">
        <v>215</v>
      </c>
      <c r="E37" s="3"/>
      <c r="F37" s="3"/>
      <c r="G37" s="3"/>
      <c r="H37" s="217"/>
      <c r="I37" s="40" t="s">
        <v>0</v>
      </c>
      <c r="J37" s="189">
        <f t="shared" si="2"/>
        <v>0</v>
      </c>
      <c r="L37" s="37"/>
      <c r="M37" s="37"/>
    </row>
    <row r="38" spans="1:15" x14ac:dyDescent="0.2">
      <c r="A38" s="37"/>
      <c r="B38" s="185">
        <v>25</v>
      </c>
      <c r="C38" s="94" t="s">
        <v>96</v>
      </c>
      <c r="D38" s="3" t="s">
        <v>215</v>
      </c>
      <c r="E38" s="3"/>
      <c r="F38" s="3"/>
      <c r="G38" s="3"/>
      <c r="H38" s="217"/>
      <c r="I38" s="40" t="s">
        <v>0</v>
      </c>
      <c r="J38" s="189">
        <f t="shared" si="2"/>
        <v>0</v>
      </c>
      <c r="L38" s="37"/>
      <c r="M38" s="37"/>
    </row>
    <row r="39" spans="1:15" ht="11.25" customHeight="1" x14ac:dyDescent="0.2">
      <c r="A39" s="37"/>
      <c r="B39" s="185">
        <v>40</v>
      </c>
      <c r="C39" s="94" t="s">
        <v>34</v>
      </c>
      <c r="D39" s="3" t="s">
        <v>216</v>
      </c>
      <c r="E39" s="3"/>
      <c r="F39" s="3"/>
      <c r="G39" s="3"/>
      <c r="H39" s="217"/>
      <c r="I39" s="40" t="s">
        <v>0</v>
      </c>
      <c r="J39" s="189">
        <f t="shared" ref="J39:J47" si="3">B39*H39</f>
        <v>0</v>
      </c>
      <c r="L39" s="37"/>
      <c r="M39" s="37"/>
    </row>
    <row r="40" spans="1:15" ht="12" customHeight="1" x14ac:dyDescent="0.2">
      <c r="A40" s="37"/>
      <c r="B40" s="185">
        <v>40</v>
      </c>
      <c r="C40" s="94" t="s">
        <v>35</v>
      </c>
      <c r="D40" s="3" t="s">
        <v>219</v>
      </c>
      <c r="E40" s="3"/>
      <c r="F40" s="3"/>
      <c r="G40" s="3"/>
      <c r="H40" s="217"/>
      <c r="I40" s="40" t="s">
        <v>0</v>
      </c>
      <c r="J40" s="189">
        <f t="shared" si="3"/>
        <v>0</v>
      </c>
      <c r="L40" s="37"/>
      <c r="M40" s="37"/>
    </row>
    <row r="41" spans="1:15" x14ac:dyDescent="0.2">
      <c r="A41" s="37"/>
      <c r="B41" s="185">
        <v>15</v>
      </c>
      <c r="C41" s="94" t="s">
        <v>3</v>
      </c>
      <c r="D41" s="3" t="s">
        <v>217</v>
      </c>
      <c r="E41" s="3"/>
      <c r="F41" s="3"/>
      <c r="G41" s="3"/>
      <c r="H41" s="217"/>
      <c r="I41" s="40" t="s">
        <v>0</v>
      </c>
      <c r="J41" s="189">
        <f t="shared" si="3"/>
        <v>0</v>
      </c>
      <c r="L41" s="37"/>
      <c r="M41" s="37"/>
    </row>
    <row r="42" spans="1:15" x14ac:dyDescent="0.2">
      <c r="A42" s="37"/>
      <c r="B42" s="185">
        <v>10</v>
      </c>
      <c r="C42" s="94" t="s">
        <v>287</v>
      </c>
      <c r="D42" s="3" t="s">
        <v>218</v>
      </c>
      <c r="E42" s="3"/>
      <c r="F42" s="3"/>
      <c r="G42" s="3"/>
      <c r="H42" s="217"/>
      <c r="I42" s="195" t="s">
        <v>290</v>
      </c>
      <c r="J42" s="189">
        <f t="shared" si="3"/>
        <v>0</v>
      </c>
      <c r="L42" s="37"/>
      <c r="M42" s="37"/>
    </row>
    <row r="43" spans="1:15" x14ac:dyDescent="0.2">
      <c r="A43" s="37"/>
      <c r="B43" s="185">
        <v>15</v>
      </c>
      <c r="C43" s="94" t="s">
        <v>220</v>
      </c>
      <c r="D43" s="94" t="s">
        <v>221</v>
      </c>
      <c r="E43" s="94"/>
      <c r="F43" s="94"/>
      <c r="G43" s="94"/>
      <c r="H43" s="217"/>
      <c r="I43" s="40" t="s">
        <v>0</v>
      </c>
      <c r="J43" s="189">
        <f t="shared" si="3"/>
        <v>0</v>
      </c>
      <c r="L43" s="37"/>
      <c r="M43" s="37"/>
    </row>
    <row r="44" spans="1:15" x14ac:dyDescent="0.2">
      <c r="A44" s="37"/>
      <c r="B44" s="185">
        <v>15</v>
      </c>
      <c r="C44" s="94" t="s">
        <v>191</v>
      </c>
      <c r="D44" s="94" t="s">
        <v>222</v>
      </c>
      <c r="E44" s="94"/>
      <c r="F44" s="94"/>
      <c r="G44" s="94"/>
      <c r="H44" s="217"/>
      <c r="I44" s="40" t="s">
        <v>2</v>
      </c>
      <c r="J44" s="189">
        <f t="shared" si="3"/>
        <v>0</v>
      </c>
      <c r="L44" s="37"/>
      <c r="M44" s="37"/>
    </row>
    <row r="45" spans="1:15" x14ac:dyDescent="0.2">
      <c r="A45" s="37"/>
      <c r="B45" s="185">
        <v>10</v>
      </c>
      <c r="C45" s="94" t="s">
        <v>288</v>
      </c>
      <c r="D45" s="94" t="s">
        <v>289</v>
      </c>
      <c r="E45" s="94"/>
      <c r="F45" s="94"/>
      <c r="G45" s="94"/>
      <c r="H45" s="217"/>
      <c r="I45" s="40" t="s">
        <v>2</v>
      </c>
      <c r="J45" s="189">
        <f t="shared" si="3"/>
        <v>0</v>
      </c>
      <c r="L45" s="37"/>
      <c r="M45" s="37"/>
    </row>
    <row r="46" spans="1:15" x14ac:dyDescent="0.2">
      <c r="A46" s="37"/>
      <c r="B46" s="185">
        <v>5</v>
      </c>
      <c r="C46" s="94" t="s">
        <v>223</v>
      </c>
      <c r="D46" s="94" t="s">
        <v>224</v>
      </c>
      <c r="E46" s="94"/>
      <c r="F46" s="94"/>
      <c r="G46" s="94"/>
      <c r="H46" s="217"/>
      <c r="I46" s="40" t="s">
        <v>2</v>
      </c>
      <c r="J46" s="189">
        <f t="shared" si="3"/>
        <v>0</v>
      </c>
      <c r="L46" s="37"/>
      <c r="M46" s="37"/>
    </row>
    <row r="47" spans="1:15" x14ac:dyDescent="0.2">
      <c r="A47" s="37"/>
      <c r="B47" s="185">
        <v>5</v>
      </c>
      <c r="C47" s="94" t="s">
        <v>225</v>
      </c>
      <c r="D47" s="94" t="s">
        <v>224</v>
      </c>
      <c r="E47" s="94"/>
      <c r="F47" s="94"/>
      <c r="G47" s="94"/>
      <c r="H47" s="217"/>
      <c r="I47" s="40" t="s">
        <v>2</v>
      </c>
      <c r="J47" s="189">
        <f t="shared" si="3"/>
        <v>0</v>
      </c>
      <c r="L47" s="37"/>
      <c r="M47" s="37"/>
    </row>
    <row r="48" spans="1:15" x14ac:dyDescent="0.2">
      <c r="A48" s="37"/>
      <c r="B48" s="94"/>
      <c r="C48" s="94"/>
      <c r="D48" s="94"/>
      <c r="E48" s="94"/>
      <c r="F48" s="94"/>
      <c r="G48" s="94"/>
      <c r="H48" s="94"/>
      <c r="I48" s="103"/>
      <c r="J48" s="44"/>
      <c r="K48" s="44"/>
      <c r="M48" s="44"/>
      <c r="N48" s="44"/>
      <c r="O48" s="44"/>
    </row>
    <row r="49" spans="1:15" ht="12.75" x14ac:dyDescent="0.2">
      <c r="A49" s="93"/>
      <c r="B49" s="94"/>
      <c r="C49" s="100" t="s">
        <v>69</v>
      </c>
      <c r="D49" s="100"/>
      <c r="E49" s="100"/>
      <c r="F49" s="100"/>
      <c r="G49" s="100"/>
      <c r="H49" s="100"/>
      <c r="I49" s="103"/>
      <c r="J49" s="101">
        <f>SUM(J31:J48)</f>
        <v>0</v>
      </c>
      <c r="L49" s="44"/>
      <c r="M49" s="44"/>
      <c r="N49" s="44"/>
      <c r="O49" s="44"/>
    </row>
    <row r="50" spans="1:15" ht="12.75" x14ac:dyDescent="0.2">
      <c r="A50" s="93"/>
      <c r="B50" s="105"/>
      <c r="C50" s="100"/>
      <c r="D50" s="100"/>
      <c r="E50" s="100"/>
      <c r="F50" s="100"/>
      <c r="G50" s="100"/>
      <c r="H50" s="106"/>
      <c r="I50" s="106"/>
      <c r="J50" s="106"/>
      <c r="K50" s="106"/>
      <c r="L50" s="106"/>
      <c r="M50" s="106"/>
      <c r="N50" s="106"/>
    </row>
    <row r="51" spans="1:15" ht="12.75" x14ac:dyDescent="0.2">
      <c r="A51" s="93"/>
      <c r="B51" s="221" t="s">
        <v>146</v>
      </c>
      <c r="C51" s="221"/>
      <c r="D51" s="239"/>
      <c r="E51" s="297"/>
      <c r="F51" s="297"/>
      <c r="G51" s="297"/>
      <c r="H51" s="297"/>
      <c r="I51" s="221" t="s">
        <v>145</v>
      </c>
      <c r="J51" s="222">
        <f>SUM(J54:J61)</f>
        <v>0</v>
      </c>
    </row>
    <row r="52" spans="1:15" ht="12" x14ac:dyDescent="0.2">
      <c r="A52" s="93"/>
      <c r="B52" s="42"/>
      <c r="C52" s="42"/>
      <c r="D52" s="42"/>
      <c r="F52" s="4"/>
      <c r="H52" s="48"/>
      <c r="I52" s="49"/>
      <c r="J52" s="50"/>
    </row>
    <row r="53" spans="1:15" ht="12" x14ac:dyDescent="0.2">
      <c r="A53" s="93"/>
      <c r="B53" s="184" t="s">
        <v>154</v>
      </c>
      <c r="C53" s="5" t="s">
        <v>136</v>
      </c>
      <c r="D53" s="26" t="s">
        <v>79</v>
      </c>
      <c r="F53" s="4"/>
      <c r="H53" s="47" t="s">
        <v>240</v>
      </c>
      <c r="J53" s="49" t="s">
        <v>144</v>
      </c>
      <c r="K53" s="36"/>
      <c r="L53" s="26"/>
    </row>
    <row r="54" spans="1:15" ht="12" x14ac:dyDescent="0.2">
      <c r="A54" s="93"/>
      <c r="B54" s="38">
        <v>40</v>
      </c>
      <c r="C54" s="3" t="s">
        <v>148</v>
      </c>
      <c r="D54" s="51">
        <v>25</v>
      </c>
      <c r="F54" s="4"/>
      <c r="H54" s="39"/>
      <c r="J54" s="181">
        <f>B54*D54*H54</f>
        <v>0</v>
      </c>
      <c r="K54" s="40"/>
      <c r="L54" s="26"/>
      <c r="M54" s="41"/>
    </row>
    <row r="55" spans="1:15" ht="12" x14ac:dyDescent="0.2">
      <c r="A55" s="93"/>
      <c r="B55" s="38">
        <v>10</v>
      </c>
      <c r="C55" s="3" t="s">
        <v>149</v>
      </c>
      <c r="D55" s="51">
        <v>25</v>
      </c>
      <c r="F55" s="4"/>
      <c r="H55" s="39"/>
      <c r="J55" s="181">
        <f>B55*D55*H55</f>
        <v>0</v>
      </c>
      <c r="K55" s="40"/>
      <c r="L55" s="26"/>
      <c r="M55" s="41"/>
    </row>
    <row r="56" spans="1:15" ht="12" x14ac:dyDescent="0.2">
      <c r="A56" s="93"/>
      <c r="B56" s="42"/>
      <c r="E56" s="3"/>
      <c r="F56" s="3"/>
      <c r="G56" s="3"/>
      <c r="H56" s="46"/>
      <c r="I56" s="40"/>
      <c r="J56" s="23"/>
      <c r="L56" s="26"/>
      <c r="M56" s="41"/>
    </row>
    <row r="57" spans="1:15" ht="12" x14ac:dyDescent="0.2">
      <c r="A57" s="93"/>
      <c r="B57" s="42"/>
      <c r="C57" s="5" t="s">
        <v>111</v>
      </c>
      <c r="D57" s="5"/>
      <c r="E57" s="3"/>
      <c r="F57" s="3"/>
      <c r="G57" s="3"/>
      <c r="H57" s="22"/>
      <c r="I57" s="40"/>
      <c r="L57" s="26"/>
      <c r="M57" s="53"/>
    </row>
    <row r="58" spans="1:15" ht="12" x14ac:dyDescent="0.2">
      <c r="A58" s="93"/>
      <c r="B58" s="42"/>
      <c r="C58" s="5"/>
      <c r="D58" s="5"/>
      <c r="E58" s="3"/>
      <c r="F58" s="3"/>
      <c r="G58" s="3"/>
      <c r="H58" s="62" t="s">
        <v>166</v>
      </c>
      <c r="I58" s="40"/>
      <c r="J58" s="49" t="s">
        <v>144</v>
      </c>
      <c r="L58" s="52"/>
      <c r="M58" s="53"/>
    </row>
    <row r="59" spans="1:15" x14ac:dyDescent="0.2">
      <c r="A59" s="93"/>
      <c r="B59" s="42"/>
      <c r="C59" s="5" t="s">
        <v>6</v>
      </c>
      <c r="D59" s="5"/>
      <c r="E59" s="3"/>
      <c r="F59" s="3"/>
      <c r="G59" s="3"/>
      <c r="H59" s="62" t="s">
        <v>251</v>
      </c>
      <c r="I59" s="40"/>
      <c r="J59" s="40"/>
      <c r="L59" s="52"/>
      <c r="M59" s="54"/>
    </row>
    <row r="60" spans="1:15" x14ac:dyDescent="0.2">
      <c r="A60" s="93"/>
      <c r="B60" s="38">
        <v>40</v>
      </c>
      <c r="C60" s="3" t="s">
        <v>151</v>
      </c>
      <c r="D60" s="3"/>
      <c r="F60" s="4"/>
      <c r="H60" s="272">
        <f>'Roltrap revisies'!C31</f>
        <v>0</v>
      </c>
      <c r="I60" s="40"/>
      <c r="J60" s="181">
        <f>B60*H60</f>
        <v>0</v>
      </c>
      <c r="L60" s="55"/>
      <c r="M60" s="53"/>
    </row>
    <row r="61" spans="1:15" x14ac:dyDescent="0.2">
      <c r="A61" s="93"/>
      <c r="B61" s="38">
        <v>10</v>
      </c>
      <c r="C61" s="3" t="s">
        <v>150</v>
      </c>
      <c r="D61" s="3"/>
      <c r="F61" s="4"/>
      <c r="H61" s="272">
        <f>'Roltrap revisies'!C60</f>
        <v>0</v>
      </c>
      <c r="I61" s="40"/>
      <c r="J61" s="181">
        <f>B61*H61</f>
        <v>0</v>
      </c>
      <c r="K61" s="22"/>
      <c r="L61" s="55"/>
      <c r="M61" s="53"/>
    </row>
    <row r="62" spans="1:15" ht="12.75" x14ac:dyDescent="0.2">
      <c r="A62" s="93"/>
      <c r="B62" s="105"/>
      <c r="C62" s="100"/>
      <c r="D62" s="100"/>
      <c r="E62" s="106"/>
      <c r="F62" s="106"/>
      <c r="G62" s="106"/>
      <c r="H62" s="106"/>
      <c r="I62" s="106"/>
      <c r="J62" s="106"/>
      <c r="K62" s="106"/>
    </row>
    <row r="63" spans="1:15" ht="12.75" x14ac:dyDescent="0.2">
      <c r="A63" s="93"/>
      <c r="B63" s="221" t="s">
        <v>7</v>
      </c>
      <c r="C63" s="221"/>
      <c r="D63" s="221"/>
      <c r="E63" s="221"/>
      <c r="F63" s="221"/>
      <c r="G63" s="221"/>
      <c r="H63" s="221"/>
      <c r="I63" s="221" t="s">
        <v>145</v>
      </c>
      <c r="J63" s="222">
        <f>SUM(J66:J96)</f>
        <v>0</v>
      </c>
    </row>
    <row r="64" spans="1:15" x14ac:dyDescent="0.2">
      <c r="A64" s="93"/>
      <c r="B64" s="94"/>
      <c r="F64" s="4"/>
    </row>
    <row r="65" spans="1:11" x14ac:dyDescent="0.2">
      <c r="A65" s="93"/>
      <c r="B65" s="94"/>
      <c r="D65" s="129" t="s">
        <v>241</v>
      </c>
      <c r="E65" s="35"/>
      <c r="F65" s="129" t="s">
        <v>242</v>
      </c>
      <c r="G65" s="35"/>
      <c r="H65" s="129" t="s">
        <v>243</v>
      </c>
      <c r="I65" s="129" t="s">
        <v>65</v>
      </c>
      <c r="J65" s="84" t="s">
        <v>66</v>
      </c>
    </row>
    <row r="66" spans="1:11" x14ac:dyDescent="0.2">
      <c r="B66" s="184" t="s">
        <v>154</v>
      </c>
      <c r="C66" s="93" t="s">
        <v>36</v>
      </c>
      <c r="D66" s="43"/>
      <c r="E66" s="5"/>
      <c r="F66" s="119"/>
      <c r="G66" s="5"/>
      <c r="H66" s="5"/>
      <c r="I66" s="5"/>
      <c r="J66" s="5"/>
      <c r="K66" s="93"/>
    </row>
    <row r="67" spans="1:11" x14ac:dyDescent="0.2">
      <c r="A67" s="37"/>
      <c r="B67" s="185">
        <v>5</v>
      </c>
      <c r="C67" s="37" t="s">
        <v>37</v>
      </c>
      <c r="D67" s="39"/>
      <c r="F67" s="57"/>
      <c r="H67" s="176">
        <f>D67+(F67*$H$94)</f>
        <v>0</v>
      </c>
      <c r="I67" s="32" t="s">
        <v>0</v>
      </c>
      <c r="J67" s="176">
        <f>B67*H67</f>
        <v>0</v>
      </c>
      <c r="K67" s="37"/>
    </row>
    <row r="68" spans="1:11" x14ac:dyDescent="0.2">
      <c r="A68" s="37"/>
      <c r="B68" s="185">
        <v>50</v>
      </c>
      <c r="C68" s="37" t="s">
        <v>38</v>
      </c>
      <c r="D68" s="39"/>
      <c r="F68" s="57"/>
      <c r="H68" s="176">
        <f>D68+(F68*$H$94)</f>
        <v>0</v>
      </c>
      <c r="I68" s="32" t="s">
        <v>0</v>
      </c>
      <c r="J68" s="176">
        <f>B68*H68</f>
        <v>0</v>
      </c>
      <c r="K68" s="37"/>
    </row>
    <row r="69" spans="1:11" x14ac:dyDescent="0.2">
      <c r="A69" s="37"/>
      <c r="B69" s="94"/>
      <c r="C69" s="37"/>
      <c r="F69" s="4"/>
      <c r="K69" s="37"/>
    </row>
    <row r="70" spans="1:11" x14ac:dyDescent="0.2">
      <c r="B70" s="94"/>
      <c r="C70" s="93" t="s">
        <v>39</v>
      </c>
      <c r="D70" s="37"/>
      <c r="E70" s="37"/>
      <c r="F70" s="37"/>
      <c r="G70" s="37"/>
      <c r="H70" s="37"/>
      <c r="I70" s="37"/>
      <c r="J70" s="37"/>
      <c r="K70" s="93"/>
    </row>
    <row r="71" spans="1:11" x14ac:dyDescent="0.2">
      <c r="A71" s="37"/>
      <c r="B71" s="185">
        <v>200</v>
      </c>
      <c r="C71" s="37" t="s">
        <v>40</v>
      </c>
      <c r="D71" s="274"/>
      <c r="E71" s="37"/>
      <c r="F71" s="273"/>
      <c r="G71" s="37"/>
      <c r="H71" s="176">
        <f>D71+(F71*$H$94)</f>
        <v>0</v>
      </c>
      <c r="I71" s="32" t="s">
        <v>0</v>
      </c>
      <c r="J71" s="176">
        <f>B71*H71</f>
        <v>0</v>
      </c>
      <c r="K71" s="37"/>
    </row>
    <row r="72" spans="1:11" x14ac:dyDescent="0.2">
      <c r="A72" s="37"/>
      <c r="B72" s="185">
        <v>50</v>
      </c>
      <c r="C72" s="37" t="s">
        <v>41</v>
      </c>
      <c r="D72" s="274"/>
      <c r="E72" s="37"/>
      <c r="F72" s="273"/>
      <c r="G72" s="37"/>
      <c r="H72" s="176">
        <f>D72+(F72*$H$94)</f>
        <v>0</v>
      </c>
      <c r="I72" s="32" t="s">
        <v>0</v>
      </c>
      <c r="J72" s="176">
        <f>B72*H72</f>
        <v>0</v>
      </c>
      <c r="K72" s="37"/>
    </row>
    <row r="73" spans="1:11" x14ac:dyDescent="0.2">
      <c r="A73" s="112"/>
      <c r="B73" s="186"/>
      <c r="C73" s="37"/>
      <c r="D73" s="110"/>
      <c r="E73" s="37"/>
      <c r="F73" s="104"/>
      <c r="G73" s="37"/>
      <c r="H73" s="37"/>
      <c r="I73" s="111"/>
      <c r="J73" s="37"/>
      <c r="K73" s="37"/>
    </row>
    <row r="74" spans="1:11" x14ac:dyDescent="0.2">
      <c r="B74" s="186"/>
      <c r="C74" s="93" t="s">
        <v>42</v>
      </c>
      <c r="D74" s="110"/>
      <c r="E74" s="93"/>
      <c r="F74" s="104"/>
      <c r="G74" s="93"/>
      <c r="H74" s="93"/>
      <c r="I74" s="111"/>
      <c r="J74" s="93"/>
      <c r="K74" s="93"/>
    </row>
    <row r="75" spans="1:11" x14ac:dyDescent="0.2">
      <c r="A75" s="37"/>
      <c r="B75" s="185">
        <v>50</v>
      </c>
      <c r="C75" s="37" t="s">
        <v>43</v>
      </c>
      <c r="D75" s="274"/>
      <c r="E75" s="37"/>
      <c r="F75" s="273"/>
      <c r="G75" s="37"/>
      <c r="H75" s="176">
        <f>D75+(F75*$H$94)</f>
        <v>0</v>
      </c>
      <c r="I75" s="32" t="s">
        <v>0</v>
      </c>
      <c r="J75" s="176">
        <f>B75*H75</f>
        <v>0</v>
      </c>
      <c r="K75" s="37"/>
    </row>
    <row r="76" spans="1:11" x14ac:dyDescent="0.2">
      <c r="A76" s="37"/>
      <c r="B76" s="185">
        <v>50</v>
      </c>
      <c r="C76" s="37" t="s">
        <v>44</v>
      </c>
      <c r="D76" s="274"/>
      <c r="E76" s="37"/>
      <c r="F76" s="273"/>
      <c r="G76" s="37"/>
      <c r="H76" s="176">
        <f>D76+(F76*$H$94)</f>
        <v>0</v>
      </c>
      <c r="I76" s="32" t="s">
        <v>0</v>
      </c>
      <c r="J76" s="176">
        <f>B76*H76</f>
        <v>0</v>
      </c>
      <c r="K76" s="37"/>
    </row>
    <row r="77" spans="1:11" x14ac:dyDescent="0.2">
      <c r="A77" s="37"/>
      <c r="B77" s="94"/>
      <c r="C77" s="37"/>
      <c r="D77" s="110"/>
      <c r="E77" s="37"/>
      <c r="F77" s="104"/>
      <c r="G77" s="37"/>
      <c r="H77" s="37"/>
      <c r="I77" s="111"/>
      <c r="J77" s="37"/>
      <c r="K77" s="37"/>
    </row>
    <row r="78" spans="1:11" x14ac:dyDescent="0.2">
      <c r="B78" s="94"/>
      <c r="C78" s="93" t="s">
        <v>45</v>
      </c>
      <c r="D78" s="110"/>
      <c r="E78" s="93"/>
      <c r="F78" s="104"/>
      <c r="G78" s="93"/>
      <c r="H78" s="93"/>
      <c r="I78" s="111"/>
      <c r="J78" s="93"/>
      <c r="K78" s="93"/>
    </row>
    <row r="79" spans="1:11" x14ac:dyDescent="0.2">
      <c r="A79" s="37"/>
      <c r="B79" s="185">
        <v>50</v>
      </c>
      <c r="C79" s="37" t="s">
        <v>46</v>
      </c>
      <c r="D79" s="274"/>
      <c r="E79" s="37"/>
      <c r="F79" s="273"/>
      <c r="G79" s="37"/>
      <c r="H79" s="176">
        <f>D79+(F79*$H$94)</f>
        <v>0</v>
      </c>
      <c r="I79" s="32" t="s">
        <v>0</v>
      </c>
      <c r="J79" s="176">
        <f>B79*H79</f>
        <v>0</v>
      </c>
      <c r="K79" s="37"/>
    </row>
    <row r="80" spans="1:11" x14ac:dyDescent="0.2">
      <c r="A80" s="37"/>
      <c r="B80" s="185">
        <v>50</v>
      </c>
      <c r="C80" s="37" t="s">
        <v>47</v>
      </c>
      <c r="D80" s="274"/>
      <c r="E80" s="37"/>
      <c r="F80" s="273"/>
      <c r="G80" s="37"/>
      <c r="H80" s="176">
        <f>D80+(F80*$H$94)</f>
        <v>0</v>
      </c>
      <c r="I80" s="32" t="s">
        <v>0</v>
      </c>
      <c r="J80" s="176">
        <f>B80*H80</f>
        <v>0</v>
      </c>
      <c r="K80" s="37"/>
    </row>
    <row r="81" spans="1:11" x14ac:dyDescent="0.2">
      <c r="A81" s="37"/>
      <c r="B81" s="185">
        <v>20</v>
      </c>
      <c r="C81" s="37" t="s">
        <v>48</v>
      </c>
      <c r="D81" s="274"/>
      <c r="E81" s="37"/>
      <c r="F81" s="273"/>
      <c r="G81" s="37"/>
      <c r="H81" s="176">
        <f>D81+(F81*$H$94)</f>
        <v>0</v>
      </c>
      <c r="I81" s="32" t="s">
        <v>0</v>
      </c>
      <c r="J81" s="176">
        <f>B81*H81</f>
        <v>0</v>
      </c>
      <c r="K81" s="37"/>
    </row>
    <row r="82" spans="1:11" x14ac:dyDescent="0.2">
      <c r="A82" s="37"/>
      <c r="B82" s="94"/>
      <c r="C82" s="37"/>
      <c r="D82" s="102"/>
      <c r="E82" s="37"/>
      <c r="F82" s="104"/>
      <c r="G82" s="37"/>
      <c r="H82" s="37"/>
      <c r="I82" s="32"/>
      <c r="J82" s="37"/>
      <c r="K82" s="37"/>
    </row>
    <row r="83" spans="1:11" x14ac:dyDescent="0.2">
      <c r="B83" s="94"/>
      <c r="C83" s="93" t="s">
        <v>49</v>
      </c>
      <c r="D83" s="102"/>
      <c r="E83" s="93"/>
      <c r="F83" s="104"/>
      <c r="G83" s="93"/>
      <c r="H83" s="93"/>
      <c r="I83" s="111"/>
      <c r="J83" s="93"/>
      <c r="K83" s="93"/>
    </row>
    <row r="84" spans="1:11" x14ac:dyDescent="0.2">
      <c r="A84" s="37"/>
      <c r="B84" s="185">
        <v>500</v>
      </c>
      <c r="C84" s="37" t="s">
        <v>50</v>
      </c>
      <c r="D84" s="274"/>
      <c r="E84" s="37"/>
      <c r="F84" s="273"/>
      <c r="G84" s="37"/>
      <c r="H84" s="176">
        <f t="shared" ref="H84:H91" si="4">D84+(F84*$H$94)</f>
        <v>0</v>
      </c>
      <c r="I84" s="32" t="s">
        <v>0</v>
      </c>
      <c r="J84" s="176">
        <f t="shared" ref="J84:J91" si="5">B84*H84</f>
        <v>0</v>
      </c>
      <c r="K84" s="37"/>
    </row>
    <row r="85" spans="1:11" x14ac:dyDescent="0.2">
      <c r="A85" s="37"/>
      <c r="B85" s="185">
        <v>20</v>
      </c>
      <c r="C85" s="37" t="s">
        <v>51</v>
      </c>
      <c r="D85" s="274"/>
      <c r="E85" s="37"/>
      <c r="F85" s="273"/>
      <c r="G85" s="37"/>
      <c r="H85" s="176">
        <f t="shared" si="4"/>
        <v>0</v>
      </c>
      <c r="I85" s="32" t="s">
        <v>2</v>
      </c>
      <c r="J85" s="176">
        <f t="shared" si="5"/>
        <v>0</v>
      </c>
      <c r="K85" s="37"/>
    </row>
    <row r="86" spans="1:11" x14ac:dyDescent="0.2">
      <c r="A86" s="37"/>
      <c r="B86" s="185">
        <v>10</v>
      </c>
      <c r="C86" s="37" t="s">
        <v>52</v>
      </c>
      <c r="D86" s="274"/>
      <c r="E86" s="37"/>
      <c r="F86" s="273"/>
      <c r="G86" s="37"/>
      <c r="H86" s="176">
        <f t="shared" si="4"/>
        <v>0</v>
      </c>
      <c r="I86" s="32" t="s">
        <v>2</v>
      </c>
      <c r="J86" s="176">
        <f t="shared" si="5"/>
        <v>0</v>
      </c>
      <c r="K86" s="37"/>
    </row>
    <row r="87" spans="1:11" x14ac:dyDescent="0.2">
      <c r="A87" s="37"/>
      <c r="B87" s="185">
        <v>10</v>
      </c>
      <c r="C87" s="37" t="s">
        <v>53</v>
      </c>
      <c r="D87" s="274"/>
      <c r="E87" s="37"/>
      <c r="F87" s="273"/>
      <c r="G87" s="37"/>
      <c r="H87" s="176">
        <f t="shared" si="4"/>
        <v>0</v>
      </c>
      <c r="I87" s="32" t="s">
        <v>2</v>
      </c>
      <c r="J87" s="176">
        <f t="shared" si="5"/>
        <v>0</v>
      </c>
      <c r="K87" s="37"/>
    </row>
    <row r="88" spans="1:11" x14ac:dyDescent="0.2">
      <c r="A88" s="37"/>
      <c r="B88" s="185">
        <v>10</v>
      </c>
      <c r="C88" s="37" t="s">
        <v>54</v>
      </c>
      <c r="D88" s="274"/>
      <c r="E88" s="37"/>
      <c r="F88" s="273"/>
      <c r="G88" s="37"/>
      <c r="H88" s="176">
        <f t="shared" si="4"/>
        <v>0</v>
      </c>
      <c r="I88" s="32" t="s">
        <v>2</v>
      </c>
      <c r="J88" s="176">
        <f t="shared" si="5"/>
        <v>0</v>
      </c>
      <c r="K88" s="37"/>
    </row>
    <row r="89" spans="1:11" x14ac:dyDescent="0.2">
      <c r="A89" s="37"/>
      <c r="B89" s="185">
        <v>10</v>
      </c>
      <c r="C89" s="37" t="s">
        <v>55</v>
      </c>
      <c r="D89" s="274"/>
      <c r="E89" s="37"/>
      <c r="F89" s="273"/>
      <c r="G89" s="37"/>
      <c r="H89" s="176">
        <f t="shared" si="4"/>
        <v>0</v>
      </c>
      <c r="I89" s="32" t="s">
        <v>2</v>
      </c>
      <c r="J89" s="176">
        <f t="shared" si="5"/>
        <v>0</v>
      </c>
      <c r="K89" s="37"/>
    </row>
    <row r="90" spans="1:11" x14ac:dyDescent="0.2">
      <c r="A90" s="37"/>
      <c r="B90" s="185">
        <v>2000</v>
      </c>
      <c r="C90" s="94" t="s">
        <v>56</v>
      </c>
      <c r="D90" s="274"/>
      <c r="E90" s="94"/>
      <c r="F90" s="273"/>
      <c r="G90" s="94"/>
      <c r="H90" s="176">
        <f t="shared" si="4"/>
        <v>0</v>
      </c>
      <c r="I90" s="32" t="s">
        <v>0</v>
      </c>
      <c r="J90" s="176">
        <f t="shared" si="5"/>
        <v>0</v>
      </c>
      <c r="K90" s="94"/>
    </row>
    <row r="91" spans="1:11" x14ac:dyDescent="0.2">
      <c r="A91" s="37"/>
      <c r="B91" s="185">
        <v>50</v>
      </c>
      <c r="C91" s="37" t="s">
        <v>57</v>
      </c>
      <c r="D91" s="274"/>
      <c r="E91" s="37"/>
      <c r="F91" s="273"/>
      <c r="G91" s="37"/>
      <c r="H91" s="176">
        <f t="shared" si="4"/>
        <v>0</v>
      </c>
      <c r="I91" s="32" t="s">
        <v>0</v>
      </c>
      <c r="J91" s="176">
        <f t="shared" si="5"/>
        <v>0</v>
      </c>
      <c r="K91" s="37"/>
    </row>
    <row r="92" spans="1:11" x14ac:dyDescent="0.2">
      <c r="A92" s="37"/>
      <c r="B92" s="94"/>
      <c r="C92" s="37"/>
      <c r="D92" s="37"/>
      <c r="E92" s="37"/>
      <c r="F92" s="37"/>
      <c r="G92" s="37"/>
      <c r="H92" s="37"/>
      <c r="I92" s="37"/>
      <c r="J92" s="37"/>
      <c r="K92" s="37"/>
    </row>
    <row r="93" spans="1:11" x14ac:dyDescent="0.2">
      <c r="B93" s="93" t="s">
        <v>244</v>
      </c>
      <c r="C93" s="93"/>
      <c r="D93" s="93"/>
      <c r="F93" s="4"/>
      <c r="H93" s="161" t="s">
        <v>278</v>
      </c>
      <c r="I93" s="109"/>
      <c r="J93" s="103"/>
    </row>
    <row r="94" spans="1:11" x14ac:dyDescent="0.2">
      <c r="A94" s="37"/>
      <c r="B94" s="187">
        <v>1750</v>
      </c>
      <c r="C94" s="37" t="s">
        <v>15</v>
      </c>
      <c r="D94" s="37"/>
      <c r="F94" s="4"/>
      <c r="H94" s="271"/>
      <c r="I94" s="168" t="s">
        <v>67</v>
      </c>
      <c r="J94" s="190">
        <f>B94*H94</f>
        <v>0</v>
      </c>
    </row>
    <row r="95" spans="1:11" x14ac:dyDescent="0.2">
      <c r="A95" s="37"/>
      <c r="B95" s="187">
        <v>500</v>
      </c>
      <c r="C95" s="37" t="s">
        <v>16</v>
      </c>
      <c r="D95" s="37"/>
      <c r="F95" s="4"/>
      <c r="H95" s="271"/>
      <c r="I95" s="168" t="s">
        <v>67</v>
      </c>
      <c r="J95" s="190">
        <f>B95*H95</f>
        <v>0</v>
      </c>
    </row>
    <row r="96" spans="1:11" x14ac:dyDescent="0.2">
      <c r="A96" s="37"/>
      <c r="B96" s="187">
        <v>800</v>
      </c>
      <c r="C96" s="37" t="s">
        <v>138</v>
      </c>
      <c r="D96" s="37"/>
      <c r="F96" s="4"/>
      <c r="H96" s="271"/>
      <c r="I96" s="168" t="s">
        <v>67</v>
      </c>
      <c r="J96" s="190">
        <f>B96*H96</f>
        <v>0</v>
      </c>
    </row>
    <row r="97" spans="1:11" x14ac:dyDescent="0.2">
      <c r="A97" s="37"/>
      <c r="B97" s="188"/>
      <c r="C97" s="37"/>
      <c r="D97" s="37"/>
      <c r="E97" s="110"/>
      <c r="F97" s="111"/>
      <c r="G97" s="103"/>
      <c r="H97" s="104"/>
      <c r="I97" s="37"/>
      <c r="J97" s="108"/>
    </row>
    <row r="98" spans="1:11" ht="24" customHeight="1" x14ac:dyDescent="0.2">
      <c r="A98" s="37"/>
      <c r="B98" s="191" t="s">
        <v>279</v>
      </c>
      <c r="C98" s="298" t="s">
        <v>280</v>
      </c>
      <c r="D98" s="298"/>
      <c r="E98" s="298"/>
      <c r="F98" s="298"/>
      <c r="G98" s="298"/>
      <c r="H98" s="298"/>
      <c r="I98" s="298"/>
      <c r="J98" s="298"/>
      <c r="K98" s="244"/>
    </row>
    <row r="99" spans="1:11" x14ac:dyDescent="0.2">
      <c r="A99" s="37"/>
      <c r="B99" s="94"/>
      <c r="C99" s="178" t="s">
        <v>257</v>
      </c>
      <c r="D99" s="179"/>
      <c r="E99" s="179"/>
      <c r="F99" s="179"/>
      <c r="G99" s="179"/>
      <c r="H99" s="179"/>
      <c r="I99" s="180"/>
      <c r="J99" s="129"/>
      <c r="K99" s="180"/>
    </row>
    <row r="100" spans="1:11" ht="12.75" x14ac:dyDescent="0.2">
      <c r="A100" s="105"/>
      <c r="B100" s="105"/>
      <c r="C100" s="178" t="s">
        <v>258</v>
      </c>
      <c r="D100" s="179"/>
      <c r="E100" s="179"/>
      <c r="F100" s="179"/>
      <c r="G100" s="179"/>
      <c r="H100" s="179"/>
      <c r="I100" s="180"/>
      <c r="J100" s="129"/>
      <c r="K100" s="180"/>
    </row>
    <row r="101" spans="1:11" x14ac:dyDescent="0.2">
      <c r="A101" s="37"/>
      <c r="B101" s="94"/>
      <c r="C101" s="178" t="s">
        <v>259</v>
      </c>
      <c r="D101" s="179"/>
      <c r="E101" s="179"/>
      <c r="F101" s="179"/>
      <c r="G101" s="179"/>
      <c r="H101" s="179"/>
      <c r="I101" s="180"/>
      <c r="J101" s="129"/>
      <c r="K101" s="180"/>
    </row>
    <row r="102" spans="1:11" x14ac:dyDescent="0.2">
      <c r="A102" s="37"/>
      <c r="B102" s="94"/>
      <c r="F102" s="4"/>
      <c r="J102" s="108"/>
    </row>
    <row r="103" spans="1:11" x14ac:dyDescent="0.2">
      <c r="A103" s="37"/>
      <c r="B103" s="94"/>
      <c r="F103" s="4"/>
      <c r="I103" s="37"/>
      <c r="J103" s="108"/>
    </row>
    <row r="104" spans="1:11" ht="15.75" x14ac:dyDescent="0.25">
      <c r="A104" s="114"/>
      <c r="B104" s="114"/>
      <c r="F104" s="4"/>
      <c r="I104" s="114"/>
      <c r="J104" s="115"/>
    </row>
    <row r="105" spans="1:11" x14ac:dyDescent="0.2">
      <c r="A105" s="37"/>
      <c r="B105" s="94"/>
      <c r="F105" s="4"/>
      <c r="I105" s="37"/>
      <c r="J105" s="108"/>
    </row>
    <row r="106" spans="1:11" x14ac:dyDescent="0.2">
      <c r="F106" s="4"/>
    </row>
    <row r="107" spans="1:11" x14ac:dyDescent="0.2">
      <c r="F107" s="4"/>
    </row>
    <row r="108" spans="1:11" x14ac:dyDescent="0.2">
      <c r="F108" s="4"/>
    </row>
    <row r="109" spans="1:11" x14ac:dyDescent="0.2">
      <c r="F109" s="4"/>
    </row>
    <row r="110" spans="1:11" x14ac:dyDescent="0.2">
      <c r="F110" s="4"/>
    </row>
    <row r="111" spans="1:11" x14ac:dyDescent="0.2">
      <c r="E111" s="113"/>
      <c r="F111" s="107"/>
      <c r="G111" s="99"/>
      <c r="H111" s="104"/>
      <c r="I111" s="104"/>
      <c r="J111" s="37"/>
    </row>
  </sheetData>
  <sheetProtection sheet="1" objects="1" scenarios="1"/>
  <mergeCells count="4">
    <mergeCell ref="H4:I4"/>
    <mergeCell ref="E51:F51"/>
    <mergeCell ref="G51:H51"/>
    <mergeCell ref="C98:J98"/>
  </mergeCells>
  <conditionalFormatting sqref="H13:H24 H26 H46:H47 H31:H44">
    <cfRule type="expression" dxfId="11" priority="442">
      <formula>B13&gt;0</formula>
    </cfRule>
  </conditionalFormatting>
  <conditionalFormatting sqref="H7 H14:H24 H26 H46:H47 H31:H44">
    <cfRule type="expression" dxfId="10" priority="444">
      <formula>B8&gt;0</formula>
    </cfRule>
  </conditionalFormatting>
  <conditionalFormatting sqref="H7">
    <cfRule type="expression" dxfId="9" priority="441">
      <formula>B7&gt;0</formula>
    </cfRule>
  </conditionalFormatting>
  <conditionalFormatting sqref="H16:H24 H26">
    <cfRule type="expression" dxfId="8" priority="445">
      <formula>B18&gt;0</formula>
    </cfRule>
  </conditionalFormatting>
  <conditionalFormatting sqref="H13">
    <cfRule type="expression" dxfId="7" priority="448">
      <formula>#REF!&gt;0</formula>
    </cfRule>
  </conditionalFormatting>
  <conditionalFormatting sqref="I48:I49">
    <cfRule type="expression" dxfId="6" priority="449">
      <formula>B48&gt;0</formula>
    </cfRule>
  </conditionalFormatting>
  <conditionalFormatting sqref="I48:I49">
    <cfRule type="expression" dxfId="5" priority="451">
      <formula>B49&gt;0</formula>
    </cfRule>
  </conditionalFormatting>
  <conditionalFormatting sqref="H25">
    <cfRule type="expression" dxfId="4" priority="3">
      <formula>B25&gt;0</formula>
    </cfRule>
  </conditionalFormatting>
  <conditionalFormatting sqref="H25">
    <cfRule type="expression" dxfId="3" priority="4">
      <formula>B26&gt;0</formula>
    </cfRule>
  </conditionalFormatting>
  <conditionalFormatting sqref="H25">
    <cfRule type="expression" dxfId="2" priority="5">
      <formula>B27&gt;0</formula>
    </cfRule>
  </conditionalFormatting>
  <conditionalFormatting sqref="H45">
    <cfRule type="expression" dxfId="1" priority="1">
      <formula>B45&gt;0</formula>
    </cfRule>
  </conditionalFormatting>
  <conditionalFormatting sqref="H45">
    <cfRule type="expression" dxfId="0" priority="2">
      <formula>B46&gt;0</formula>
    </cfRule>
  </conditionalFormatting>
  <pageMargins left="0.9055118110236221" right="0.31496062992125984" top="0.35433070866141736" bottom="0.35433070866141736" header="0.31496062992125984" footer="0.31496062992125984"/>
  <pageSetup paperSize="9" scale="71" orientation="portrait" verticalDpi="1200" r:id="rId1"/>
  <ignoredErrors>
    <ignoredError sqref="H58:L58 H57:K57 J54:J55 H67:J68 H71:J91 H60:L61 I59:L59 H56:J5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K60"/>
  <sheetViews>
    <sheetView showGridLines="0" zoomScaleNormal="100" zoomScaleSheetLayoutView="100" workbookViewId="0">
      <selection activeCell="C9" sqref="C9"/>
    </sheetView>
  </sheetViews>
  <sheetFormatPr defaultRowHeight="11.25" x14ac:dyDescent="0.2"/>
  <cols>
    <col min="1" max="1" width="9.33203125" style="170"/>
    <col min="2" max="2" width="38.1640625" style="170" customWidth="1"/>
    <col min="3" max="3" width="16.6640625" style="170" customWidth="1"/>
    <col min="4" max="4" width="1.83203125" style="170" customWidth="1"/>
    <col min="5" max="5" width="12.83203125" style="170" customWidth="1"/>
    <col min="6" max="6" width="1.83203125" style="170" customWidth="1"/>
    <col min="7" max="7" width="10.83203125" style="170" customWidth="1"/>
    <col min="8" max="8" width="1.83203125" style="170" customWidth="1"/>
    <col min="9" max="9" width="10.83203125" style="170" customWidth="1"/>
    <col min="10" max="10" width="1.83203125" style="170" customWidth="1"/>
    <col min="11" max="11" width="12.83203125" style="170" customWidth="1"/>
    <col min="12" max="13" width="1.83203125" style="170" customWidth="1"/>
    <col min="14" max="14" width="5.1640625" style="170" customWidth="1"/>
    <col min="15" max="38" width="6.83203125" style="170" customWidth="1"/>
    <col min="39" max="39" width="2.83203125" style="170" customWidth="1"/>
    <col min="40" max="16384" width="9.33203125" style="170"/>
  </cols>
  <sheetData>
    <row r="1" spans="1:63" ht="7.5" customHeight="1" x14ac:dyDescent="0.2">
      <c r="B1" s="128"/>
      <c r="C1" s="198"/>
      <c r="D1" s="61"/>
      <c r="E1" s="61"/>
    </row>
    <row r="2" spans="1:63" ht="15" x14ac:dyDescent="0.25">
      <c r="A2" s="223" t="s">
        <v>293</v>
      </c>
      <c r="B2" s="224"/>
      <c r="C2" s="224"/>
      <c r="D2" s="240"/>
      <c r="E2" s="241"/>
      <c r="F2" s="199"/>
      <c r="G2" s="13"/>
      <c r="H2" s="199"/>
      <c r="I2" s="13"/>
      <c r="J2" s="199"/>
      <c r="K2" s="299"/>
      <c r="L2" s="299"/>
      <c r="O2" s="122">
        <v>2021</v>
      </c>
      <c r="P2" s="66">
        <f>O2+1</f>
        <v>2022</v>
      </c>
      <c r="Q2" s="65">
        <f t="shared" ref="Q2:AL2" si="0">P2+1</f>
        <v>2023</v>
      </c>
      <c r="R2" s="65">
        <f t="shared" si="0"/>
        <v>2024</v>
      </c>
      <c r="S2" s="65">
        <f t="shared" si="0"/>
        <v>2025</v>
      </c>
      <c r="T2" s="65">
        <f t="shared" si="0"/>
        <v>2026</v>
      </c>
      <c r="U2" s="65">
        <f t="shared" si="0"/>
        <v>2027</v>
      </c>
      <c r="V2" s="65">
        <f t="shared" si="0"/>
        <v>2028</v>
      </c>
      <c r="W2" s="65">
        <f t="shared" si="0"/>
        <v>2029</v>
      </c>
      <c r="X2" s="65">
        <f t="shared" si="0"/>
        <v>2030</v>
      </c>
      <c r="Y2" s="65">
        <f t="shared" si="0"/>
        <v>2031</v>
      </c>
      <c r="Z2" s="65">
        <f t="shared" si="0"/>
        <v>2032</v>
      </c>
      <c r="AA2" s="65">
        <f t="shared" si="0"/>
        <v>2033</v>
      </c>
      <c r="AB2" s="65">
        <f t="shared" si="0"/>
        <v>2034</v>
      </c>
      <c r="AC2" s="65">
        <f t="shared" si="0"/>
        <v>2035</v>
      </c>
      <c r="AD2" s="65">
        <f t="shared" si="0"/>
        <v>2036</v>
      </c>
      <c r="AE2" s="65">
        <f t="shared" si="0"/>
        <v>2037</v>
      </c>
      <c r="AF2" s="65">
        <f t="shared" si="0"/>
        <v>2038</v>
      </c>
      <c r="AG2" s="65">
        <f t="shared" si="0"/>
        <v>2039</v>
      </c>
      <c r="AH2" s="65">
        <f t="shared" si="0"/>
        <v>2040</v>
      </c>
      <c r="AI2" s="65">
        <f t="shared" si="0"/>
        <v>2041</v>
      </c>
      <c r="AJ2" s="65">
        <f t="shared" si="0"/>
        <v>2042</v>
      </c>
      <c r="AK2" s="65">
        <f t="shared" si="0"/>
        <v>2043</v>
      </c>
      <c r="AL2" s="122">
        <f t="shared" si="0"/>
        <v>2044</v>
      </c>
      <c r="AN2" s="122">
        <f t="shared" ref="AN2:BK2" si="1">O2</f>
        <v>2021</v>
      </c>
      <c r="AO2" s="122">
        <f t="shared" si="1"/>
        <v>2022</v>
      </c>
      <c r="AP2" s="122">
        <f t="shared" si="1"/>
        <v>2023</v>
      </c>
      <c r="AQ2" s="122">
        <f t="shared" si="1"/>
        <v>2024</v>
      </c>
      <c r="AR2" s="122">
        <f t="shared" si="1"/>
        <v>2025</v>
      </c>
      <c r="AS2" s="122">
        <f t="shared" si="1"/>
        <v>2026</v>
      </c>
      <c r="AT2" s="122">
        <f t="shared" si="1"/>
        <v>2027</v>
      </c>
      <c r="AU2" s="122">
        <f t="shared" si="1"/>
        <v>2028</v>
      </c>
      <c r="AV2" s="122">
        <f t="shared" si="1"/>
        <v>2029</v>
      </c>
      <c r="AW2" s="122">
        <f t="shared" si="1"/>
        <v>2030</v>
      </c>
      <c r="AX2" s="122">
        <f t="shared" si="1"/>
        <v>2031</v>
      </c>
      <c r="AY2" s="122">
        <f t="shared" si="1"/>
        <v>2032</v>
      </c>
      <c r="AZ2" s="122">
        <f t="shared" si="1"/>
        <v>2033</v>
      </c>
      <c r="BA2" s="122">
        <f t="shared" si="1"/>
        <v>2034</v>
      </c>
      <c r="BB2" s="122">
        <f t="shared" si="1"/>
        <v>2035</v>
      </c>
      <c r="BC2" s="122">
        <f t="shared" si="1"/>
        <v>2036</v>
      </c>
      <c r="BD2" s="122">
        <f t="shared" si="1"/>
        <v>2037</v>
      </c>
      <c r="BE2" s="122">
        <f t="shared" si="1"/>
        <v>2038</v>
      </c>
      <c r="BF2" s="122">
        <f t="shared" si="1"/>
        <v>2039</v>
      </c>
      <c r="BG2" s="122">
        <f t="shared" si="1"/>
        <v>2040</v>
      </c>
      <c r="BH2" s="122">
        <f t="shared" si="1"/>
        <v>2041</v>
      </c>
      <c r="BI2" s="122">
        <f t="shared" si="1"/>
        <v>2042</v>
      </c>
      <c r="BJ2" s="122">
        <f t="shared" si="1"/>
        <v>2043</v>
      </c>
      <c r="BK2" s="122">
        <f t="shared" si="1"/>
        <v>2044</v>
      </c>
    </row>
    <row r="3" spans="1:63" ht="24" x14ac:dyDescent="0.2">
      <c r="E3" s="231" t="s">
        <v>245</v>
      </c>
      <c r="F3" s="232"/>
      <c r="G3" s="233" t="s">
        <v>5</v>
      </c>
      <c r="H3" s="232"/>
      <c r="I3" s="231" t="s">
        <v>246</v>
      </c>
      <c r="J3" s="232"/>
      <c r="K3" s="231" t="s">
        <v>292</v>
      </c>
      <c r="L3" s="200"/>
      <c r="M3" s="201"/>
    </row>
    <row r="4" spans="1:63" ht="24" x14ac:dyDescent="0.2">
      <c r="E4" s="234" t="s">
        <v>248</v>
      </c>
      <c r="F4" s="235"/>
      <c r="G4" s="236" t="s">
        <v>172</v>
      </c>
      <c r="H4" s="235"/>
      <c r="I4" s="237">
        <v>100</v>
      </c>
      <c r="J4" s="235"/>
      <c r="K4" s="238" t="s">
        <v>247</v>
      </c>
      <c r="L4" s="200"/>
      <c r="M4" s="20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</row>
    <row r="5" spans="1:63" x14ac:dyDescent="0.2">
      <c r="E5" s="12"/>
      <c r="F5" s="12"/>
      <c r="G5" s="12"/>
      <c r="H5" s="12"/>
      <c r="I5" s="12"/>
      <c r="J5" s="12"/>
      <c r="K5" s="12"/>
      <c r="L5" s="12"/>
      <c r="M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</row>
    <row r="6" spans="1:63" ht="12.75" x14ac:dyDescent="0.2">
      <c r="A6" s="225" t="s">
        <v>155</v>
      </c>
      <c r="B6" s="224"/>
      <c r="C6" s="224"/>
      <c r="D6" s="12"/>
      <c r="E6" s="12"/>
      <c r="F6" s="199"/>
      <c r="G6" s="12"/>
      <c r="H6" s="199"/>
      <c r="I6" s="199"/>
      <c r="J6" s="199"/>
      <c r="K6" s="12"/>
      <c r="L6" s="12"/>
      <c r="M6" s="202"/>
      <c r="N6" s="60"/>
      <c r="O6" s="203" t="s">
        <v>139</v>
      </c>
      <c r="P6" s="12"/>
      <c r="Q6" s="12"/>
      <c r="R6" s="12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N6" s="203" t="s">
        <v>139</v>
      </c>
      <c r="AO6" s="12"/>
      <c r="AP6" s="12"/>
      <c r="AQ6" s="12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</row>
    <row r="7" spans="1:63" x14ac:dyDescent="0.2">
      <c r="A7" s="14"/>
      <c r="B7" s="12"/>
      <c r="C7" s="12"/>
      <c r="D7" s="12"/>
      <c r="E7" s="198"/>
      <c r="F7" s="61"/>
      <c r="G7" s="61"/>
      <c r="H7" s="61"/>
      <c r="I7" s="61"/>
      <c r="J7" s="61"/>
      <c r="K7" s="61"/>
      <c r="L7" s="61"/>
      <c r="M7" s="20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ht="12" x14ac:dyDescent="0.2">
      <c r="A8" s="14"/>
      <c r="B8" s="226" t="s">
        <v>136</v>
      </c>
      <c r="C8" s="12"/>
      <c r="D8" s="12"/>
      <c r="E8" s="198"/>
      <c r="F8" s="61"/>
      <c r="G8" s="61"/>
      <c r="H8" s="61"/>
      <c r="I8" s="61"/>
      <c r="J8" s="61"/>
      <c r="K8" s="61"/>
      <c r="L8" s="61"/>
      <c r="M8" s="20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</row>
    <row r="9" spans="1:63" x14ac:dyDescent="0.2">
      <c r="A9" s="170">
        <v>1</v>
      </c>
      <c r="B9" s="172" t="s">
        <v>134</v>
      </c>
      <c r="C9" s="68"/>
      <c r="D9" s="12"/>
      <c r="E9" s="285"/>
      <c r="F9" s="198"/>
      <c r="G9" s="286"/>
      <c r="H9" s="204"/>
      <c r="I9" s="193" t="s">
        <v>238</v>
      </c>
      <c r="J9" s="204"/>
      <c r="K9" s="277">
        <v>1</v>
      </c>
      <c r="L9" s="61"/>
      <c r="M9" s="202"/>
      <c r="N9" s="12"/>
      <c r="O9" s="205">
        <v>1</v>
      </c>
      <c r="P9" s="206">
        <v>1</v>
      </c>
      <c r="Q9" s="206">
        <v>1</v>
      </c>
      <c r="R9" s="206">
        <v>1</v>
      </c>
      <c r="S9" s="206">
        <v>1</v>
      </c>
      <c r="T9" s="206">
        <v>1</v>
      </c>
      <c r="U9" s="206">
        <v>1</v>
      </c>
      <c r="V9" s="206">
        <v>1</v>
      </c>
      <c r="W9" s="206">
        <v>1</v>
      </c>
      <c r="X9" s="206">
        <v>1</v>
      </c>
      <c r="Y9" s="206">
        <v>1</v>
      </c>
      <c r="Z9" s="206">
        <v>1</v>
      </c>
      <c r="AA9" s="206">
        <v>1</v>
      </c>
      <c r="AB9" s="206">
        <v>1</v>
      </c>
      <c r="AC9" s="206">
        <v>1</v>
      </c>
      <c r="AD9" s="206">
        <v>1</v>
      </c>
      <c r="AE9" s="206">
        <v>1</v>
      </c>
      <c r="AF9" s="206">
        <v>1</v>
      </c>
      <c r="AG9" s="206">
        <v>1</v>
      </c>
      <c r="AH9" s="206">
        <v>1</v>
      </c>
      <c r="AI9" s="206">
        <v>1</v>
      </c>
      <c r="AJ9" s="206">
        <v>1</v>
      </c>
      <c r="AK9" s="206">
        <v>1</v>
      </c>
      <c r="AL9" s="206">
        <v>1</v>
      </c>
      <c r="AN9" s="218">
        <f t="shared" ref="AN9:BK9" si="2">$E9*O9</f>
        <v>0</v>
      </c>
      <c r="AO9" s="218">
        <f t="shared" si="2"/>
        <v>0</v>
      </c>
      <c r="AP9" s="218">
        <f t="shared" si="2"/>
        <v>0</v>
      </c>
      <c r="AQ9" s="218">
        <f t="shared" si="2"/>
        <v>0</v>
      </c>
      <c r="AR9" s="218">
        <f t="shared" si="2"/>
        <v>0</v>
      </c>
      <c r="AS9" s="218">
        <f t="shared" si="2"/>
        <v>0</v>
      </c>
      <c r="AT9" s="218">
        <f t="shared" si="2"/>
        <v>0</v>
      </c>
      <c r="AU9" s="218">
        <f t="shared" si="2"/>
        <v>0</v>
      </c>
      <c r="AV9" s="218">
        <f t="shared" si="2"/>
        <v>0</v>
      </c>
      <c r="AW9" s="218">
        <f t="shared" si="2"/>
        <v>0</v>
      </c>
      <c r="AX9" s="218">
        <f t="shared" si="2"/>
        <v>0</v>
      </c>
      <c r="AY9" s="218">
        <f t="shared" si="2"/>
        <v>0</v>
      </c>
      <c r="AZ9" s="218">
        <f t="shared" si="2"/>
        <v>0</v>
      </c>
      <c r="BA9" s="218">
        <f t="shared" si="2"/>
        <v>0</v>
      </c>
      <c r="BB9" s="218">
        <f t="shared" si="2"/>
        <v>0</v>
      </c>
      <c r="BC9" s="218">
        <f t="shared" si="2"/>
        <v>0</v>
      </c>
      <c r="BD9" s="218">
        <f t="shared" si="2"/>
        <v>0</v>
      </c>
      <c r="BE9" s="218">
        <f t="shared" si="2"/>
        <v>0</v>
      </c>
      <c r="BF9" s="218">
        <f t="shared" si="2"/>
        <v>0</v>
      </c>
      <c r="BG9" s="218">
        <f t="shared" si="2"/>
        <v>0</v>
      </c>
      <c r="BH9" s="218">
        <f t="shared" si="2"/>
        <v>0</v>
      </c>
      <c r="BI9" s="218">
        <f t="shared" si="2"/>
        <v>0</v>
      </c>
      <c r="BJ9" s="218">
        <f t="shared" si="2"/>
        <v>0</v>
      </c>
      <c r="BK9" s="218">
        <f t="shared" si="2"/>
        <v>0</v>
      </c>
    </row>
    <row r="10" spans="1:63" x14ac:dyDescent="0.2">
      <c r="B10" s="12"/>
      <c r="I10" s="12"/>
      <c r="J10" s="12"/>
      <c r="K10" s="173"/>
    </row>
    <row r="11" spans="1:63" ht="12" x14ac:dyDescent="0.2">
      <c r="B11" s="226" t="s">
        <v>111</v>
      </c>
      <c r="I11" s="17"/>
      <c r="J11" s="17"/>
      <c r="K11" s="174"/>
    </row>
    <row r="12" spans="1:63" x14ac:dyDescent="0.2">
      <c r="A12" s="170">
        <f>A9+1</f>
        <v>2</v>
      </c>
      <c r="B12" s="170" t="s">
        <v>97</v>
      </c>
      <c r="C12" s="68"/>
      <c r="D12" s="12"/>
      <c r="E12" s="285"/>
      <c r="F12" s="198"/>
      <c r="G12" s="286"/>
      <c r="H12" s="204"/>
      <c r="I12" s="193">
        <f>G12*$I$4</f>
        <v>0</v>
      </c>
      <c r="J12" s="204"/>
      <c r="K12" s="288">
        <v>26</v>
      </c>
      <c r="L12" s="61"/>
      <c r="M12" s="202"/>
      <c r="N12" s="12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N12" s="218">
        <f t="shared" ref="AN12:AN29" si="3">($E12+$I12)*O12</f>
        <v>0</v>
      </c>
      <c r="AO12" s="218">
        <f t="shared" ref="AO12:AO29" si="4">($E12+$I12)*P12</f>
        <v>0</v>
      </c>
      <c r="AP12" s="218">
        <f t="shared" ref="AP12:AP29" si="5">($E12+$I12)*Q12</f>
        <v>0</v>
      </c>
      <c r="AQ12" s="218">
        <f t="shared" ref="AQ12:AQ29" si="6">($E12+$I12)*R12</f>
        <v>0</v>
      </c>
      <c r="AR12" s="218">
        <f t="shared" ref="AR12:AR29" si="7">($E12+$I12)*S12</f>
        <v>0</v>
      </c>
      <c r="AS12" s="218">
        <f t="shared" ref="AS12:AS29" si="8">($E12+$I12)*T12</f>
        <v>0</v>
      </c>
      <c r="AT12" s="218">
        <f t="shared" ref="AT12:AT29" si="9">($E12+$I12)*U12</f>
        <v>0</v>
      </c>
      <c r="AU12" s="218">
        <f t="shared" ref="AU12:AU29" si="10">($E12+$I12)*V12</f>
        <v>0</v>
      </c>
      <c r="AV12" s="218">
        <f t="shared" ref="AV12:AV29" si="11">($E12+$I12)*W12</f>
        <v>0</v>
      </c>
      <c r="AW12" s="218">
        <f t="shared" ref="AW12:AW29" si="12">($E12+$I12)*X12</f>
        <v>0</v>
      </c>
      <c r="AX12" s="218">
        <f t="shared" ref="AX12:AX29" si="13">($E12+$I12)*Y12</f>
        <v>0</v>
      </c>
      <c r="AY12" s="218">
        <f t="shared" ref="AY12:AY29" si="14">($E12+$I12)*Z12</f>
        <v>0</v>
      </c>
      <c r="AZ12" s="218">
        <f t="shared" ref="AZ12:AZ29" si="15">($E12+$I12)*AA12</f>
        <v>0</v>
      </c>
      <c r="BA12" s="218">
        <f t="shared" ref="BA12:BA29" si="16">($E12+$I12)*AB12</f>
        <v>0</v>
      </c>
      <c r="BB12" s="218">
        <f t="shared" ref="BB12:BB29" si="17">($E12+$I12)*AC12</f>
        <v>0</v>
      </c>
      <c r="BC12" s="218">
        <f t="shared" ref="BC12:BC29" si="18">($E12+$I12)*AD12</f>
        <v>0</v>
      </c>
      <c r="BD12" s="218">
        <f t="shared" ref="BD12:BD29" si="19">($E12+$I12)*AE12</f>
        <v>0</v>
      </c>
      <c r="BE12" s="218">
        <f t="shared" ref="BE12:BE29" si="20">($E12+$I12)*AF12</f>
        <v>0</v>
      </c>
      <c r="BF12" s="218">
        <f t="shared" ref="BF12:BF29" si="21">($E12+$I12)*AG12</f>
        <v>0</v>
      </c>
      <c r="BG12" s="218">
        <f t="shared" ref="BG12:BG29" si="22">($E12+$I12)*AH12</f>
        <v>0</v>
      </c>
      <c r="BH12" s="218">
        <f t="shared" ref="BH12:BH29" si="23">($E12+$I12)*AI12</f>
        <v>0</v>
      </c>
      <c r="BI12" s="218">
        <f t="shared" ref="BI12:BI29" si="24">($E12+$I12)*AJ12</f>
        <v>0</v>
      </c>
      <c r="BJ12" s="218">
        <f t="shared" ref="BJ12:BJ29" si="25">($E12+$I12)*AK12</f>
        <v>0</v>
      </c>
      <c r="BK12" s="218">
        <f t="shared" ref="BK12:BK29" si="26">($E12+$I12)*AL12</f>
        <v>0</v>
      </c>
    </row>
    <row r="13" spans="1:63" x14ac:dyDescent="0.2">
      <c r="A13" s="170">
        <f>A12+1</f>
        <v>3</v>
      </c>
      <c r="B13" s="170" t="s">
        <v>98</v>
      </c>
      <c r="C13" s="68"/>
      <c r="D13" s="12"/>
      <c r="E13" s="285"/>
      <c r="F13" s="198"/>
      <c r="G13" s="286"/>
      <c r="H13" s="204"/>
      <c r="I13" s="193">
        <f>G13*$I$4</f>
        <v>0</v>
      </c>
      <c r="J13" s="204"/>
      <c r="K13" s="288">
        <v>15</v>
      </c>
      <c r="L13" s="61"/>
      <c r="M13" s="202"/>
      <c r="N13" s="12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N13" s="218">
        <f t="shared" si="3"/>
        <v>0</v>
      </c>
      <c r="AO13" s="218">
        <f t="shared" si="4"/>
        <v>0</v>
      </c>
      <c r="AP13" s="218">
        <f t="shared" si="5"/>
        <v>0</v>
      </c>
      <c r="AQ13" s="218">
        <f t="shared" si="6"/>
        <v>0</v>
      </c>
      <c r="AR13" s="218">
        <f t="shared" si="7"/>
        <v>0</v>
      </c>
      <c r="AS13" s="218">
        <f t="shared" si="8"/>
        <v>0</v>
      </c>
      <c r="AT13" s="218">
        <f t="shared" si="9"/>
        <v>0</v>
      </c>
      <c r="AU13" s="218">
        <f t="shared" si="10"/>
        <v>0</v>
      </c>
      <c r="AV13" s="218">
        <f t="shared" si="11"/>
        <v>0</v>
      </c>
      <c r="AW13" s="218">
        <f t="shared" si="12"/>
        <v>0</v>
      </c>
      <c r="AX13" s="218">
        <f t="shared" si="13"/>
        <v>0</v>
      </c>
      <c r="AY13" s="218">
        <f t="shared" si="14"/>
        <v>0</v>
      </c>
      <c r="AZ13" s="218">
        <f t="shared" si="15"/>
        <v>0</v>
      </c>
      <c r="BA13" s="218">
        <f t="shared" si="16"/>
        <v>0</v>
      </c>
      <c r="BB13" s="218">
        <f t="shared" si="17"/>
        <v>0</v>
      </c>
      <c r="BC13" s="218">
        <f t="shared" si="18"/>
        <v>0</v>
      </c>
      <c r="BD13" s="218">
        <f t="shared" si="19"/>
        <v>0</v>
      </c>
      <c r="BE13" s="218">
        <f t="shared" si="20"/>
        <v>0</v>
      </c>
      <c r="BF13" s="218">
        <f t="shared" si="21"/>
        <v>0</v>
      </c>
      <c r="BG13" s="218">
        <f t="shared" si="22"/>
        <v>0</v>
      </c>
      <c r="BH13" s="218">
        <f t="shared" si="23"/>
        <v>0</v>
      </c>
      <c r="BI13" s="218">
        <f t="shared" si="24"/>
        <v>0</v>
      </c>
      <c r="BJ13" s="218">
        <f t="shared" si="25"/>
        <v>0</v>
      </c>
      <c r="BK13" s="218">
        <f t="shared" si="26"/>
        <v>0</v>
      </c>
    </row>
    <row r="14" spans="1:63" x14ac:dyDescent="0.2">
      <c r="A14" s="170">
        <f t="shared" ref="A14:A29" si="27">A13+1</f>
        <v>4</v>
      </c>
      <c r="B14" s="170" t="s">
        <v>99</v>
      </c>
      <c r="C14" s="68"/>
      <c r="D14" s="12"/>
      <c r="E14" s="285"/>
      <c r="F14" s="198"/>
      <c r="G14" s="286"/>
      <c r="H14" s="204"/>
      <c r="I14" s="193">
        <f t="shared" ref="I14:I29" si="28">G14*$I$4</f>
        <v>0</v>
      </c>
      <c r="J14" s="204"/>
      <c r="K14" s="288">
        <v>15</v>
      </c>
      <c r="L14" s="61"/>
      <c r="M14" s="202"/>
      <c r="N14" s="12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N14" s="218">
        <f t="shared" si="3"/>
        <v>0</v>
      </c>
      <c r="AO14" s="218">
        <f t="shared" si="4"/>
        <v>0</v>
      </c>
      <c r="AP14" s="218">
        <f t="shared" si="5"/>
        <v>0</v>
      </c>
      <c r="AQ14" s="218">
        <f t="shared" si="6"/>
        <v>0</v>
      </c>
      <c r="AR14" s="218">
        <f t="shared" si="7"/>
        <v>0</v>
      </c>
      <c r="AS14" s="218">
        <f t="shared" si="8"/>
        <v>0</v>
      </c>
      <c r="AT14" s="218">
        <f t="shared" si="9"/>
        <v>0</v>
      </c>
      <c r="AU14" s="218">
        <f t="shared" si="10"/>
        <v>0</v>
      </c>
      <c r="AV14" s="218">
        <f t="shared" si="11"/>
        <v>0</v>
      </c>
      <c r="AW14" s="218">
        <f t="shared" si="12"/>
        <v>0</v>
      </c>
      <c r="AX14" s="218">
        <f t="shared" si="13"/>
        <v>0</v>
      </c>
      <c r="AY14" s="218">
        <f t="shared" si="14"/>
        <v>0</v>
      </c>
      <c r="AZ14" s="218">
        <f t="shared" si="15"/>
        <v>0</v>
      </c>
      <c r="BA14" s="218">
        <f t="shared" si="16"/>
        <v>0</v>
      </c>
      <c r="BB14" s="218">
        <f t="shared" si="17"/>
        <v>0</v>
      </c>
      <c r="BC14" s="218">
        <f t="shared" si="18"/>
        <v>0</v>
      </c>
      <c r="BD14" s="218">
        <f t="shared" si="19"/>
        <v>0</v>
      </c>
      <c r="BE14" s="218">
        <f t="shared" si="20"/>
        <v>0</v>
      </c>
      <c r="BF14" s="218">
        <f t="shared" si="21"/>
        <v>0</v>
      </c>
      <c r="BG14" s="218">
        <f t="shared" si="22"/>
        <v>0</v>
      </c>
      <c r="BH14" s="218">
        <f t="shared" si="23"/>
        <v>0</v>
      </c>
      <c r="BI14" s="218">
        <f t="shared" si="24"/>
        <v>0</v>
      </c>
      <c r="BJ14" s="218">
        <f t="shared" si="25"/>
        <v>0</v>
      </c>
      <c r="BK14" s="218">
        <f t="shared" si="26"/>
        <v>0</v>
      </c>
    </row>
    <row r="15" spans="1:63" x14ac:dyDescent="0.2">
      <c r="A15" s="170">
        <f t="shared" si="27"/>
        <v>5</v>
      </c>
      <c r="B15" s="170" t="s">
        <v>100</v>
      </c>
      <c r="C15" s="68"/>
      <c r="D15" s="12"/>
      <c r="E15" s="285"/>
      <c r="F15" s="198"/>
      <c r="G15" s="286"/>
      <c r="H15" s="204"/>
      <c r="I15" s="193">
        <f t="shared" si="28"/>
        <v>0</v>
      </c>
      <c r="J15" s="204"/>
      <c r="K15" s="277">
        <v>7</v>
      </c>
      <c r="L15" s="61"/>
      <c r="M15" s="202"/>
      <c r="N15" s="12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N15" s="218">
        <f t="shared" si="3"/>
        <v>0</v>
      </c>
      <c r="AO15" s="218">
        <f t="shared" si="4"/>
        <v>0</v>
      </c>
      <c r="AP15" s="218">
        <f t="shared" si="5"/>
        <v>0</v>
      </c>
      <c r="AQ15" s="218">
        <f t="shared" si="6"/>
        <v>0</v>
      </c>
      <c r="AR15" s="218">
        <f t="shared" si="7"/>
        <v>0</v>
      </c>
      <c r="AS15" s="218">
        <f t="shared" si="8"/>
        <v>0</v>
      </c>
      <c r="AT15" s="218">
        <f t="shared" si="9"/>
        <v>0</v>
      </c>
      <c r="AU15" s="218">
        <f t="shared" si="10"/>
        <v>0</v>
      </c>
      <c r="AV15" s="218">
        <f t="shared" si="11"/>
        <v>0</v>
      </c>
      <c r="AW15" s="218">
        <f t="shared" si="12"/>
        <v>0</v>
      </c>
      <c r="AX15" s="218">
        <f t="shared" si="13"/>
        <v>0</v>
      </c>
      <c r="AY15" s="218">
        <f t="shared" si="14"/>
        <v>0</v>
      </c>
      <c r="AZ15" s="218">
        <f t="shared" si="15"/>
        <v>0</v>
      </c>
      <c r="BA15" s="218">
        <f t="shared" si="16"/>
        <v>0</v>
      </c>
      <c r="BB15" s="218">
        <f t="shared" si="17"/>
        <v>0</v>
      </c>
      <c r="BC15" s="218">
        <f t="shared" si="18"/>
        <v>0</v>
      </c>
      <c r="BD15" s="218">
        <f t="shared" si="19"/>
        <v>0</v>
      </c>
      <c r="BE15" s="218">
        <f t="shared" si="20"/>
        <v>0</v>
      </c>
      <c r="BF15" s="218">
        <f t="shared" si="21"/>
        <v>0</v>
      </c>
      <c r="BG15" s="218">
        <f t="shared" si="22"/>
        <v>0</v>
      </c>
      <c r="BH15" s="218">
        <f t="shared" si="23"/>
        <v>0</v>
      </c>
      <c r="BI15" s="218">
        <f t="shared" si="24"/>
        <v>0</v>
      </c>
      <c r="BJ15" s="218">
        <f t="shared" si="25"/>
        <v>0</v>
      </c>
      <c r="BK15" s="218">
        <f t="shared" si="26"/>
        <v>0</v>
      </c>
    </row>
    <row r="16" spans="1:63" x14ac:dyDescent="0.2">
      <c r="A16" s="170">
        <f t="shared" si="27"/>
        <v>6</v>
      </c>
      <c r="B16" s="170" t="s">
        <v>101</v>
      </c>
      <c r="C16" s="68"/>
      <c r="D16" s="12"/>
      <c r="E16" s="285"/>
      <c r="F16" s="198"/>
      <c r="G16" s="286"/>
      <c r="H16" s="204"/>
      <c r="I16" s="193">
        <f t="shared" si="28"/>
        <v>0</v>
      </c>
      <c r="J16" s="204"/>
      <c r="K16" s="277">
        <v>11</v>
      </c>
      <c r="L16" s="61"/>
      <c r="M16" s="202"/>
      <c r="N16" s="12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N16" s="218">
        <f t="shared" si="3"/>
        <v>0</v>
      </c>
      <c r="AO16" s="218">
        <f t="shared" si="4"/>
        <v>0</v>
      </c>
      <c r="AP16" s="218">
        <f t="shared" si="5"/>
        <v>0</v>
      </c>
      <c r="AQ16" s="218">
        <f t="shared" si="6"/>
        <v>0</v>
      </c>
      <c r="AR16" s="218">
        <f t="shared" si="7"/>
        <v>0</v>
      </c>
      <c r="AS16" s="218">
        <f t="shared" si="8"/>
        <v>0</v>
      </c>
      <c r="AT16" s="218">
        <f t="shared" si="9"/>
        <v>0</v>
      </c>
      <c r="AU16" s="218">
        <f t="shared" si="10"/>
        <v>0</v>
      </c>
      <c r="AV16" s="218">
        <f t="shared" si="11"/>
        <v>0</v>
      </c>
      <c r="AW16" s="218">
        <f t="shared" si="12"/>
        <v>0</v>
      </c>
      <c r="AX16" s="218">
        <f t="shared" si="13"/>
        <v>0</v>
      </c>
      <c r="AY16" s="218">
        <f t="shared" si="14"/>
        <v>0</v>
      </c>
      <c r="AZ16" s="218">
        <f t="shared" si="15"/>
        <v>0</v>
      </c>
      <c r="BA16" s="218">
        <f t="shared" si="16"/>
        <v>0</v>
      </c>
      <c r="BB16" s="218">
        <f t="shared" si="17"/>
        <v>0</v>
      </c>
      <c r="BC16" s="218">
        <f t="shared" si="18"/>
        <v>0</v>
      </c>
      <c r="BD16" s="218">
        <f t="shared" si="19"/>
        <v>0</v>
      </c>
      <c r="BE16" s="218">
        <f t="shared" si="20"/>
        <v>0</v>
      </c>
      <c r="BF16" s="218">
        <f t="shared" si="21"/>
        <v>0</v>
      </c>
      <c r="BG16" s="218">
        <f t="shared" si="22"/>
        <v>0</v>
      </c>
      <c r="BH16" s="218">
        <f t="shared" si="23"/>
        <v>0</v>
      </c>
      <c r="BI16" s="218">
        <f t="shared" si="24"/>
        <v>0</v>
      </c>
      <c r="BJ16" s="218">
        <f t="shared" si="25"/>
        <v>0</v>
      </c>
      <c r="BK16" s="218">
        <f t="shared" si="26"/>
        <v>0</v>
      </c>
    </row>
    <row r="17" spans="1:63" x14ac:dyDescent="0.2">
      <c r="A17" s="170">
        <f t="shared" si="27"/>
        <v>7</v>
      </c>
      <c r="B17" s="170" t="s">
        <v>102</v>
      </c>
      <c r="C17" s="68"/>
      <c r="D17" s="12"/>
      <c r="E17" s="285"/>
      <c r="F17" s="198"/>
      <c r="G17" s="286"/>
      <c r="H17" s="204"/>
      <c r="I17" s="193">
        <f t="shared" si="28"/>
        <v>0</v>
      </c>
      <c r="J17" s="204"/>
      <c r="K17" s="277">
        <v>1</v>
      </c>
      <c r="L17" s="61"/>
      <c r="M17" s="202"/>
      <c r="N17" s="12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N17" s="218">
        <f t="shared" si="3"/>
        <v>0</v>
      </c>
      <c r="AO17" s="218">
        <f t="shared" si="4"/>
        <v>0</v>
      </c>
      <c r="AP17" s="218">
        <f t="shared" si="5"/>
        <v>0</v>
      </c>
      <c r="AQ17" s="218">
        <f t="shared" si="6"/>
        <v>0</v>
      </c>
      <c r="AR17" s="218">
        <f t="shared" si="7"/>
        <v>0</v>
      </c>
      <c r="AS17" s="218">
        <f t="shared" si="8"/>
        <v>0</v>
      </c>
      <c r="AT17" s="218">
        <f t="shared" si="9"/>
        <v>0</v>
      </c>
      <c r="AU17" s="218">
        <f t="shared" si="10"/>
        <v>0</v>
      </c>
      <c r="AV17" s="218">
        <f t="shared" si="11"/>
        <v>0</v>
      </c>
      <c r="AW17" s="218">
        <f t="shared" si="12"/>
        <v>0</v>
      </c>
      <c r="AX17" s="218">
        <f t="shared" si="13"/>
        <v>0</v>
      </c>
      <c r="AY17" s="218">
        <f t="shared" si="14"/>
        <v>0</v>
      </c>
      <c r="AZ17" s="218">
        <f t="shared" si="15"/>
        <v>0</v>
      </c>
      <c r="BA17" s="218">
        <f t="shared" si="16"/>
        <v>0</v>
      </c>
      <c r="BB17" s="218">
        <f t="shared" si="17"/>
        <v>0</v>
      </c>
      <c r="BC17" s="218">
        <f t="shared" si="18"/>
        <v>0</v>
      </c>
      <c r="BD17" s="218">
        <f t="shared" si="19"/>
        <v>0</v>
      </c>
      <c r="BE17" s="218">
        <f t="shared" si="20"/>
        <v>0</v>
      </c>
      <c r="BF17" s="218">
        <f t="shared" si="21"/>
        <v>0</v>
      </c>
      <c r="BG17" s="218">
        <f t="shared" si="22"/>
        <v>0</v>
      </c>
      <c r="BH17" s="218">
        <f t="shared" si="23"/>
        <v>0</v>
      </c>
      <c r="BI17" s="218">
        <f t="shared" si="24"/>
        <v>0</v>
      </c>
      <c r="BJ17" s="218">
        <f t="shared" si="25"/>
        <v>0</v>
      </c>
      <c r="BK17" s="218">
        <f t="shared" si="26"/>
        <v>0</v>
      </c>
    </row>
    <row r="18" spans="1:63" x14ac:dyDescent="0.2">
      <c r="A18" s="170">
        <f t="shared" si="27"/>
        <v>8</v>
      </c>
      <c r="B18" s="170" t="s">
        <v>103</v>
      </c>
      <c r="C18" s="68"/>
      <c r="D18" s="12"/>
      <c r="E18" s="285"/>
      <c r="F18" s="198"/>
      <c r="G18" s="286"/>
      <c r="H18" s="204"/>
      <c r="I18" s="193">
        <f t="shared" si="28"/>
        <v>0</v>
      </c>
      <c r="J18" s="204"/>
      <c r="K18" s="277">
        <v>21</v>
      </c>
      <c r="L18" s="61"/>
      <c r="M18" s="202"/>
      <c r="N18" s="12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N18" s="218">
        <f t="shared" si="3"/>
        <v>0</v>
      </c>
      <c r="AO18" s="218">
        <f t="shared" si="4"/>
        <v>0</v>
      </c>
      <c r="AP18" s="218">
        <f t="shared" si="5"/>
        <v>0</v>
      </c>
      <c r="AQ18" s="218">
        <f t="shared" si="6"/>
        <v>0</v>
      </c>
      <c r="AR18" s="218">
        <f t="shared" si="7"/>
        <v>0</v>
      </c>
      <c r="AS18" s="218">
        <f t="shared" si="8"/>
        <v>0</v>
      </c>
      <c r="AT18" s="218">
        <f t="shared" si="9"/>
        <v>0</v>
      </c>
      <c r="AU18" s="218">
        <f t="shared" si="10"/>
        <v>0</v>
      </c>
      <c r="AV18" s="218">
        <f t="shared" si="11"/>
        <v>0</v>
      </c>
      <c r="AW18" s="218">
        <f t="shared" si="12"/>
        <v>0</v>
      </c>
      <c r="AX18" s="218">
        <f t="shared" si="13"/>
        <v>0</v>
      </c>
      <c r="AY18" s="218">
        <f t="shared" si="14"/>
        <v>0</v>
      </c>
      <c r="AZ18" s="218">
        <f t="shared" si="15"/>
        <v>0</v>
      </c>
      <c r="BA18" s="218">
        <f t="shared" si="16"/>
        <v>0</v>
      </c>
      <c r="BB18" s="218">
        <f t="shared" si="17"/>
        <v>0</v>
      </c>
      <c r="BC18" s="218">
        <f t="shared" si="18"/>
        <v>0</v>
      </c>
      <c r="BD18" s="218">
        <f t="shared" si="19"/>
        <v>0</v>
      </c>
      <c r="BE18" s="218">
        <f t="shared" si="20"/>
        <v>0</v>
      </c>
      <c r="BF18" s="218">
        <f t="shared" si="21"/>
        <v>0</v>
      </c>
      <c r="BG18" s="218">
        <f t="shared" si="22"/>
        <v>0</v>
      </c>
      <c r="BH18" s="218">
        <f t="shared" si="23"/>
        <v>0</v>
      </c>
      <c r="BI18" s="218">
        <f t="shared" si="24"/>
        <v>0</v>
      </c>
      <c r="BJ18" s="218">
        <f t="shared" si="25"/>
        <v>0</v>
      </c>
      <c r="BK18" s="218">
        <f t="shared" si="26"/>
        <v>0</v>
      </c>
    </row>
    <row r="19" spans="1:63" x14ac:dyDescent="0.2">
      <c r="A19" s="170">
        <f t="shared" si="27"/>
        <v>9</v>
      </c>
      <c r="B19" s="170" t="s">
        <v>104</v>
      </c>
      <c r="C19" s="68"/>
      <c r="D19" s="12"/>
      <c r="E19" s="285"/>
      <c r="F19" s="198"/>
      <c r="G19" s="286"/>
      <c r="H19" s="204"/>
      <c r="I19" s="193">
        <f t="shared" si="28"/>
        <v>0</v>
      </c>
      <c r="J19" s="204"/>
      <c r="K19" s="277">
        <v>21</v>
      </c>
      <c r="L19" s="61"/>
      <c r="M19" s="202"/>
      <c r="N19" s="12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N19" s="218">
        <f t="shared" si="3"/>
        <v>0</v>
      </c>
      <c r="AO19" s="218">
        <f t="shared" si="4"/>
        <v>0</v>
      </c>
      <c r="AP19" s="218">
        <f t="shared" si="5"/>
        <v>0</v>
      </c>
      <c r="AQ19" s="218">
        <f t="shared" si="6"/>
        <v>0</v>
      </c>
      <c r="AR19" s="218">
        <f t="shared" si="7"/>
        <v>0</v>
      </c>
      <c r="AS19" s="218">
        <f t="shared" si="8"/>
        <v>0</v>
      </c>
      <c r="AT19" s="218">
        <f t="shared" si="9"/>
        <v>0</v>
      </c>
      <c r="AU19" s="218">
        <f t="shared" si="10"/>
        <v>0</v>
      </c>
      <c r="AV19" s="218">
        <f t="shared" si="11"/>
        <v>0</v>
      </c>
      <c r="AW19" s="218">
        <f t="shared" si="12"/>
        <v>0</v>
      </c>
      <c r="AX19" s="218">
        <f t="shared" si="13"/>
        <v>0</v>
      </c>
      <c r="AY19" s="218">
        <f t="shared" si="14"/>
        <v>0</v>
      </c>
      <c r="AZ19" s="218">
        <f t="shared" si="15"/>
        <v>0</v>
      </c>
      <c r="BA19" s="218">
        <f t="shared" si="16"/>
        <v>0</v>
      </c>
      <c r="BB19" s="218">
        <f t="shared" si="17"/>
        <v>0</v>
      </c>
      <c r="BC19" s="218">
        <f t="shared" si="18"/>
        <v>0</v>
      </c>
      <c r="BD19" s="218">
        <f t="shared" si="19"/>
        <v>0</v>
      </c>
      <c r="BE19" s="218">
        <f t="shared" si="20"/>
        <v>0</v>
      </c>
      <c r="BF19" s="218">
        <f t="shared" si="21"/>
        <v>0</v>
      </c>
      <c r="BG19" s="218">
        <f t="shared" si="22"/>
        <v>0</v>
      </c>
      <c r="BH19" s="218">
        <f t="shared" si="23"/>
        <v>0</v>
      </c>
      <c r="BI19" s="218">
        <f t="shared" si="24"/>
        <v>0</v>
      </c>
      <c r="BJ19" s="218">
        <f t="shared" si="25"/>
        <v>0</v>
      </c>
      <c r="BK19" s="218">
        <f t="shared" si="26"/>
        <v>0</v>
      </c>
    </row>
    <row r="20" spans="1:63" x14ac:dyDescent="0.2">
      <c r="A20" s="170">
        <f t="shared" si="27"/>
        <v>10</v>
      </c>
      <c r="B20" s="170" t="s">
        <v>157</v>
      </c>
      <c r="C20" s="68"/>
      <c r="D20" s="12"/>
      <c r="E20" s="285"/>
      <c r="F20" s="198"/>
      <c r="G20" s="286"/>
      <c r="H20" s="204"/>
      <c r="I20" s="193">
        <f t="shared" si="28"/>
        <v>0</v>
      </c>
      <c r="J20" s="204"/>
      <c r="K20" s="277">
        <v>7</v>
      </c>
      <c r="L20" s="61"/>
      <c r="M20" s="202"/>
      <c r="N20" s="12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N20" s="218">
        <f t="shared" si="3"/>
        <v>0</v>
      </c>
      <c r="AO20" s="218">
        <f t="shared" si="4"/>
        <v>0</v>
      </c>
      <c r="AP20" s="218">
        <f t="shared" si="5"/>
        <v>0</v>
      </c>
      <c r="AQ20" s="218">
        <f t="shared" si="6"/>
        <v>0</v>
      </c>
      <c r="AR20" s="218">
        <f t="shared" si="7"/>
        <v>0</v>
      </c>
      <c r="AS20" s="218">
        <f t="shared" si="8"/>
        <v>0</v>
      </c>
      <c r="AT20" s="218">
        <f t="shared" si="9"/>
        <v>0</v>
      </c>
      <c r="AU20" s="218">
        <f t="shared" si="10"/>
        <v>0</v>
      </c>
      <c r="AV20" s="218">
        <f t="shared" si="11"/>
        <v>0</v>
      </c>
      <c r="AW20" s="218">
        <f t="shared" si="12"/>
        <v>0</v>
      </c>
      <c r="AX20" s="218">
        <f t="shared" si="13"/>
        <v>0</v>
      </c>
      <c r="AY20" s="218">
        <f t="shared" si="14"/>
        <v>0</v>
      </c>
      <c r="AZ20" s="218">
        <f t="shared" si="15"/>
        <v>0</v>
      </c>
      <c r="BA20" s="218">
        <f t="shared" si="16"/>
        <v>0</v>
      </c>
      <c r="BB20" s="218">
        <f t="shared" si="17"/>
        <v>0</v>
      </c>
      <c r="BC20" s="218">
        <f t="shared" si="18"/>
        <v>0</v>
      </c>
      <c r="BD20" s="218">
        <f t="shared" si="19"/>
        <v>0</v>
      </c>
      <c r="BE20" s="218">
        <f t="shared" si="20"/>
        <v>0</v>
      </c>
      <c r="BF20" s="218">
        <f t="shared" si="21"/>
        <v>0</v>
      </c>
      <c r="BG20" s="218">
        <f t="shared" si="22"/>
        <v>0</v>
      </c>
      <c r="BH20" s="218">
        <f t="shared" si="23"/>
        <v>0</v>
      </c>
      <c r="BI20" s="218">
        <f t="shared" si="24"/>
        <v>0</v>
      </c>
      <c r="BJ20" s="218">
        <f t="shared" si="25"/>
        <v>0</v>
      </c>
      <c r="BK20" s="218">
        <f t="shared" si="26"/>
        <v>0</v>
      </c>
    </row>
    <row r="21" spans="1:63" x14ac:dyDescent="0.2">
      <c r="A21" s="170">
        <f t="shared" si="27"/>
        <v>11</v>
      </c>
      <c r="B21" s="171" t="s">
        <v>105</v>
      </c>
      <c r="C21" s="116"/>
      <c r="D21" s="12"/>
      <c r="E21" s="285"/>
      <c r="F21" s="198"/>
      <c r="G21" s="286"/>
      <c r="H21" s="204"/>
      <c r="I21" s="193">
        <f t="shared" si="28"/>
        <v>0</v>
      </c>
      <c r="J21" s="204"/>
      <c r="K21" s="277">
        <v>14</v>
      </c>
      <c r="L21" s="61"/>
      <c r="M21" s="202"/>
      <c r="N21" s="12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N21" s="218">
        <f t="shared" si="3"/>
        <v>0</v>
      </c>
      <c r="AO21" s="218">
        <f t="shared" si="4"/>
        <v>0</v>
      </c>
      <c r="AP21" s="218">
        <f t="shared" si="5"/>
        <v>0</v>
      </c>
      <c r="AQ21" s="218">
        <f t="shared" si="6"/>
        <v>0</v>
      </c>
      <c r="AR21" s="218">
        <f t="shared" si="7"/>
        <v>0</v>
      </c>
      <c r="AS21" s="218">
        <f t="shared" si="8"/>
        <v>0</v>
      </c>
      <c r="AT21" s="218">
        <f t="shared" si="9"/>
        <v>0</v>
      </c>
      <c r="AU21" s="218">
        <f t="shared" si="10"/>
        <v>0</v>
      </c>
      <c r="AV21" s="218">
        <f t="shared" si="11"/>
        <v>0</v>
      </c>
      <c r="AW21" s="218">
        <f t="shared" si="12"/>
        <v>0</v>
      </c>
      <c r="AX21" s="218">
        <f t="shared" si="13"/>
        <v>0</v>
      </c>
      <c r="AY21" s="218">
        <f t="shared" si="14"/>
        <v>0</v>
      </c>
      <c r="AZ21" s="218">
        <f t="shared" si="15"/>
        <v>0</v>
      </c>
      <c r="BA21" s="218">
        <f t="shared" si="16"/>
        <v>0</v>
      </c>
      <c r="BB21" s="218">
        <f t="shared" si="17"/>
        <v>0</v>
      </c>
      <c r="BC21" s="218">
        <f t="shared" si="18"/>
        <v>0</v>
      </c>
      <c r="BD21" s="218">
        <f t="shared" si="19"/>
        <v>0</v>
      </c>
      <c r="BE21" s="218">
        <f t="shared" si="20"/>
        <v>0</v>
      </c>
      <c r="BF21" s="218">
        <f t="shared" si="21"/>
        <v>0</v>
      </c>
      <c r="BG21" s="218">
        <f t="shared" si="22"/>
        <v>0</v>
      </c>
      <c r="BH21" s="218">
        <f t="shared" si="23"/>
        <v>0</v>
      </c>
      <c r="BI21" s="218">
        <f t="shared" si="24"/>
        <v>0</v>
      </c>
      <c r="BJ21" s="218">
        <f t="shared" si="25"/>
        <v>0</v>
      </c>
      <c r="BK21" s="218">
        <f t="shared" si="26"/>
        <v>0</v>
      </c>
    </row>
    <row r="22" spans="1:63" x14ac:dyDescent="0.2">
      <c r="A22" s="170">
        <f t="shared" si="27"/>
        <v>12</v>
      </c>
      <c r="B22" s="171" t="s">
        <v>106</v>
      </c>
      <c r="C22" s="116"/>
      <c r="D22" s="12"/>
      <c r="E22" s="285"/>
      <c r="F22" s="198"/>
      <c r="G22" s="286"/>
      <c r="H22" s="204"/>
      <c r="I22" s="193">
        <f t="shared" si="28"/>
        <v>0</v>
      </c>
      <c r="J22" s="204"/>
      <c r="K22" s="277">
        <v>14</v>
      </c>
      <c r="L22" s="61"/>
      <c r="M22" s="202"/>
      <c r="N22" s="12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N22" s="218">
        <f t="shared" si="3"/>
        <v>0</v>
      </c>
      <c r="AO22" s="218">
        <f t="shared" si="4"/>
        <v>0</v>
      </c>
      <c r="AP22" s="218">
        <f t="shared" si="5"/>
        <v>0</v>
      </c>
      <c r="AQ22" s="218">
        <f t="shared" si="6"/>
        <v>0</v>
      </c>
      <c r="AR22" s="218">
        <f t="shared" si="7"/>
        <v>0</v>
      </c>
      <c r="AS22" s="218">
        <f t="shared" si="8"/>
        <v>0</v>
      </c>
      <c r="AT22" s="218">
        <f t="shared" si="9"/>
        <v>0</v>
      </c>
      <c r="AU22" s="218">
        <f t="shared" si="10"/>
        <v>0</v>
      </c>
      <c r="AV22" s="218">
        <f t="shared" si="11"/>
        <v>0</v>
      </c>
      <c r="AW22" s="218">
        <f t="shared" si="12"/>
        <v>0</v>
      </c>
      <c r="AX22" s="218">
        <f t="shared" si="13"/>
        <v>0</v>
      </c>
      <c r="AY22" s="218">
        <f t="shared" si="14"/>
        <v>0</v>
      </c>
      <c r="AZ22" s="218">
        <f t="shared" si="15"/>
        <v>0</v>
      </c>
      <c r="BA22" s="218">
        <f t="shared" si="16"/>
        <v>0</v>
      </c>
      <c r="BB22" s="218">
        <f t="shared" si="17"/>
        <v>0</v>
      </c>
      <c r="BC22" s="218">
        <f t="shared" si="18"/>
        <v>0</v>
      </c>
      <c r="BD22" s="218">
        <f t="shared" si="19"/>
        <v>0</v>
      </c>
      <c r="BE22" s="218">
        <f t="shared" si="20"/>
        <v>0</v>
      </c>
      <c r="BF22" s="218">
        <f t="shared" si="21"/>
        <v>0</v>
      </c>
      <c r="BG22" s="218">
        <f t="shared" si="22"/>
        <v>0</v>
      </c>
      <c r="BH22" s="218">
        <f t="shared" si="23"/>
        <v>0</v>
      </c>
      <c r="BI22" s="218">
        <f t="shared" si="24"/>
        <v>0</v>
      </c>
      <c r="BJ22" s="218">
        <f t="shared" si="25"/>
        <v>0</v>
      </c>
      <c r="BK22" s="218">
        <f t="shared" si="26"/>
        <v>0</v>
      </c>
    </row>
    <row r="23" spans="1:63" x14ac:dyDescent="0.2">
      <c r="A23" s="170">
        <f t="shared" si="27"/>
        <v>13</v>
      </c>
      <c r="B23" s="171" t="s">
        <v>158</v>
      </c>
      <c r="C23" s="116"/>
      <c r="D23" s="12"/>
      <c r="E23" s="285"/>
      <c r="F23" s="198"/>
      <c r="G23" s="286"/>
      <c r="H23" s="204"/>
      <c r="I23" s="193">
        <f t="shared" si="28"/>
        <v>0</v>
      </c>
      <c r="J23" s="204"/>
      <c r="K23" s="277">
        <v>14</v>
      </c>
      <c r="L23" s="61"/>
      <c r="M23" s="202"/>
      <c r="N23" s="12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N23" s="218">
        <f t="shared" si="3"/>
        <v>0</v>
      </c>
      <c r="AO23" s="218">
        <f t="shared" si="4"/>
        <v>0</v>
      </c>
      <c r="AP23" s="218">
        <f t="shared" si="5"/>
        <v>0</v>
      </c>
      <c r="AQ23" s="218">
        <f t="shared" si="6"/>
        <v>0</v>
      </c>
      <c r="AR23" s="218">
        <f t="shared" si="7"/>
        <v>0</v>
      </c>
      <c r="AS23" s="218">
        <f t="shared" si="8"/>
        <v>0</v>
      </c>
      <c r="AT23" s="218">
        <f t="shared" si="9"/>
        <v>0</v>
      </c>
      <c r="AU23" s="218">
        <f t="shared" si="10"/>
        <v>0</v>
      </c>
      <c r="AV23" s="218">
        <f t="shared" si="11"/>
        <v>0</v>
      </c>
      <c r="AW23" s="218">
        <f t="shared" si="12"/>
        <v>0</v>
      </c>
      <c r="AX23" s="218">
        <f t="shared" si="13"/>
        <v>0</v>
      </c>
      <c r="AY23" s="218">
        <f t="shared" si="14"/>
        <v>0</v>
      </c>
      <c r="AZ23" s="218">
        <f t="shared" si="15"/>
        <v>0</v>
      </c>
      <c r="BA23" s="218">
        <f t="shared" si="16"/>
        <v>0</v>
      </c>
      <c r="BB23" s="218">
        <f t="shared" si="17"/>
        <v>0</v>
      </c>
      <c r="BC23" s="218">
        <f t="shared" si="18"/>
        <v>0</v>
      </c>
      <c r="BD23" s="218">
        <f t="shared" si="19"/>
        <v>0</v>
      </c>
      <c r="BE23" s="218">
        <f t="shared" si="20"/>
        <v>0</v>
      </c>
      <c r="BF23" s="218">
        <f t="shared" si="21"/>
        <v>0</v>
      </c>
      <c r="BG23" s="218">
        <f t="shared" si="22"/>
        <v>0</v>
      </c>
      <c r="BH23" s="218">
        <f t="shared" si="23"/>
        <v>0</v>
      </c>
      <c r="BI23" s="218">
        <f t="shared" si="24"/>
        <v>0</v>
      </c>
      <c r="BJ23" s="218">
        <f t="shared" si="25"/>
        <v>0</v>
      </c>
      <c r="BK23" s="218">
        <f t="shared" si="26"/>
        <v>0</v>
      </c>
    </row>
    <row r="24" spans="1:63" x14ac:dyDescent="0.2">
      <c r="A24" s="170">
        <f t="shared" si="27"/>
        <v>14</v>
      </c>
      <c r="B24" s="171" t="s">
        <v>160</v>
      </c>
      <c r="C24" s="116"/>
      <c r="D24" s="12"/>
      <c r="E24" s="285"/>
      <c r="F24" s="198"/>
      <c r="G24" s="286"/>
      <c r="H24" s="204"/>
      <c r="I24" s="193">
        <f t="shared" si="28"/>
        <v>0</v>
      </c>
      <c r="J24" s="204"/>
      <c r="K24" s="277">
        <v>21</v>
      </c>
      <c r="L24" s="61"/>
      <c r="M24" s="202"/>
      <c r="N24" s="12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N24" s="218">
        <f t="shared" si="3"/>
        <v>0</v>
      </c>
      <c r="AO24" s="218">
        <f t="shared" si="4"/>
        <v>0</v>
      </c>
      <c r="AP24" s="218">
        <f t="shared" si="5"/>
        <v>0</v>
      </c>
      <c r="AQ24" s="218">
        <f t="shared" si="6"/>
        <v>0</v>
      </c>
      <c r="AR24" s="218">
        <f t="shared" si="7"/>
        <v>0</v>
      </c>
      <c r="AS24" s="218">
        <f t="shared" si="8"/>
        <v>0</v>
      </c>
      <c r="AT24" s="218">
        <f t="shared" si="9"/>
        <v>0</v>
      </c>
      <c r="AU24" s="218">
        <f t="shared" si="10"/>
        <v>0</v>
      </c>
      <c r="AV24" s="218">
        <f t="shared" si="11"/>
        <v>0</v>
      </c>
      <c r="AW24" s="218">
        <f t="shared" si="12"/>
        <v>0</v>
      </c>
      <c r="AX24" s="218">
        <f t="shared" si="13"/>
        <v>0</v>
      </c>
      <c r="AY24" s="218">
        <f t="shared" si="14"/>
        <v>0</v>
      </c>
      <c r="AZ24" s="218">
        <f t="shared" si="15"/>
        <v>0</v>
      </c>
      <c r="BA24" s="218">
        <f t="shared" si="16"/>
        <v>0</v>
      </c>
      <c r="BB24" s="218">
        <f t="shared" si="17"/>
        <v>0</v>
      </c>
      <c r="BC24" s="218">
        <f t="shared" si="18"/>
        <v>0</v>
      </c>
      <c r="BD24" s="218">
        <f t="shared" si="19"/>
        <v>0</v>
      </c>
      <c r="BE24" s="218">
        <f t="shared" si="20"/>
        <v>0</v>
      </c>
      <c r="BF24" s="218">
        <f t="shared" si="21"/>
        <v>0</v>
      </c>
      <c r="BG24" s="218">
        <f t="shared" si="22"/>
        <v>0</v>
      </c>
      <c r="BH24" s="218">
        <f t="shared" si="23"/>
        <v>0</v>
      </c>
      <c r="BI24" s="218">
        <f t="shared" si="24"/>
        <v>0</v>
      </c>
      <c r="BJ24" s="218">
        <f t="shared" si="25"/>
        <v>0</v>
      </c>
      <c r="BK24" s="218">
        <f t="shared" si="26"/>
        <v>0</v>
      </c>
    </row>
    <row r="25" spans="1:63" x14ac:dyDescent="0.2">
      <c r="A25" s="170">
        <f t="shared" si="27"/>
        <v>15</v>
      </c>
      <c r="B25" s="171" t="s">
        <v>107</v>
      </c>
      <c r="C25" s="116"/>
      <c r="D25" s="12"/>
      <c r="E25" s="285"/>
      <c r="F25" s="198"/>
      <c r="G25" s="286"/>
      <c r="H25" s="204"/>
      <c r="I25" s="193">
        <f t="shared" si="28"/>
        <v>0</v>
      </c>
      <c r="J25" s="204"/>
      <c r="K25" s="277">
        <v>14</v>
      </c>
      <c r="L25" s="61"/>
      <c r="M25" s="202"/>
      <c r="N25" s="12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N25" s="218">
        <f t="shared" si="3"/>
        <v>0</v>
      </c>
      <c r="AO25" s="218">
        <f t="shared" si="4"/>
        <v>0</v>
      </c>
      <c r="AP25" s="218">
        <f t="shared" si="5"/>
        <v>0</v>
      </c>
      <c r="AQ25" s="218">
        <f t="shared" si="6"/>
        <v>0</v>
      </c>
      <c r="AR25" s="218">
        <f t="shared" si="7"/>
        <v>0</v>
      </c>
      <c r="AS25" s="218">
        <f t="shared" si="8"/>
        <v>0</v>
      </c>
      <c r="AT25" s="218">
        <f t="shared" si="9"/>
        <v>0</v>
      </c>
      <c r="AU25" s="218">
        <f t="shared" si="10"/>
        <v>0</v>
      </c>
      <c r="AV25" s="218">
        <f t="shared" si="11"/>
        <v>0</v>
      </c>
      <c r="AW25" s="218">
        <f t="shared" si="12"/>
        <v>0</v>
      </c>
      <c r="AX25" s="218">
        <f t="shared" si="13"/>
        <v>0</v>
      </c>
      <c r="AY25" s="218">
        <f t="shared" si="14"/>
        <v>0</v>
      </c>
      <c r="AZ25" s="218">
        <f t="shared" si="15"/>
        <v>0</v>
      </c>
      <c r="BA25" s="218">
        <f t="shared" si="16"/>
        <v>0</v>
      </c>
      <c r="BB25" s="218">
        <f t="shared" si="17"/>
        <v>0</v>
      </c>
      <c r="BC25" s="218">
        <f t="shared" si="18"/>
        <v>0</v>
      </c>
      <c r="BD25" s="218">
        <f t="shared" si="19"/>
        <v>0</v>
      </c>
      <c r="BE25" s="218">
        <f t="shared" si="20"/>
        <v>0</v>
      </c>
      <c r="BF25" s="218">
        <f t="shared" si="21"/>
        <v>0</v>
      </c>
      <c r="BG25" s="218">
        <f t="shared" si="22"/>
        <v>0</v>
      </c>
      <c r="BH25" s="218">
        <f t="shared" si="23"/>
        <v>0</v>
      </c>
      <c r="BI25" s="218">
        <f t="shared" si="24"/>
        <v>0</v>
      </c>
      <c r="BJ25" s="218">
        <f t="shared" si="25"/>
        <v>0</v>
      </c>
      <c r="BK25" s="218">
        <f t="shared" si="26"/>
        <v>0</v>
      </c>
    </row>
    <row r="26" spans="1:63" x14ac:dyDescent="0.2">
      <c r="A26" s="170">
        <f t="shared" si="27"/>
        <v>16</v>
      </c>
      <c r="B26" s="171" t="s">
        <v>162</v>
      </c>
      <c r="C26" s="116"/>
      <c r="D26" s="12"/>
      <c r="E26" s="285"/>
      <c r="F26" s="198"/>
      <c r="G26" s="286"/>
      <c r="H26" s="204"/>
      <c r="I26" s="193">
        <f t="shared" si="28"/>
        <v>0</v>
      </c>
      <c r="J26" s="204"/>
      <c r="K26" s="277">
        <v>0</v>
      </c>
      <c r="L26" s="61"/>
      <c r="M26" s="202"/>
      <c r="N26" s="12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N26" s="218">
        <f t="shared" si="3"/>
        <v>0</v>
      </c>
      <c r="AO26" s="218">
        <f t="shared" si="4"/>
        <v>0</v>
      </c>
      <c r="AP26" s="218">
        <f t="shared" si="5"/>
        <v>0</v>
      </c>
      <c r="AQ26" s="218">
        <f t="shared" si="6"/>
        <v>0</v>
      </c>
      <c r="AR26" s="218">
        <f t="shared" si="7"/>
        <v>0</v>
      </c>
      <c r="AS26" s="218">
        <f t="shared" si="8"/>
        <v>0</v>
      </c>
      <c r="AT26" s="218">
        <f t="shared" si="9"/>
        <v>0</v>
      </c>
      <c r="AU26" s="218">
        <f t="shared" si="10"/>
        <v>0</v>
      </c>
      <c r="AV26" s="218">
        <f t="shared" si="11"/>
        <v>0</v>
      </c>
      <c r="AW26" s="218">
        <f t="shared" si="12"/>
        <v>0</v>
      </c>
      <c r="AX26" s="218">
        <f t="shared" si="13"/>
        <v>0</v>
      </c>
      <c r="AY26" s="218">
        <f t="shared" si="14"/>
        <v>0</v>
      </c>
      <c r="AZ26" s="218">
        <f t="shared" si="15"/>
        <v>0</v>
      </c>
      <c r="BA26" s="218">
        <f t="shared" si="16"/>
        <v>0</v>
      </c>
      <c r="BB26" s="218">
        <f t="shared" si="17"/>
        <v>0</v>
      </c>
      <c r="BC26" s="218">
        <f t="shared" si="18"/>
        <v>0</v>
      </c>
      <c r="BD26" s="218">
        <f t="shared" si="19"/>
        <v>0</v>
      </c>
      <c r="BE26" s="218">
        <f t="shared" si="20"/>
        <v>0</v>
      </c>
      <c r="BF26" s="218">
        <f t="shared" si="21"/>
        <v>0</v>
      </c>
      <c r="BG26" s="218">
        <f t="shared" si="22"/>
        <v>0</v>
      </c>
      <c r="BH26" s="218">
        <f t="shared" si="23"/>
        <v>0</v>
      </c>
      <c r="BI26" s="218">
        <f t="shared" si="24"/>
        <v>0</v>
      </c>
      <c r="BJ26" s="218">
        <f t="shared" si="25"/>
        <v>0</v>
      </c>
      <c r="BK26" s="218">
        <f t="shared" si="26"/>
        <v>0</v>
      </c>
    </row>
    <row r="27" spans="1:63" x14ac:dyDescent="0.2">
      <c r="A27" s="170">
        <f t="shared" si="27"/>
        <v>17</v>
      </c>
      <c r="B27" s="171" t="s">
        <v>163</v>
      </c>
      <c r="C27" s="116"/>
      <c r="D27" s="12"/>
      <c r="E27" s="285"/>
      <c r="F27" s="198"/>
      <c r="G27" s="287"/>
      <c r="H27" s="204"/>
      <c r="I27" s="193">
        <f t="shared" si="28"/>
        <v>0</v>
      </c>
      <c r="J27" s="204"/>
      <c r="K27" s="277">
        <v>21</v>
      </c>
      <c r="L27" s="61"/>
      <c r="M27" s="202"/>
      <c r="N27" s="12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N27" s="218">
        <f t="shared" si="3"/>
        <v>0</v>
      </c>
      <c r="AO27" s="218">
        <f t="shared" si="4"/>
        <v>0</v>
      </c>
      <c r="AP27" s="218">
        <f t="shared" si="5"/>
        <v>0</v>
      </c>
      <c r="AQ27" s="218">
        <f t="shared" si="6"/>
        <v>0</v>
      </c>
      <c r="AR27" s="218">
        <f t="shared" si="7"/>
        <v>0</v>
      </c>
      <c r="AS27" s="218">
        <f t="shared" si="8"/>
        <v>0</v>
      </c>
      <c r="AT27" s="218">
        <f t="shared" si="9"/>
        <v>0</v>
      </c>
      <c r="AU27" s="218">
        <f t="shared" si="10"/>
        <v>0</v>
      </c>
      <c r="AV27" s="218">
        <f t="shared" si="11"/>
        <v>0</v>
      </c>
      <c r="AW27" s="218">
        <f t="shared" si="12"/>
        <v>0</v>
      </c>
      <c r="AX27" s="218">
        <f t="shared" si="13"/>
        <v>0</v>
      </c>
      <c r="AY27" s="218">
        <f t="shared" si="14"/>
        <v>0</v>
      </c>
      <c r="AZ27" s="218">
        <f t="shared" si="15"/>
        <v>0</v>
      </c>
      <c r="BA27" s="218">
        <f t="shared" si="16"/>
        <v>0</v>
      </c>
      <c r="BB27" s="218">
        <f t="shared" si="17"/>
        <v>0</v>
      </c>
      <c r="BC27" s="218">
        <f t="shared" si="18"/>
        <v>0</v>
      </c>
      <c r="BD27" s="218">
        <f t="shared" si="19"/>
        <v>0</v>
      </c>
      <c r="BE27" s="218">
        <f t="shared" si="20"/>
        <v>0</v>
      </c>
      <c r="BF27" s="218">
        <f t="shared" si="21"/>
        <v>0</v>
      </c>
      <c r="BG27" s="218">
        <f t="shared" si="22"/>
        <v>0</v>
      </c>
      <c r="BH27" s="218">
        <f t="shared" si="23"/>
        <v>0</v>
      </c>
      <c r="BI27" s="218">
        <f t="shared" si="24"/>
        <v>0</v>
      </c>
      <c r="BJ27" s="218">
        <f t="shared" si="25"/>
        <v>0</v>
      </c>
      <c r="BK27" s="218">
        <f t="shared" si="26"/>
        <v>0</v>
      </c>
    </row>
    <row r="28" spans="1:63" x14ac:dyDescent="0.2">
      <c r="A28" s="170">
        <f t="shared" si="27"/>
        <v>18</v>
      </c>
      <c r="B28" s="171" t="s">
        <v>108</v>
      </c>
      <c r="C28" s="116"/>
      <c r="D28" s="12"/>
      <c r="E28" s="285"/>
      <c r="F28" s="198"/>
      <c r="G28" s="287"/>
      <c r="H28" s="204"/>
      <c r="I28" s="193">
        <f t="shared" si="28"/>
        <v>0</v>
      </c>
      <c r="J28" s="204"/>
      <c r="K28" s="277">
        <v>21</v>
      </c>
      <c r="L28" s="61"/>
      <c r="M28" s="202"/>
      <c r="N28" s="12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N28" s="218">
        <f t="shared" si="3"/>
        <v>0</v>
      </c>
      <c r="AO28" s="218">
        <f t="shared" si="4"/>
        <v>0</v>
      </c>
      <c r="AP28" s="218">
        <f t="shared" si="5"/>
        <v>0</v>
      </c>
      <c r="AQ28" s="218">
        <f t="shared" si="6"/>
        <v>0</v>
      </c>
      <c r="AR28" s="218">
        <f t="shared" si="7"/>
        <v>0</v>
      </c>
      <c r="AS28" s="218">
        <f t="shared" si="8"/>
        <v>0</v>
      </c>
      <c r="AT28" s="218">
        <f t="shared" si="9"/>
        <v>0</v>
      </c>
      <c r="AU28" s="218">
        <f t="shared" si="10"/>
        <v>0</v>
      </c>
      <c r="AV28" s="218">
        <f t="shared" si="11"/>
        <v>0</v>
      </c>
      <c r="AW28" s="218">
        <f t="shared" si="12"/>
        <v>0</v>
      </c>
      <c r="AX28" s="218">
        <f t="shared" si="13"/>
        <v>0</v>
      </c>
      <c r="AY28" s="218">
        <f t="shared" si="14"/>
        <v>0</v>
      </c>
      <c r="AZ28" s="218">
        <f t="shared" si="15"/>
        <v>0</v>
      </c>
      <c r="BA28" s="218">
        <f t="shared" si="16"/>
        <v>0</v>
      </c>
      <c r="BB28" s="218">
        <f t="shared" si="17"/>
        <v>0</v>
      </c>
      <c r="BC28" s="218">
        <f t="shared" si="18"/>
        <v>0</v>
      </c>
      <c r="BD28" s="218">
        <f t="shared" si="19"/>
        <v>0</v>
      </c>
      <c r="BE28" s="218">
        <f t="shared" si="20"/>
        <v>0</v>
      </c>
      <c r="BF28" s="218">
        <f t="shared" si="21"/>
        <v>0</v>
      </c>
      <c r="BG28" s="218">
        <f t="shared" si="22"/>
        <v>0</v>
      </c>
      <c r="BH28" s="218">
        <f t="shared" si="23"/>
        <v>0</v>
      </c>
      <c r="BI28" s="218">
        <f t="shared" si="24"/>
        <v>0</v>
      </c>
      <c r="BJ28" s="218">
        <f t="shared" si="25"/>
        <v>0</v>
      </c>
      <c r="BK28" s="218">
        <f t="shared" si="26"/>
        <v>0</v>
      </c>
    </row>
    <row r="29" spans="1:63" x14ac:dyDescent="0.2">
      <c r="A29" s="170">
        <f t="shared" si="27"/>
        <v>19</v>
      </c>
      <c r="B29" s="171" t="s">
        <v>109</v>
      </c>
      <c r="C29" s="116"/>
      <c r="D29" s="12"/>
      <c r="E29" s="285"/>
      <c r="F29" s="198"/>
      <c r="G29" s="287"/>
      <c r="H29" s="204"/>
      <c r="I29" s="193">
        <f t="shared" si="28"/>
        <v>0</v>
      </c>
      <c r="J29" s="204"/>
      <c r="K29" s="277">
        <v>21</v>
      </c>
      <c r="L29" s="61"/>
      <c r="M29" s="202"/>
      <c r="N29" s="12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N29" s="218">
        <f t="shared" si="3"/>
        <v>0</v>
      </c>
      <c r="AO29" s="218">
        <f t="shared" si="4"/>
        <v>0</v>
      </c>
      <c r="AP29" s="218">
        <f t="shared" si="5"/>
        <v>0</v>
      </c>
      <c r="AQ29" s="218">
        <f t="shared" si="6"/>
        <v>0</v>
      </c>
      <c r="AR29" s="218">
        <f t="shared" si="7"/>
        <v>0</v>
      </c>
      <c r="AS29" s="218">
        <f t="shared" si="8"/>
        <v>0</v>
      </c>
      <c r="AT29" s="218">
        <f t="shared" si="9"/>
        <v>0</v>
      </c>
      <c r="AU29" s="218">
        <f t="shared" si="10"/>
        <v>0</v>
      </c>
      <c r="AV29" s="218">
        <f t="shared" si="11"/>
        <v>0</v>
      </c>
      <c r="AW29" s="218">
        <f t="shared" si="12"/>
        <v>0</v>
      </c>
      <c r="AX29" s="218">
        <f t="shared" si="13"/>
        <v>0</v>
      </c>
      <c r="AY29" s="218">
        <f t="shared" si="14"/>
        <v>0</v>
      </c>
      <c r="AZ29" s="218">
        <f t="shared" si="15"/>
        <v>0</v>
      </c>
      <c r="BA29" s="218">
        <f t="shared" si="16"/>
        <v>0</v>
      </c>
      <c r="BB29" s="218">
        <f t="shared" si="17"/>
        <v>0</v>
      </c>
      <c r="BC29" s="218">
        <f t="shared" si="18"/>
        <v>0</v>
      </c>
      <c r="BD29" s="218">
        <f t="shared" si="19"/>
        <v>0</v>
      </c>
      <c r="BE29" s="218">
        <f t="shared" si="20"/>
        <v>0</v>
      </c>
      <c r="BF29" s="218">
        <f t="shared" si="21"/>
        <v>0</v>
      </c>
      <c r="BG29" s="218">
        <f t="shared" si="22"/>
        <v>0</v>
      </c>
      <c r="BH29" s="218">
        <f t="shared" si="23"/>
        <v>0</v>
      </c>
      <c r="BI29" s="218">
        <f t="shared" si="24"/>
        <v>0</v>
      </c>
      <c r="BJ29" s="218">
        <f t="shared" si="25"/>
        <v>0</v>
      </c>
      <c r="BK29" s="218">
        <f t="shared" si="26"/>
        <v>0</v>
      </c>
    </row>
    <row r="30" spans="1:63" x14ac:dyDescent="0.2">
      <c r="A30" s="16"/>
      <c r="B30" s="12"/>
      <c r="C30" s="12"/>
      <c r="D30" s="12"/>
      <c r="E30" s="78"/>
      <c r="F30" s="198"/>
      <c r="G30" s="61"/>
      <c r="H30" s="198"/>
      <c r="I30" s="198"/>
      <c r="J30" s="198"/>
      <c r="K30" s="61"/>
      <c r="L30" s="61"/>
      <c r="M30" s="202"/>
      <c r="N30" s="12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</row>
    <row r="31" spans="1:63" ht="12.75" x14ac:dyDescent="0.2">
      <c r="A31" s="16"/>
      <c r="B31" s="227" t="s">
        <v>171</v>
      </c>
      <c r="C31" s="228">
        <f>SUM(AN31:BK31)</f>
        <v>0</v>
      </c>
      <c r="D31" s="12"/>
      <c r="E31" s="78"/>
      <c r="F31" s="198"/>
      <c r="G31" s="61"/>
      <c r="H31" s="198"/>
      <c r="I31" s="198"/>
      <c r="J31" s="198"/>
      <c r="K31" s="61"/>
      <c r="L31" s="61"/>
      <c r="M31" s="202"/>
      <c r="N31" s="20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N31" s="208">
        <f t="shared" ref="AN31:BK31" si="29">SUM(AN12:AN30)</f>
        <v>0</v>
      </c>
      <c r="AO31" s="208">
        <f t="shared" si="29"/>
        <v>0</v>
      </c>
      <c r="AP31" s="208">
        <f t="shared" si="29"/>
        <v>0</v>
      </c>
      <c r="AQ31" s="208">
        <f t="shared" si="29"/>
        <v>0</v>
      </c>
      <c r="AR31" s="208">
        <f t="shared" si="29"/>
        <v>0</v>
      </c>
      <c r="AS31" s="208">
        <f t="shared" si="29"/>
        <v>0</v>
      </c>
      <c r="AT31" s="208">
        <f t="shared" si="29"/>
        <v>0</v>
      </c>
      <c r="AU31" s="208">
        <f t="shared" si="29"/>
        <v>0</v>
      </c>
      <c r="AV31" s="208">
        <f t="shared" si="29"/>
        <v>0</v>
      </c>
      <c r="AW31" s="208">
        <f t="shared" si="29"/>
        <v>0</v>
      </c>
      <c r="AX31" s="208">
        <f t="shared" si="29"/>
        <v>0</v>
      </c>
      <c r="AY31" s="208">
        <f t="shared" si="29"/>
        <v>0</v>
      </c>
      <c r="AZ31" s="208">
        <f t="shared" si="29"/>
        <v>0</v>
      </c>
      <c r="BA31" s="208">
        <f t="shared" si="29"/>
        <v>0</v>
      </c>
      <c r="BB31" s="208">
        <f t="shared" si="29"/>
        <v>0</v>
      </c>
      <c r="BC31" s="208">
        <f t="shared" si="29"/>
        <v>0</v>
      </c>
      <c r="BD31" s="208">
        <f t="shared" si="29"/>
        <v>0</v>
      </c>
      <c r="BE31" s="208">
        <f t="shared" si="29"/>
        <v>0</v>
      </c>
      <c r="BF31" s="208">
        <f t="shared" si="29"/>
        <v>0</v>
      </c>
      <c r="BG31" s="208">
        <f t="shared" si="29"/>
        <v>0</v>
      </c>
      <c r="BH31" s="208">
        <f t="shared" si="29"/>
        <v>0</v>
      </c>
      <c r="BI31" s="208">
        <f t="shared" si="29"/>
        <v>0</v>
      </c>
      <c r="BJ31" s="208">
        <f t="shared" si="29"/>
        <v>0</v>
      </c>
      <c r="BK31" s="208">
        <f t="shared" si="29"/>
        <v>0</v>
      </c>
    </row>
    <row r="32" spans="1:63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75"/>
      <c r="L32" s="16"/>
      <c r="M32" s="202"/>
      <c r="N32" s="20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</row>
    <row r="33" spans="1:63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75"/>
      <c r="L33" s="16"/>
      <c r="M33" s="202"/>
      <c r="N33" s="20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</row>
    <row r="34" spans="1:63" x14ac:dyDescent="0.2">
      <c r="C34" s="209"/>
      <c r="E34" s="210"/>
      <c r="K34" s="211"/>
    </row>
    <row r="35" spans="1:63" ht="12.75" x14ac:dyDescent="0.2">
      <c r="A35" s="225" t="s">
        <v>156</v>
      </c>
      <c r="B35" s="225"/>
      <c r="C35" s="225"/>
      <c r="D35" s="212"/>
      <c r="E35" s="213"/>
      <c r="F35" s="212"/>
      <c r="G35" s="9"/>
      <c r="H35" s="212"/>
      <c r="I35" s="212"/>
      <c r="J35" s="212"/>
      <c r="K35" s="214"/>
      <c r="L35" s="215"/>
    </row>
    <row r="36" spans="1:63" x14ac:dyDescent="0.2">
      <c r="A36" s="213"/>
      <c r="B36" s="213"/>
      <c r="C36" s="213"/>
      <c r="D36" s="213"/>
      <c r="E36" s="213"/>
      <c r="F36" s="212"/>
      <c r="G36" s="9"/>
      <c r="H36" s="212"/>
      <c r="I36" s="212"/>
      <c r="J36" s="212"/>
      <c r="K36" s="214"/>
      <c r="L36" s="215"/>
    </row>
    <row r="37" spans="1:63" ht="12" x14ac:dyDescent="0.2">
      <c r="A37" s="213"/>
      <c r="B37" s="226" t="s">
        <v>136</v>
      </c>
      <c r="C37" s="213"/>
      <c r="D37" s="213"/>
      <c r="E37" s="213"/>
      <c r="F37" s="212"/>
      <c r="G37" s="9"/>
      <c r="H37" s="212"/>
      <c r="I37" s="212"/>
      <c r="J37" s="212"/>
      <c r="K37" s="214"/>
      <c r="L37" s="215"/>
    </row>
    <row r="38" spans="1:63" x14ac:dyDescent="0.2">
      <c r="A38" s="170">
        <f>A29+1</f>
        <v>20</v>
      </c>
      <c r="B38" s="172" t="s">
        <v>134</v>
      </c>
      <c r="C38" s="75"/>
      <c r="D38" s="212"/>
      <c r="E38" s="290"/>
      <c r="F38" s="196"/>
      <c r="G38" s="287"/>
      <c r="H38" s="197"/>
      <c r="I38" s="193" t="s">
        <v>238</v>
      </c>
      <c r="J38" s="197"/>
      <c r="K38" s="289">
        <v>1</v>
      </c>
      <c r="L38" s="216"/>
      <c r="O38" s="205">
        <v>1</v>
      </c>
      <c r="P38" s="206">
        <v>1</v>
      </c>
      <c r="Q38" s="206">
        <v>1</v>
      </c>
      <c r="R38" s="206">
        <v>1</v>
      </c>
      <c r="S38" s="206">
        <v>1</v>
      </c>
      <c r="T38" s="206">
        <v>1</v>
      </c>
      <c r="U38" s="206">
        <v>1</v>
      </c>
      <c r="V38" s="206">
        <v>1</v>
      </c>
      <c r="W38" s="206">
        <v>1</v>
      </c>
      <c r="X38" s="206">
        <v>1</v>
      </c>
      <c r="Y38" s="206">
        <v>1</v>
      </c>
      <c r="Z38" s="206">
        <v>1</v>
      </c>
      <c r="AA38" s="206">
        <v>1</v>
      </c>
      <c r="AB38" s="206">
        <v>1</v>
      </c>
      <c r="AC38" s="206">
        <v>1</v>
      </c>
      <c r="AD38" s="206">
        <v>1</v>
      </c>
      <c r="AE38" s="206">
        <v>1</v>
      </c>
      <c r="AF38" s="206">
        <v>1</v>
      </c>
      <c r="AG38" s="206">
        <v>1</v>
      </c>
      <c r="AH38" s="206">
        <v>1</v>
      </c>
      <c r="AI38" s="206">
        <v>1</v>
      </c>
      <c r="AJ38" s="206">
        <v>1</v>
      </c>
      <c r="AK38" s="206">
        <v>1</v>
      </c>
      <c r="AL38" s="206">
        <v>1</v>
      </c>
      <c r="AN38" s="218">
        <f t="shared" ref="AN38:BK38" si="30">$E38*O38</f>
        <v>0</v>
      </c>
      <c r="AO38" s="218">
        <f t="shared" si="30"/>
        <v>0</v>
      </c>
      <c r="AP38" s="218">
        <f t="shared" si="30"/>
        <v>0</v>
      </c>
      <c r="AQ38" s="218">
        <f t="shared" si="30"/>
        <v>0</v>
      </c>
      <c r="AR38" s="218">
        <f t="shared" si="30"/>
        <v>0</v>
      </c>
      <c r="AS38" s="218">
        <f t="shared" si="30"/>
        <v>0</v>
      </c>
      <c r="AT38" s="218">
        <f t="shared" si="30"/>
        <v>0</v>
      </c>
      <c r="AU38" s="218">
        <f t="shared" si="30"/>
        <v>0</v>
      </c>
      <c r="AV38" s="218">
        <f t="shared" si="30"/>
        <v>0</v>
      </c>
      <c r="AW38" s="218">
        <f t="shared" si="30"/>
        <v>0</v>
      </c>
      <c r="AX38" s="218">
        <f t="shared" si="30"/>
        <v>0</v>
      </c>
      <c r="AY38" s="218">
        <f t="shared" si="30"/>
        <v>0</v>
      </c>
      <c r="AZ38" s="218">
        <f t="shared" si="30"/>
        <v>0</v>
      </c>
      <c r="BA38" s="218">
        <f t="shared" si="30"/>
        <v>0</v>
      </c>
      <c r="BB38" s="218">
        <f t="shared" si="30"/>
        <v>0</v>
      </c>
      <c r="BC38" s="218">
        <f t="shared" si="30"/>
        <v>0</v>
      </c>
      <c r="BD38" s="218">
        <f t="shared" si="30"/>
        <v>0</v>
      </c>
      <c r="BE38" s="218">
        <f t="shared" si="30"/>
        <v>0</v>
      </c>
      <c r="BF38" s="218">
        <f t="shared" si="30"/>
        <v>0</v>
      </c>
      <c r="BG38" s="218">
        <f t="shared" si="30"/>
        <v>0</v>
      </c>
      <c r="BH38" s="218">
        <f t="shared" si="30"/>
        <v>0</v>
      </c>
      <c r="BI38" s="218">
        <f t="shared" si="30"/>
        <v>0</v>
      </c>
      <c r="BJ38" s="218">
        <f t="shared" si="30"/>
        <v>0</v>
      </c>
      <c r="BK38" s="218">
        <f t="shared" si="30"/>
        <v>0</v>
      </c>
    </row>
    <row r="39" spans="1:63" x14ac:dyDescent="0.2">
      <c r="B39" s="172"/>
      <c r="I39" s="12"/>
      <c r="K39" s="211"/>
    </row>
    <row r="40" spans="1:63" x14ac:dyDescent="0.2">
      <c r="B40" s="242" t="s">
        <v>111</v>
      </c>
      <c r="I40" s="17"/>
      <c r="K40" s="211"/>
    </row>
    <row r="41" spans="1:63" x14ac:dyDescent="0.2">
      <c r="A41" s="170">
        <f>A38+1</f>
        <v>21</v>
      </c>
      <c r="B41" s="170" t="s">
        <v>97</v>
      </c>
      <c r="C41" s="75"/>
      <c r="D41" s="212"/>
      <c r="E41" s="290"/>
      <c r="F41" s="196"/>
      <c r="G41" s="287"/>
      <c r="H41" s="197"/>
      <c r="I41" s="193">
        <f>G41*$I$4</f>
        <v>0</v>
      </c>
      <c r="J41" s="197"/>
      <c r="K41" s="289"/>
      <c r="L41" s="216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N41" s="218">
        <f t="shared" ref="AN41:AN58" si="31">($E41+$I41)*O41</f>
        <v>0</v>
      </c>
      <c r="AO41" s="218">
        <f t="shared" ref="AO41:AO58" si="32">($E41+$I41)*P41</f>
        <v>0</v>
      </c>
      <c r="AP41" s="218">
        <f t="shared" ref="AP41:AP58" si="33">($E41+$I41)*Q41</f>
        <v>0</v>
      </c>
      <c r="AQ41" s="218">
        <f t="shared" ref="AQ41:AQ58" si="34">($E41+$I41)*R41</f>
        <v>0</v>
      </c>
      <c r="AR41" s="218">
        <f t="shared" ref="AR41:AR58" si="35">($E41+$I41)*S41</f>
        <v>0</v>
      </c>
      <c r="AS41" s="218">
        <f t="shared" ref="AS41:AS58" si="36">($E41+$I41)*T41</f>
        <v>0</v>
      </c>
      <c r="AT41" s="218">
        <f t="shared" ref="AT41:AT58" si="37">($E41+$I41)*U41</f>
        <v>0</v>
      </c>
      <c r="AU41" s="218">
        <f t="shared" ref="AU41:AU58" si="38">($E41+$I41)*V41</f>
        <v>0</v>
      </c>
      <c r="AV41" s="218">
        <f t="shared" ref="AV41:AV58" si="39">($E41+$I41)*W41</f>
        <v>0</v>
      </c>
      <c r="AW41" s="218">
        <f t="shared" ref="AW41:AW58" si="40">($E41+$I41)*X41</f>
        <v>0</v>
      </c>
      <c r="AX41" s="218">
        <f t="shared" ref="AX41:AX58" si="41">($E41+$I41)*Y41</f>
        <v>0</v>
      </c>
      <c r="AY41" s="218">
        <f t="shared" ref="AY41:AY58" si="42">($E41+$I41)*Z41</f>
        <v>0</v>
      </c>
      <c r="AZ41" s="218">
        <f t="shared" ref="AZ41:AZ58" si="43">($E41+$I41)*AA41</f>
        <v>0</v>
      </c>
      <c r="BA41" s="218">
        <f t="shared" ref="BA41:BA58" si="44">($E41+$I41)*AB41</f>
        <v>0</v>
      </c>
      <c r="BB41" s="218">
        <f t="shared" ref="BB41:BB58" si="45">($E41+$I41)*AC41</f>
        <v>0</v>
      </c>
      <c r="BC41" s="218">
        <f t="shared" ref="BC41:BC58" si="46">($E41+$I41)*AD41</f>
        <v>0</v>
      </c>
      <c r="BD41" s="218">
        <f t="shared" ref="BD41:BD58" si="47">($E41+$I41)*AE41</f>
        <v>0</v>
      </c>
      <c r="BE41" s="218">
        <f t="shared" ref="BE41:BE58" si="48">($E41+$I41)*AF41</f>
        <v>0</v>
      </c>
      <c r="BF41" s="218">
        <f t="shared" ref="BF41:BF58" si="49">($E41+$I41)*AG41</f>
        <v>0</v>
      </c>
      <c r="BG41" s="218">
        <f t="shared" ref="BG41:BG58" si="50">($E41+$I41)*AH41</f>
        <v>0</v>
      </c>
      <c r="BH41" s="218">
        <f t="shared" ref="BH41:BH58" si="51">($E41+$I41)*AI41</f>
        <v>0</v>
      </c>
      <c r="BI41" s="218">
        <f t="shared" ref="BI41:BI58" si="52">($E41+$I41)*AJ41</f>
        <v>0</v>
      </c>
      <c r="BJ41" s="218">
        <f t="shared" ref="BJ41:BJ58" si="53">($E41+$I41)*AK41</f>
        <v>0</v>
      </c>
      <c r="BK41" s="218">
        <f t="shared" ref="BK41:BK58" si="54">($E41+$I41)*AL41</f>
        <v>0</v>
      </c>
    </row>
    <row r="42" spans="1:63" x14ac:dyDescent="0.2">
      <c r="A42" s="170">
        <f>A41+1</f>
        <v>22</v>
      </c>
      <c r="B42" s="170" t="s">
        <v>98</v>
      </c>
      <c r="C42" s="75"/>
      <c r="D42" s="212"/>
      <c r="E42" s="290"/>
      <c r="F42" s="196"/>
      <c r="G42" s="287"/>
      <c r="H42" s="197"/>
      <c r="I42" s="193">
        <f>G42*$I$4</f>
        <v>0</v>
      </c>
      <c r="J42" s="197"/>
      <c r="K42" s="289"/>
      <c r="L42" s="216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N42" s="218">
        <f t="shared" si="31"/>
        <v>0</v>
      </c>
      <c r="AO42" s="218">
        <f t="shared" si="32"/>
        <v>0</v>
      </c>
      <c r="AP42" s="218">
        <f t="shared" si="33"/>
        <v>0</v>
      </c>
      <c r="AQ42" s="218">
        <f t="shared" si="34"/>
        <v>0</v>
      </c>
      <c r="AR42" s="218">
        <f t="shared" si="35"/>
        <v>0</v>
      </c>
      <c r="AS42" s="218">
        <f t="shared" si="36"/>
        <v>0</v>
      </c>
      <c r="AT42" s="218">
        <f t="shared" si="37"/>
        <v>0</v>
      </c>
      <c r="AU42" s="218">
        <f t="shared" si="38"/>
        <v>0</v>
      </c>
      <c r="AV42" s="218">
        <f t="shared" si="39"/>
        <v>0</v>
      </c>
      <c r="AW42" s="218">
        <f t="shared" si="40"/>
        <v>0</v>
      </c>
      <c r="AX42" s="218">
        <f t="shared" si="41"/>
        <v>0</v>
      </c>
      <c r="AY42" s="218">
        <f t="shared" si="42"/>
        <v>0</v>
      </c>
      <c r="AZ42" s="218">
        <f t="shared" si="43"/>
        <v>0</v>
      </c>
      <c r="BA42" s="218">
        <f t="shared" si="44"/>
        <v>0</v>
      </c>
      <c r="BB42" s="218">
        <f t="shared" si="45"/>
        <v>0</v>
      </c>
      <c r="BC42" s="218">
        <f t="shared" si="46"/>
        <v>0</v>
      </c>
      <c r="BD42" s="218">
        <f t="shared" si="47"/>
        <v>0</v>
      </c>
      <c r="BE42" s="218">
        <f t="shared" si="48"/>
        <v>0</v>
      </c>
      <c r="BF42" s="218">
        <f t="shared" si="49"/>
        <v>0</v>
      </c>
      <c r="BG42" s="218">
        <f t="shared" si="50"/>
        <v>0</v>
      </c>
      <c r="BH42" s="218">
        <f t="shared" si="51"/>
        <v>0</v>
      </c>
      <c r="BI42" s="218">
        <f t="shared" si="52"/>
        <v>0</v>
      </c>
      <c r="BJ42" s="218">
        <f t="shared" si="53"/>
        <v>0</v>
      </c>
      <c r="BK42" s="218">
        <f t="shared" si="54"/>
        <v>0</v>
      </c>
    </row>
    <row r="43" spans="1:63" x14ac:dyDescent="0.2">
      <c r="A43" s="170">
        <f t="shared" ref="A43:A58" si="55">A42+1</f>
        <v>23</v>
      </c>
      <c r="B43" s="170" t="s">
        <v>99</v>
      </c>
      <c r="C43" s="75"/>
      <c r="D43" s="212"/>
      <c r="E43" s="290"/>
      <c r="F43" s="196"/>
      <c r="G43" s="287"/>
      <c r="H43" s="197"/>
      <c r="I43" s="193">
        <f t="shared" ref="I43:I58" si="56">G43*$I$4</f>
        <v>0</v>
      </c>
      <c r="J43" s="197"/>
      <c r="K43" s="289"/>
      <c r="L43" s="216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N43" s="218">
        <f t="shared" si="31"/>
        <v>0</v>
      </c>
      <c r="AO43" s="218">
        <f t="shared" si="32"/>
        <v>0</v>
      </c>
      <c r="AP43" s="218">
        <f t="shared" si="33"/>
        <v>0</v>
      </c>
      <c r="AQ43" s="218">
        <f t="shared" si="34"/>
        <v>0</v>
      </c>
      <c r="AR43" s="218">
        <f t="shared" si="35"/>
        <v>0</v>
      </c>
      <c r="AS43" s="218">
        <f t="shared" si="36"/>
        <v>0</v>
      </c>
      <c r="AT43" s="218">
        <f t="shared" si="37"/>
        <v>0</v>
      </c>
      <c r="AU43" s="218">
        <f t="shared" si="38"/>
        <v>0</v>
      </c>
      <c r="AV43" s="218">
        <f t="shared" si="39"/>
        <v>0</v>
      </c>
      <c r="AW43" s="218">
        <f t="shared" si="40"/>
        <v>0</v>
      </c>
      <c r="AX43" s="218">
        <f t="shared" si="41"/>
        <v>0</v>
      </c>
      <c r="AY43" s="218">
        <f t="shared" si="42"/>
        <v>0</v>
      </c>
      <c r="AZ43" s="218">
        <f t="shared" si="43"/>
        <v>0</v>
      </c>
      <c r="BA43" s="218">
        <f t="shared" si="44"/>
        <v>0</v>
      </c>
      <c r="BB43" s="218">
        <f t="shared" si="45"/>
        <v>0</v>
      </c>
      <c r="BC43" s="218">
        <f t="shared" si="46"/>
        <v>0</v>
      </c>
      <c r="BD43" s="218">
        <f t="shared" si="47"/>
        <v>0</v>
      </c>
      <c r="BE43" s="218">
        <f t="shared" si="48"/>
        <v>0</v>
      </c>
      <c r="BF43" s="218">
        <f t="shared" si="49"/>
        <v>0</v>
      </c>
      <c r="BG43" s="218">
        <f t="shared" si="50"/>
        <v>0</v>
      </c>
      <c r="BH43" s="218">
        <f t="shared" si="51"/>
        <v>0</v>
      </c>
      <c r="BI43" s="218">
        <f t="shared" si="52"/>
        <v>0</v>
      </c>
      <c r="BJ43" s="218">
        <f t="shared" si="53"/>
        <v>0</v>
      </c>
      <c r="BK43" s="218">
        <f t="shared" si="54"/>
        <v>0</v>
      </c>
    </row>
    <row r="44" spans="1:63" x14ac:dyDescent="0.2">
      <c r="A44" s="170">
        <f t="shared" si="55"/>
        <v>24</v>
      </c>
      <c r="B44" s="170" t="s">
        <v>100</v>
      </c>
      <c r="C44" s="75"/>
      <c r="D44" s="212"/>
      <c r="E44" s="285"/>
      <c r="F44" s="198"/>
      <c r="G44" s="286"/>
      <c r="H44" s="204"/>
      <c r="I44" s="193">
        <f t="shared" si="56"/>
        <v>0</v>
      </c>
      <c r="J44" s="204"/>
      <c r="K44" s="277"/>
      <c r="L44" s="216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N44" s="218">
        <f t="shared" si="31"/>
        <v>0</v>
      </c>
      <c r="AO44" s="218">
        <f t="shared" si="32"/>
        <v>0</v>
      </c>
      <c r="AP44" s="218">
        <f t="shared" si="33"/>
        <v>0</v>
      </c>
      <c r="AQ44" s="218">
        <f t="shared" si="34"/>
        <v>0</v>
      </c>
      <c r="AR44" s="218">
        <f t="shared" si="35"/>
        <v>0</v>
      </c>
      <c r="AS44" s="218">
        <f t="shared" si="36"/>
        <v>0</v>
      </c>
      <c r="AT44" s="218">
        <f t="shared" si="37"/>
        <v>0</v>
      </c>
      <c r="AU44" s="218">
        <f t="shared" si="38"/>
        <v>0</v>
      </c>
      <c r="AV44" s="218">
        <f t="shared" si="39"/>
        <v>0</v>
      </c>
      <c r="AW44" s="218">
        <f t="shared" si="40"/>
        <v>0</v>
      </c>
      <c r="AX44" s="218">
        <f t="shared" si="41"/>
        <v>0</v>
      </c>
      <c r="AY44" s="218">
        <f t="shared" si="42"/>
        <v>0</v>
      </c>
      <c r="AZ44" s="218">
        <f t="shared" si="43"/>
        <v>0</v>
      </c>
      <c r="BA44" s="218">
        <f t="shared" si="44"/>
        <v>0</v>
      </c>
      <c r="BB44" s="218">
        <f t="shared" si="45"/>
        <v>0</v>
      </c>
      <c r="BC44" s="218">
        <f t="shared" si="46"/>
        <v>0</v>
      </c>
      <c r="BD44" s="218">
        <f t="shared" si="47"/>
        <v>0</v>
      </c>
      <c r="BE44" s="218">
        <f t="shared" si="48"/>
        <v>0</v>
      </c>
      <c r="BF44" s="218">
        <f t="shared" si="49"/>
        <v>0</v>
      </c>
      <c r="BG44" s="218">
        <f t="shared" si="50"/>
        <v>0</v>
      </c>
      <c r="BH44" s="218">
        <f t="shared" si="51"/>
        <v>0</v>
      </c>
      <c r="BI44" s="218">
        <f t="shared" si="52"/>
        <v>0</v>
      </c>
      <c r="BJ44" s="218">
        <f t="shared" si="53"/>
        <v>0</v>
      </c>
      <c r="BK44" s="218">
        <f t="shared" si="54"/>
        <v>0</v>
      </c>
    </row>
    <row r="45" spans="1:63" x14ac:dyDescent="0.2">
      <c r="A45" s="170">
        <f t="shared" si="55"/>
        <v>25</v>
      </c>
      <c r="B45" s="170" t="s">
        <v>101</v>
      </c>
      <c r="C45" s="75"/>
      <c r="D45" s="212"/>
      <c r="E45" s="285"/>
      <c r="F45" s="198"/>
      <c r="G45" s="286"/>
      <c r="H45" s="204"/>
      <c r="I45" s="193">
        <f t="shared" si="56"/>
        <v>0</v>
      </c>
      <c r="J45" s="204"/>
      <c r="K45" s="277"/>
      <c r="L45" s="216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N45" s="218">
        <f t="shared" si="31"/>
        <v>0</v>
      </c>
      <c r="AO45" s="218">
        <f t="shared" si="32"/>
        <v>0</v>
      </c>
      <c r="AP45" s="218">
        <f t="shared" si="33"/>
        <v>0</v>
      </c>
      <c r="AQ45" s="218">
        <f t="shared" si="34"/>
        <v>0</v>
      </c>
      <c r="AR45" s="218">
        <f t="shared" si="35"/>
        <v>0</v>
      </c>
      <c r="AS45" s="218">
        <f t="shared" si="36"/>
        <v>0</v>
      </c>
      <c r="AT45" s="218">
        <f t="shared" si="37"/>
        <v>0</v>
      </c>
      <c r="AU45" s="218">
        <f t="shared" si="38"/>
        <v>0</v>
      </c>
      <c r="AV45" s="218">
        <f t="shared" si="39"/>
        <v>0</v>
      </c>
      <c r="AW45" s="218">
        <f t="shared" si="40"/>
        <v>0</v>
      </c>
      <c r="AX45" s="218">
        <f t="shared" si="41"/>
        <v>0</v>
      </c>
      <c r="AY45" s="218">
        <f t="shared" si="42"/>
        <v>0</v>
      </c>
      <c r="AZ45" s="218">
        <f t="shared" si="43"/>
        <v>0</v>
      </c>
      <c r="BA45" s="218">
        <f t="shared" si="44"/>
        <v>0</v>
      </c>
      <c r="BB45" s="218">
        <f t="shared" si="45"/>
        <v>0</v>
      </c>
      <c r="BC45" s="218">
        <f t="shared" si="46"/>
        <v>0</v>
      </c>
      <c r="BD45" s="218">
        <f t="shared" si="47"/>
        <v>0</v>
      </c>
      <c r="BE45" s="218">
        <f t="shared" si="48"/>
        <v>0</v>
      </c>
      <c r="BF45" s="218">
        <f t="shared" si="49"/>
        <v>0</v>
      </c>
      <c r="BG45" s="218">
        <f t="shared" si="50"/>
        <v>0</v>
      </c>
      <c r="BH45" s="218">
        <f t="shared" si="51"/>
        <v>0</v>
      </c>
      <c r="BI45" s="218">
        <f t="shared" si="52"/>
        <v>0</v>
      </c>
      <c r="BJ45" s="218">
        <f t="shared" si="53"/>
        <v>0</v>
      </c>
      <c r="BK45" s="218">
        <f t="shared" si="54"/>
        <v>0</v>
      </c>
    </row>
    <row r="46" spans="1:63" x14ac:dyDescent="0.2">
      <c r="A46" s="170">
        <f t="shared" si="55"/>
        <v>26</v>
      </c>
      <c r="B46" s="170" t="s">
        <v>102</v>
      </c>
      <c r="C46" s="75"/>
      <c r="D46" s="212"/>
      <c r="E46" s="285"/>
      <c r="F46" s="198"/>
      <c r="G46" s="286"/>
      <c r="H46" s="204"/>
      <c r="I46" s="193">
        <f t="shared" si="56"/>
        <v>0</v>
      </c>
      <c r="J46" s="204"/>
      <c r="K46" s="277"/>
      <c r="L46" s="216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N46" s="218">
        <f t="shared" si="31"/>
        <v>0</v>
      </c>
      <c r="AO46" s="218">
        <f t="shared" si="32"/>
        <v>0</v>
      </c>
      <c r="AP46" s="218">
        <f t="shared" si="33"/>
        <v>0</v>
      </c>
      <c r="AQ46" s="218">
        <f t="shared" si="34"/>
        <v>0</v>
      </c>
      <c r="AR46" s="218">
        <f t="shared" si="35"/>
        <v>0</v>
      </c>
      <c r="AS46" s="218">
        <f t="shared" si="36"/>
        <v>0</v>
      </c>
      <c r="AT46" s="218">
        <f t="shared" si="37"/>
        <v>0</v>
      </c>
      <c r="AU46" s="218">
        <f t="shared" si="38"/>
        <v>0</v>
      </c>
      <c r="AV46" s="218">
        <f t="shared" si="39"/>
        <v>0</v>
      </c>
      <c r="AW46" s="218">
        <f t="shared" si="40"/>
        <v>0</v>
      </c>
      <c r="AX46" s="218">
        <f t="shared" si="41"/>
        <v>0</v>
      </c>
      <c r="AY46" s="218">
        <f t="shared" si="42"/>
        <v>0</v>
      </c>
      <c r="AZ46" s="218">
        <f t="shared" si="43"/>
        <v>0</v>
      </c>
      <c r="BA46" s="218">
        <f t="shared" si="44"/>
        <v>0</v>
      </c>
      <c r="BB46" s="218">
        <f t="shared" si="45"/>
        <v>0</v>
      </c>
      <c r="BC46" s="218">
        <f t="shared" si="46"/>
        <v>0</v>
      </c>
      <c r="BD46" s="218">
        <f t="shared" si="47"/>
        <v>0</v>
      </c>
      <c r="BE46" s="218">
        <f t="shared" si="48"/>
        <v>0</v>
      </c>
      <c r="BF46" s="218">
        <f t="shared" si="49"/>
        <v>0</v>
      </c>
      <c r="BG46" s="218">
        <f t="shared" si="50"/>
        <v>0</v>
      </c>
      <c r="BH46" s="218">
        <f t="shared" si="51"/>
        <v>0</v>
      </c>
      <c r="BI46" s="218">
        <f t="shared" si="52"/>
        <v>0</v>
      </c>
      <c r="BJ46" s="218">
        <f t="shared" si="53"/>
        <v>0</v>
      </c>
      <c r="BK46" s="218">
        <f t="shared" si="54"/>
        <v>0</v>
      </c>
    </row>
    <row r="47" spans="1:63" x14ac:dyDescent="0.2">
      <c r="A47" s="170">
        <f t="shared" si="55"/>
        <v>27</v>
      </c>
      <c r="B47" s="170" t="s">
        <v>103</v>
      </c>
      <c r="C47" s="75"/>
      <c r="D47" s="212"/>
      <c r="E47" s="285"/>
      <c r="F47" s="198"/>
      <c r="G47" s="286"/>
      <c r="H47" s="204"/>
      <c r="I47" s="193">
        <f t="shared" si="56"/>
        <v>0</v>
      </c>
      <c r="J47" s="204"/>
      <c r="K47" s="277"/>
      <c r="L47" s="216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N47" s="218">
        <f t="shared" si="31"/>
        <v>0</v>
      </c>
      <c r="AO47" s="218">
        <f t="shared" si="32"/>
        <v>0</v>
      </c>
      <c r="AP47" s="218">
        <f t="shared" si="33"/>
        <v>0</v>
      </c>
      <c r="AQ47" s="218">
        <f t="shared" si="34"/>
        <v>0</v>
      </c>
      <c r="AR47" s="218">
        <f t="shared" si="35"/>
        <v>0</v>
      </c>
      <c r="AS47" s="218">
        <f t="shared" si="36"/>
        <v>0</v>
      </c>
      <c r="AT47" s="218">
        <f t="shared" si="37"/>
        <v>0</v>
      </c>
      <c r="AU47" s="218">
        <f t="shared" si="38"/>
        <v>0</v>
      </c>
      <c r="AV47" s="218">
        <f t="shared" si="39"/>
        <v>0</v>
      </c>
      <c r="AW47" s="218">
        <f t="shared" si="40"/>
        <v>0</v>
      </c>
      <c r="AX47" s="218">
        <f t="shared" si="41"/>
        <v>0</v>
      </c>
      <c r="AY47" s="218">
        <f t="shared" si="42"/>
        <v>0</v>
      </c>
      <c r="AZ47" s="218">
        <f t="shared" si="43"/>
        <v>0</v>
      </c>
      <c r="BA47" s="218">
        <f t="shared" si="44"/>
        <v>0</v>
      </c>
      <c r="BB47" s="218">
        <f t="shared" si="45"/>
        <v>0</v>
      </c>
      <c r="BC47" s="218">
        <f t="shared" si="46"/>
        <v>0</v>
      </c>
      <c r="BD47" s="218">
        <f t="shared" si="47"/>
        <v>0</v>
      </c>
      <c r="BE47" s="218">
        <f t="shared" si="48"/>
        <v>0</v>
      </c>
      <c r="BF47" s="218">
        <f t="shared" si="49"/>
        <v>0</v>
      </c>
      <c r="BG47" s="218">
        <f t="shared" si="50"/>
        <v>0</v>
      </c>
      <c r="BH47" s="218">
        <f t="shared" si="51"/>
        <v>0</v>
      </c>
      <c r="BI47" s="218">
        <f t="shared" si="52"/>
        <v>0</v>
      </c>
      <c r="BJ47" s="218">
        <f t="shared" si="53"/>
        <v>0</v>
      </c>
      <c r="BK47" s="218">
        <f t="shared" si="54"/>
        <v>0</v>
      </c>
    </row>
    <row r="48" spans="1:63" x14ac:dyDescent="0.2">
      <c r="A48" s="170">
        <f t="shared" si="55"/>
        <v>28</v>
      </c>
      <c r="B48" s="170" t="s">
        <v>104</v>
      </c>
      <c r="C48" s="75"/>
      <c r="D48" s="212"/>
      <c r="E48" s="285"/>
      <c r="F48" s="198"/>
      <c r="G48" s="286"/>
      <c r="H48" s="204"/>
      <c r="I48" s="193">
        <f t="shared" si="56"/>
        <v>0</v>
      </c>
      <c r="J48" s="204"/>
      <c r="K48" s="277"/>
      <c r="L48" s="216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N48" s="218">
        <f t="shared" si="31"/>
        <v>0</v>
      </c>
      <c r="AO48" s="218">
        <f t="shared" si="32"/>
        <v>0</v>
      </c>
      <c r="AP48" s="218">
        <f t="shared" si="33"/>
        <v>0</v>
      </c>
      <c r="AQ48" s="218">
        <f t="shared" si="34"/>
        <v>0</v>
      </c>
      <c r="AR48" s="218">
        <f t="shared" si="35"/>
        <v>0</v>
      </c>
      <c r="AS48" s="218">
        <f t="shared" si="36"/>
        <v>0</v>
      </c>
      <c r="AT48" s="218">
        <f t="shared" si="37"/>
        <v>0</v>
      </c>
      <c r="AU48" s="218">
        <f t="shared" si="38"/>
        <v>0</v>
      </c>
      <c r="AV48" s="218">
        <f t="shared" si="39"/>
        <v>0</v>
      </c>
      <c r="AW48" s="218">
        <f t="shared" si="40"/>
        <v>0</v>
      </c>
      <c r="AX48" s="218">
        <f t="shared" si="41"/>
        <v>0</v>
      </c>
      <c r="AY48" s="218">
        <f t="shared" si="42"/>
        <v>0</v>
      </c>
      <c r="AZ48" s="218">
        <f t="shared" si="43"/>
        <v>0</v>
      </c>
      <c r="BA48" s="218">
        <f t="shared" si="44"/>
        <v>0</v>
      </c>
      <c r="BB48" s="218">
        <f t="shared" si="45"/>
        <v>0</v>
      </c>
      <c r="BC48" s="218">
        <f t="shared" si="46"/>
        <v>0</v>
      </c>
      <c r="BD48" s="218">
        <f t="shared" si="47"/>
        <v>0</v>
      </c>
      <c r="BE48" s="218">
        <f t="shared" si="48"/>
        <v>0</v>
      </c>
      <c r="BF48" s="218">
        <f t="shared" si="49"/>
        <v>0</v>
      </c>
      <c r="BG48" s="218">
        <f t="shared" si="50"/>
        <v>0</v>
      </c>
      <c r="BH48" s="218">
        <f t="shared" si="51"/>
        <v>0</v>
      </c>
      <c r="BI48" s="218">
        <f t="shared" si="52"/>
        <v>0</v>
      </c>
      <c r="BJ48" s="218">
        <f t="shared" si="53"/>
        <v>0</v>
      </c>
      <c r="BK48" s="218">
        <f t="shared" si="54"/>
        <v>0</v>
      </c>
    </row>
    <row r="49" spans="1:63" x14ac:dyDescent="0.2">
      <c r="A49" s="170">
        <f t="shared" si="55"/>
        <v>29</v>
      </c>
      <c r="B49" s="171" t="s">
        <v>137</v>
      </c>
      <c r="C49" s="117"/>
      <c r="D49" s="212"/>
      <c r="E49" s="285"/>
      <c r="F49" s="198"/>
      <c r="G49" s="286"/>
      <c r="H49" s="204"/>
      <c r="I49" s="193">
        <f t="shared" si="56"/>
        <v>0</v>
      </c>
      <c r="J49" s="204"/>
      <c r="K49" s="277"/>
      <c r="L49" s="216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N49" s="218">
        <f t="shared" si="31"/>
        <v>0</v>
      </c>
      <c r="AO49" s="218">
        <f t="shared" si="32"/>
        <v>0</v>
      </c>
      <c r="AP49" s="218">
        <f t="shared" si="33"/>
        <v>0</v>
      </c>
      <c r="AQ49" s="218">
        <f t="shared" si="34"/>
        <v>0</v>
      </c>
      <c r="AR49" s="218">
        <f t="shared" si="35"/>
        <v>0</v>
      </c>
      <c r="AS49" s="218">
        <f t="shared" si="36"/>
        <v>0</v>
      </c>
      <c r="AT49" s="218">
        <f t="shared" si="37"/>
        <v>0</v>
      </c>
      <c r="AU49" s="218">
        <f t="shared" si="38"/>
        <v>0</v>
      </c>
      <c r="AV49" s="218">
        <f t="shared" si="39"/>
        <v>0</v>
      </c>
      <c r="AW49" s="218">
        <f t="shared" si="40"/>
        <v>0</v>
      </c>
      <c r="AX49" s="218">
        <f t="shared" si="41"/>
        <v>0</v>
      </c>
      <c r="AY49" s="218">
        <f t="shared" si="42"/>
        <v>0</v>
      </c>
      <c r="AZ49" s="218">
        <f t="shared" si="43"/>
        <v>0</v>
      </c>
      <c r="BA49" s="218">
        <f t="shared" si="44"/>
        <v>0</v>
      </c>
      <c r="BB49" s="218">
        <f t="shared" si="45"/>
        <v>0</v>
      </c>
      <c r="BC49" s="218">
        <f t="shared" si="46"/>
        <v>0</v>
      </c>
      <c r="BD49" s="218">
        <f t="shared" si="47"/>
        <v>0</v>
      </c>
      <c r="BE49" s="218">
        <f t="shared" si="48"/>
        <v>0</v>
      </c>
      <c r="BF49" s="218">
        <f t="shared" si="49"/>
        <v>0</v>
      </c>
      <c r="BG49" s="218">
        <f t="shared" si="50"/>
        <v>0</v>
      </c>
      <c r="BH49" s="218">
        <f t="shared" si="51"/>
        <v>0</v>
      </c>
      <c r="BI49" s="218">
        <f t="shared" si="52"/>
        <v>0</v>
      </c>
      <c r="BJ49" s="218">
        <f t="shared" si="53"/>
        <v>0</v>
      </c>
      <c r="BK49" s="218">
        <f t="shared" si="54"/>
        <v>0</v>
      </c>
    </row>
    <row r="50" spans="1:63" x14ac:dyDescent="0.2">
      <c r="A50" s="170">
        <f t="shared" si="55"/>
        <v>30</v>
      </c>
      <c r="B50" s="171" t="s">
        <v>105</v>
      </c>
      <c r="C50" s="118"/>
      <c r="D50" s="212"/>
      <c r="E50" s="285"/>
      <c r="F50" s="198"/>
      <c r="G50" s="286"/>
      <c r="H50" s="204"/>
      <c r="I50" s="193">
        <f t="shared" si="56"/>
        <v>0</v>
      </c>
      <c r="J50" s="204"/>
      <c r="K50" s="277"/>
      <c r="L50" s="216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N50" s="218">
        <f t="shared" si="31"/>
        <v>0</v>
      </c>
      <c r="AO50" s="218">
        <f t="shared" si="32"/>
        <v>0</v>
      </c>
      <c r="AP50" s="218">
        <f t="shared" si="33"/>
        <v>0</v>
      </c>
      <c r="AQ50" s="218">
        <f t="shared" si="34"/>
        <v>0</v>
      </c>
      <c r="AR50" s="218">
        <f t="shared" si="35"/>
        <v>0</v>
      </c>
      <c r="AS50" s="218">
        <f t="shared" si="36"/>
        <v>0</v>
      </c>
      <c r="AT50" s="218">
        <f t="shared" si="37"/>
        <v>0</v>
      </c>
      <c r="AU50" s="218">
        <f t="shared" si="38"/>
        <v>0</v>
      </c>
      <c r="AV50" s="218">
        <f t="shared" si="39"/>
        <v>0</v>
      </c>
      <c r="AW50" s="218">
        <f t="shared" si="40"/>
        <v>0</v>
      </c>
      <c r="AX50" s="218">
        <f t="shared" si="41"/>
        <v>0</v>
      </c>
      <c r="AY50" s="218">
        <f t="shared" si="42"/>
        <v>0</v>
      </c>
      <c r="AZ50" s="218">
        <f t="shared" si="43"/>
        <v>0</v>
      </c>
      <c r="BA50" s="218">
        <f t="shared" si="44"/>
        <v>0</v>
      </c>
      <c r="BB50" s="218">
        <f t="shared" si="45"/>
        <v>0</v>
      </c>
      <c r="BC50" s="218">
        <f t="shared" si="46"/>
        <v>0</v>
      </c>
      <c r="BD50" s="218">
        <f t="shared" si="47"/>
        <v>0</v>
      </c>
      <c r="BE50" s="218">
        <f t="shared" si="48"/>
        <v>0</v>
      </c>
      <c r="BF50" s="218">
        <f t="shared" si="49"/>
        <v>0</v>
      </c>
      <c r="BG50" s="218">
        <f t="shared" si="50"/>
        <v>0</v>
      </c>
      <c r="BH50" s="218">
        <f t="shared" si="51"/>
        <v>0</v>
      </c>
      <c r="BI50" s="218">
        <f t="shared" si="52"/>
        <v>0</v>
      </c>
      <c r="BJ50" s="218">
        <f t="shared" si="53"/>
        <v>0</v>
      </c>
      <c r="BK50" s="218">
        <f t="shared" si="54"/>
        <v>0</v>
      </c>
    </row>
    <row r="51" spans="1:63" x14ac:dyDescent="0.2">
      <c r="A51" s="170">
        <f t="shared" si="55"/>
        <v>31</v>
      </c>
      <c r="B51" s="171" t="s">
        <v>106</v>
      </c>
      <c r="C51" s="118"/>
      <c r="D51" s="212"/>
      <c r="E51" s="285"/>
      <c r="F51" s="198"/>
      <c r="G51" s="286"/>
      <c r="H51" s="204"/>
      <c r="I51" s="193">
        <f t="shared" si="56"/>
        <v>0</v>
      </c>
      <c r="J51" s="204"/>
      <c r="K51" s="277"/>
      <c r="L51" s="216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N51" s="218">
        <f t="shared" si="31"/>
        <v>0</v>
      </c>
      <c r="AO51" s="218">
        <f t="shared" si="32"/>
        <v>0</v>
      </c>
      <c r="AP51" s="218">
        <f t="shared" si="33"/>
        <v>0</v>
      </c>
      <c r="AQ51" s="218">
        <f t="shared" si="34"/>
        <v>0</v>
      </c>
      <c r="AR51" s="218">
        <f t="shared" si="35"/>
        <v>0</v>
      </c>
      <c r="AS51" s="218">
        <f t="shared" si="36"/>
        <v>0</v>
      </c>
      <c r="AT51" s="218">
        <f t="shared" si="37"/>
        <v>0</v>
      </c>
      <c r="AU51" s="218">
        <f t="shared" si="38"/>
        <v>0</v>
      </c>
      <c r="AV51" s="218">
        <f t="shared" si="39"/>
        <v>0</v>
      </c>
      <c r="AW51" s="218">
        <f t="shared" si="40"/>
        <v>0</v>
      </c>
      <c r="AX51" s="218">
        <f t="shared" si="41"/>
        <v>0</v>
      </c>
      <c r="AY51" s="218">
        <f t="shared" si="42"/>
        <v>0</v>
      </c>
      <c r="AZ51" s="218">
        <f t="shared" si="43"/>
        <v>0</v>
      </c>
      <c r="BA51" s="218">
        <f t="shared" si="44"/>
        <v>0</v>
      </c>
      <c r="BB51" s="218">
        <f t="shared" si="45"/>
        <v>0</v>
      </c>
      <c r="BC51" s="218">
        <f t="shared" si="46"/>
        <v>0</v>
      </c>
      <c r="BD51" s="218">
        <f t="shared" si="47"/>
        <v>0</v>
      </c>
      <c r="BE51" s="218">
        <f t="shared" si="48"/>
        <v>0</v>
      </c>
      <c r="BF51" s="218">
        <f t="shared" si="49"/>
        <v>0</v>
      </c>
      <c r="BG51" s="218">
        <f t="shared" si="50"/>
        <v>0</v>
      </c>
      <c r="BH51" s="218">
        <f t="shared" si="51"/>
        <v>0</v>
      </c>
      <c r="BI51" s="218">
        <f t="shared" si="52"/>
        <v>0</v>
      </c>
      <c r="BJ51" s="218">
        <f t="shared" si="53"/>
        <v>0</v>
      </c>
      <c r="BK51" s="218">
        <f t="shared" si="54"/>
        <v>0</v>
      </c>
    </row>
    <row r="52" spans="1:63" x14ac:dyDescent="0.2">
      <c r="A52" s="170">
        <f t="shared" si="55"/>
        <v>32</v>
      </c>
      <c r="B52" s="171" t="s">
        <v>161</v>
      </c>
      <c r="C52" s="118"/>
      <c r="D52" s="212"/>
      <c r="E52" s="290"/>
      <c r="F52" s="196"/>
      <c r="G52" s="287"/>
      <c r="H52" s="197"/>
      <c r="I52" s="193">
        <f t="shared" si="56"/>
        <v>0</v>
      </c>
      <c r="J52" s="197"/>
      <c r="K52" s="289"/>
      <c r="L52" s="216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N52" s="218">
        <f t="shared" si="31"/>
        <v>0</v>
      </c>
      <c r="AO52" s="218">
        <f t="shared" si="32"/>
        <v>0</v>
      </c>
      <c r="AP52" s="218">
        <f t="shared" si="33"/>
        <v>0</v>
      </c>
      <c r="AQ52" s="218">
        <f t="shared" si="34"/>
        <v>0</v>
      </c>
      <c r="AR52" s="218">
        <f t="shared" si="35"/>
        <v>0</v>
      </c>
      <c r="AS52" s="218">
        <f t="shared" si="36"/>
        <v>0</v>
      </c>
      <c r="AT52" s="218">
        <f t="shared" si="37"/>
        <v>0</v>
      </c>
      <c r="AU52" s="218">
        <f t="shared" si="38"/>
        <v>0</v>
      </c>
      <c r="AV52" s="218">
        <f t="shared" si="39"/>
        <v>0</v>
      </c>
      <c r="AW52" s="218">
        <f t="shared" si="40"/>
        <v>0</v>
      </c>
      <c r="AX52" s="218">
        <f t="shared" si="41"/>
        <v>0</v>
      </c>
      <c r="AY52" s="218">
        <f t="shared" si="42"/>
        <v>0</v>
      </c>
      <c r="AZ52" s="218">
        <f t="shared" si="43"/>
        <v>0</v>
      </c>
      <c r="BA52" s="218">
        <f t="shared" si="44"/>
        <v>0</v>
      </c>
      <c r="BB52" s="218">
        <f t="shared" si="45"/>
        <v>0</v>
      </c>
      <c r="BC52" s="218">
        <f t="shared" si="46"/>
        <v>0</v>
      </c>
      <c r="BD52" s="218">
        <f t="shared" si="47"/>
        <v>0</v>
      </c>
      <c r="BE52" s="218">
        <f t="shared" si="48"/>
        <v>0</v>
      </c>
      <c r="BF52" s="218">
        <f t="shared" si="49"/>
        <v>0</v>
      </c>
      <c r="BG52" s="218">
        <f t="shared" si="50"/>
        <v>0</v>
      </c>
      <c r="BH52" s="218">
        <f t="shared" si="51"/>
        <v>0</v>
      </c>
      <c r="BI52" s="218">
        <f t="shared" si="52"/>
        <v>0</v>
      </c>
      <c r="BJ52" s="218">
        <f t="shared" si="53"/>
        <v>0</v>
      </c>
      <c r="BK52" s="218">
        <f t="shared" si="54"/>
        <v>0</v>
      </c>
    </row>
    <row r="53" spans="1:63" x14ac:dyDescent="0.2">
      <c r="A53" s="170">
        <f t="shared" si="55"/>
        <v>33</v>
      </c>
      <c r="B53" s="171" t="s">
        <v>291</v>
      </c>
      <c r="C53" s="118"/>
      <c r="D53" s="212"/>
      <c r="E53" s="290"/>
      <c r="F53" s="196"/>
      <c r="G53" s="287"/>
      <c r="H53" s="197"/>
      <c r="I53" s="193">
        <f t="shared" si="56"/>
        <v>0</v>
      </c>
      <c r="J53" s="197"/>
      <c r="K53" s="289"/>
      <c r="L53" s="216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N53" s="218">
        <f t="shared" si="31"/>
        <v>0</v>
      </c>
      <c r="AO53" s="218">
        <f t="shared" si="32"/>
        <v>0</v>
      </c>
      <c r="AP53" s="218">
        <f t="shared" si="33"/>
        <v>0</v>
      </c>
      <c r="AQ53" s="218">
        <f t="shared" si="34"/>
        <v>0</v>
      </c>
      <c r="AR53" s="218">
        <f t="shared" si="35"/>
        <v>0</v>
      </c>
      <c r="AS53" s="218">
        <f t="shared" si="36"/>
        <v>0</v>
      </c>
      <c r="AT53" s="218">
        <f t="shared" si="37"/>
        <v>0</v>
      </c>
      <c r="AU53" s="218">
        <f t="shared" si="38"/>
        <v>0</v>
      </c>
      <c r="AV53" s="218">
        <f t="shared" si="39"/>
        <v>0</v>
      </c>
      <c r="AW53" s="218">
        <f t="shared" si="40"/>
        <v>0</v>
      </c>
      <c r="AX53" s="218">
        <f t="shared" si="41"/>
        <v>0</v>
      </c>
      <c r="AY53" s="218">
        <f t="shared" si="42"/>
        <v>0</v>
      </c>
      <c r="AZ53" s="218">
        <f t="shared" si="43"/>
        <v>0</v>
      </c>
      <c r="BA53" s="218">
        <f t="shared" si="44"/>
        <v>0</v>
      </c>
      <c r="BB53" s="218">
        <f t="shared" si="45"/>
        <v>0</v>
      </c>
      <c r="BC53" s="218">
        <f t="shared" si="46"/>
        <v>0</v>
      </c>
      <c r="BD53" s="218">
        <f t="shared" si="47"/>
        <v>0</v>
      </c>
      <c r="BE53" s="218">
        <f t="shared" si="48"/>
        <v>0</v>
      </c>
      <c r="BF53" s="218">
        <f t="shared" si="49"/>
        <v>0</v>
      </c>
      <c r="BG53" s="218">
        <f t="shared" si="50"/>
        <v>0</v>
      </c>
      <c r="BH53" s="218">
        <f t="shared" si="51"/>
        <v>0</v>
      </c>
      <c r="BI53" s="218">
        <f t="shared" si="52"/>
        <v>0</v>
      </c>
      <c r="BJ53" s="218">
        <f t="shared" si="53"/>
        <v>0</v>
      </c>
      <c r="BK53" s="218">
        <f t="shared" si="54"/>
        <v>0</v>
      </c>
    </row>
    <row r="54" spans="1:63" x14ac:dyDescent="0.2">
      <c r="A54" s="170">
        <f t="shared" si="55"/>
        <v>34</v>
      </c>
      <c r="B54" s="171" t="s">
        <v>107</v>
      </c>
      <c r="C54" s="118"/>
      <c r="D54" s="212"/>
      <c r="E54" s="290"/>
      <c r="F54" s="196"/>
      <c r="G54" s="287"/>
      <c r="H54" s="197"/>
      <c r="I54" s="193">
        <f t="shared" si="56"/>
        <v>0</v>
      </c>
      <c r="J54" s="197"/>
      <c r="K54" s="289"/>
      <c r="L54" s="216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N54" s="218">
        <f t="shared" si="31"/>
        <v>0</v>
      </c>
      <c r="AO54" s="218">
        <f t="shared" si="32"/>
        <v>0</v>
      </c>
      <c r="AP54" s="218">
        <f t="shared" si="33"/>
        <v>0</v>
      </c>
      <c r="AQ54" s="218">
        <f t="shared" si="34"/>
        <v>0</v>
      </c>
      <c r="AR54" s="218">
        <f t="shared" si="35"/>
        <v>0</v>
      </c>
      <c r="AS54" s="218">
        <f t="shared" si="36"/>
        <v>0</v>
      </c>
      <c r="AT54" s="218">
        <f t="shared" si="37"/>
        <v>0</v>
      </c>
      <c r="AU54" s="218">
        <f t="shared" si="38"/>
        <v>0</v>
      </c>
      <c r="AV54" s="218">
        <f t="shared" si="39"/>
        <v>0</v>
      </c>
      <c r="AW54" s="218">
        <f t="shared" si="40"/>
        <v>0</v>
      </c>
      <c r="AX54" s="218">
        <f t="shared" si="41"/>
        <v>0</v>
      </c>
      <c r="AY54" s="218">
        <f t="shared" si="42"/>
        <v>0</v>
      </c>
      <c r="AZ54" s="218">
        <f t="shared" si="43"/>
        <v>0</v>
      </c>
      <c r="BA54" s="218">
        <f t="shared" si="44"/>
        <v>0</v>
      </c>
      <c r="BB54" s="218">
        <f t="shared" si="45"/>
        <v>0</v>
      </c>
      <c r="BC54" s="218">
        <f t="shared" si="46"/>
        <v>0</v>
      </c>
      <c r="BD54" s="218">
        <f t="shared" si="47"/>
        <v>0</v>
      </c>
      <c r="BE54" s="218">
        <f t="shared" si="48"/>
        <v>0</v>
      </c>
      <c r="BF54" s="218">
        <f t="shared" si="49"/>
        <v>0</v>
      </c>
      <c r="BG54" s="218">
        <f t="shared" si="50"/>
        <v>0</v>
      </c>
      <c r="BH54" s="218">
        <f t="shared" si="51"/>
        <v>0</v>
      </c>
      <c r="BI54" s="218">
        <f t="shared" si="52"/>
        <v>0</v>
      </c>
      <c r="BJ54" s="218">
        <f t="shared" si="53"/>
        <v>0</v>
      </c>
      <c r="BK54" s="218">
        <f t="shared" si="54"/>
        <v>0</v>
      </c>
    </row>
    <row r="55" spans="1:63" x14ac:dyDescent="0.2">
      <c r="A55" s="170">
        <f t="shared" si="55"/>
        <v>35</v>
      </c>
      <c r="B55" s="171" t="s">
        <v>162</v>
      </c>
      <c r="C55" s="117"/>
      <c r="D55" s="212"/>
      <c r="E55" s="290"/>
      <c r="F55" s="196"/>
      <c r="G55" s="287"/>
      <c r="H55" s="197"/>
      <c r="I55" s="193">
        <f t="shared" si="56"/>
        <v>0</v>
      </c>
      <c r="J55" s="197"/>
      <c r="K55" s="289"/>
      <c r="L55" s="216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N55" s="218">
        <f t="shared" si="31"/>
        <v>0</v>
      </c>
      <c r="AO55" s="218">
        <f t="shared" si="32"/>
        <v>0</v>
      </c>
      <c r="AP55" s="218">
        <f t="shared" si="33"/>
        <v>0</v>
      </c>
      <c r="AQ55" s="218">
        <f t="shared" si="34"/>
        <v>0</v>
      </c>
      <c r="AR55" s="218">
        <f t="shared" si="35"/>
        <v>0</v>
      </c>
      <c r="AS55" s="218">
        <f t="shared" si="36"/>
        <v>0</v>
      </c>
      <c r="AT55" s="218">
        <f t="shared" si="37"/>
        <v>0</v>
      </c>
      <c r="AU55" s="218">
        <f t="shared" si="38"/>
        <v>0</v>
      </c>
      <c r="AV55" s="218">
        <f t="shared" si="39"/>
        <v>0</v>
      </c>
      <c r="AW55" s="218">
        <f t="shared" si="40"/>
        <v>0</v>
      </c>
      <c r="AX55" s="218">
        <f t="shared" si="41"/>
        <v>0</v>
      </c>
      <c r="AY55" s="218">
        <f t="shared" si="42"/>
        <v>0</v>
      </c>
      <c r="AZ55" s="218">
        <f t="shared" si="43"/>
        <v>0</v>
      </c>
      <c r="BA55" s="218">
        <f t="shared" si="44"/>
        <v>0</v>
      </c>
      <c r="BB55" s="218">
        <f t="shared" si="45"/>
        <v>0</v>
      </c>
      <c r="BC55" s="218">
        <f t="shared" si="46"/>
        <v>0</v>
      </c>
      <c r="BD55" s="218">
        <f t="shared" si="47"/>
        <v>0</v>
      </c>
      <c r="BE55" s="218">
        <f t="shared" si="48"/>
        <v>0</v>
      </c>
      <c r="BF55" s="218">
        <f t="shared" si="49"/>
        <v>0</v>
      </c>
      <c r="BG55" s="218">
        <f t="shared" si="50"/>
        <v>0</v>
      </c>
      <c r="BH55" s="218">
        <f t="shared" si="51"/>
        <v>0</v>
      </c>
      <c r="BI55" s="218">
        <f t="shared" si="52"/>
        <v>0</v>
      </c>
      <c r="BJ55" s="218">
        <f t="shared" si="53"/>
        <v>0</v>
      </c>
      <c r="BK55" s="218">
        <f t="shared" si="54"/>
        <v>0</v>
      </c>
    </row>
    <row r="56" spans="1:63" x14ac:dyDescent="0.2">
      <c r="A56" s="170">
        <f t="shared" si="55"/>
        <v>36</v>
      </c>
      <c r="B56" s="171" t="s">
        <v>163</v>
      </c>
      <c r="C56" s="118"/>
      <c r="D56" s="212"/>
      <c r="E56" s="290"/>
      <c r="F56" s="196"/>
      <c r="G56" s="287"/>
      <c r="H56" s="197"/>
      <c r="I56" s="193">
        <f t="shared" si="56"/>
        <v>0</v>
      </c>
      <c r="J56" s="197"/>
      <c r="K56" s="289"/>
      <c r="L56" s="216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N56" s="218">
        <f t="shared" si="31"/>
        <v>0</v>
      </c>
      <c r="AO56" s="218">
        <f t="shared" si="32"/>
        <v>0</v>
      </c>
      <c r="AP56" s="218">
        <f t="shared" si="33"/>
        <v>0</v>
      </c>
      <c r="AQ56" s="218">
        <f t="shared" si="34"/>
        <v>0</v>
      </c>
      <c r="AR56" s="218">
        <f t="shared" si="35"/>
        <v>0</v>
      </c>
      <c r="AS56" s="218">
        <f t="shared" si="36"/>
        <v>0</v>
      </c>
      <c r="AT56" s="218">
        <f t="shared" si="37"/>
        <v>0</v>
      </c>
      <c r="AU56" s="218">
        <f t="shared" si="38"/>
        <v>0</v>
      </c>
      <c r="AV56" s="218">
        <f t="shared" si="39"/>
        <v>0</v>
      </c>
      <c r="AW56" s="218">
        <f t="shared" si="40"/>
        <v>0</v>
      </c>
      <c r="AX56" s="218">
        <f t="shared" si="41"/>
        <v>0</v>
      </c>
      <c r="AY56" s="218">
        <f t="shared" si="42"/>
        <v>0</v>
      </c>
      <c r="AZ56" s="218">
        <f t="shared" si="43"/>
        <v>0</v>
      </c>
      <c r="BA56" s="218">
        <f t="shared" si="44"/>
        <v>0</v>
      </c>
      <c r="BB56" s="218">
        <f t="shared" si="45"/>
        <v>0</v>
      </c>
      <c r="BC56" s="218">
        <f t="shared" si="46"/>
        <v>0</v>
      </c>
      <c r="BD56" s="218">
        <f t="shared" si="47"/>
        <v>0</v>
      </c>
      <c r="BE56" s="218">
        <f t="shared" si="48"/>
        <v>0</v>
      </c>
      <c r="BF56" s="218">
        <f t="shared" si="49"/>
        <v>0</v>
      </c>
      <c r="BG56" s="218">
        <f t="shared" si="50"/>
        <v>0</v>
      </c>
      <c r="BH56" s="218">
        <f t="shared" si="51"/>
        <v>0</v>
      </c>
      <c r="BI56" s="218">
        <f t="shared" si="52"/>
        <v>0</v>
      </c>
      <c r="BJ56" s="218">
        <f t="shared" si="53"/>
        <v>0</v>
      </c>
      <c r="BK56" s="218">
        <f t="shared" si="54"/>
        <v>0</v>
      </c>
    </row>
    <row r="57" spans="1:63" x14ac:dyDescent="0.2">
      <c r="A57" s="170">
        <f t="shared" si="55"/>
        <v>37</v>
      </c>
      <c r="B57" s="171" t="s">
        <v>108</v>
      </c>
      <c r="C57" s="118"/>
      <c r="D57" s="212"/>
      <c r="E57" s="290"/>
      <c r="F57" s="196"/>
      <c r="G57" s="287"/>
      <c r="H57" s="197"/>
      <c r="I57" s="193">
        <f t="shared" si="56"/>
        <v>0</v>
      </c>
      <c r="J57" s="197"/>
      <c r="K57" s="289"/>
      <c r="L57" s="216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N57" s="218">
        <f t="shared" si="31"/>
        <v>0</v>
      </c>
      <c r="AO57" s="218">
        <f t="shared" si="32"/>
        <v>0</v>
      </c>
      <c r="AP57" s="218">
        <f t="shared" si="33"/>
        <v>0</v>
      </c>
      <c r="AQ57" s="218">
        <f t="shared" si="34"/>
        <v>0</v>
      </c>
      <c r="AR57" s="218">
        <f t="shared" si="35"/>
        <v>0</v>
      </c>
      <c r="AS57" s="218">
        <f t="shared" si="36"/>
        <v>0</v>
      </c>
      <c r="AT57" s="218">
        <f t="shared" si="37"/>
        <v>0</v>
      </c>
      <c r="AU57" s="218">
        <f t="shared" si="38"/>
        <v>0</v>
      </c>
      <c r="AV57" s="218">
        <f t="shared" si="39"/>
        <v>0</v>
      </c>
      <c r="AW57" s="218">
        <f t="shared" si="40"/>
        <v>0</v>
      </c>
      <c r="AX57" s="218">
        <f t="shared" si="41"/>
        <v>0</v>
      </c>
      <c r="AY57" s="218">
        <f t="shared" si="42"/>
        <v>0</v>
      </c>
      <c r="AZ57" s="218">
        <f t="shared" si="43"/>
        <v>0</v>
      </c>
      <c r="BA57" s="218">
        <f t="shared" si="44"/>
        <v>0</v>
      </c>
      <c r="BB57" s="218">
        <f t="shared" si="45"/>
        <v>0</v>
      </c>
      <c r="BC57" s="218">
        <f t="shared" si="46"/>
        <v>0</v>
      </c>
      <c r="BD57" s="218">
        <f t="shared" si="47"/>
        <v>0</v>
      </c>
      <c r="BE57" s="218">
        <f t="shared" si="48"/>
        <v>0</v>
      </c>
      <c r="BF57" s="218">
        <f t="shared" si="49"/>
        <v>0</v>
      </c>
      <c r="BG57" s="218">
        <f t="shared" si="50"/>
        <v>0</v>
      </c>
      <c r="BH57" s="218">
        <f t="shared" si="51"/>
        <v>0</v>
      </c>
      <c r="BI57" s="218">
        <f t="shared" si="52"/>
        <v>0</v>
      </c>
      <c r="BJ57" s="218">
        <f t="shared" si="53"/>
        <v>0</v>
      </c>
      <c r="BK57" s="218">
        <f t="shared" si="54"/>
        <v>0</v>
      </c>
    </row>
    <row r="58" spans="1:63" x14ac:dyDescent="0.2">
      <c r="A58" s="170">
        <f t="shared" si="55"/>
        <v>38</v>
      </c>
      <c r="B58" s="171" t="s">
        <v>109</v>
      </c>
      <c r="C58" s="177"/>
      <c r="D58" s="212"/>
      <c r="E58" s="290"/>
      <c r="F58" s="196"/>
      <c r="G58" s="287"/>
      <c r="H58" s="197"/>
      <c r="I58" s="193">
        <f t="shared" si="56"/>
        <v>0</v>
      </c>
      <c r="J58" s="197"/>
      <c r="K58" s="289"/>
      <c r="L58" s="216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N58" s="218">
        <f t="shared" si="31"/>
        <v>0</v>
      </c>
      <c r="AO58" s="218">
        <f t="shared" si="32"/>
        <v>0</v>
      </c>
      <c r="AP58" s="218">
        <f t="shared" si="33"/>
        <v>0</v>
      </c>
      <c r="AQ58" s="218">
        <f t="shared" si="34"/>
        <v>0</v>
      </c>
      <c r="AR58" s="218">
        <f t="shared" si="35"/>
        <v>0</v>
      </c>
      <c r="AS58" s="218">
        <f t="shared" si="36"/>
        <v>0</v>
      </c>
      <c r="AT58" s="218">
        <f t="shared" si="37"/>
        <v>0</v>
      </c>
      <c r="AU58" s="218">
        <f t="shared" si="38"/>
        <v>0</v>
      </c>
      <c r="AV58" s="218">
        <f t="shared" si="39"/>
        <v>0</v>
      </c>
      <c r="AW58" s="218">
        <f t="shared" si="40"/>
        <v>0</v>
      </c>
      <c r="AX58" s="218">
        <f t="shared" si="41"/>
        <v>0</v>
      </c>
      <c r="AY58" s="218">
        <f t="shared" si="42"/>
        <v>0</v>
      </c>
      <c r="AZ58" s="218">
        <f t="shared" si="43"/>
        <v>0</v>
      </c>
      <c r="BA58" s="218">
        <f t="shared" si="44"/>
        <v>0</v>
      </c>
      <c r="BB58" s="218">
        <f t="shared" si="45"/>
        <v>0</v>
      </c>
      <c r="BC58" s="218">
        <f t="shared" si="46"/>
        <v>0</v>
      </c>
      <c r="BD58" s="218">
        <f t="shared" si="47"/>
        <v>0</v>
      </c>
      <c r="BE58" s="218">
        <f t="shared" si="48"/>
        <v>0</v>
      </c>
      <c r="BF58" s="218">
        <f t="shared" si="49"/>
        <v>0</v>
      </c>
      <c r="BG58" s="218">
        <f t="shared" si="50"/>
        <v>0</v>
      </c>
      <c r="BH58" s="218">
        <f t="shared" si="51"/>
        <v>0</v>
      </c>
      <c r="BI58" s="218">
        <f t="shared" si="52"/>
        <v>0</v>
      </c>
      <c r="BJ58" s="218">
        <f t="shared" si="53"/>
        <v>0</v>
      </c>
      <c r="BK58" s="218">
        <f t="shared" si="54"/>
        <v>0</v>
      </c>
    </row>
    <row r="59" spans="1:63" x14ac:dyDescent="0.2">
      <c r="K59" s="211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</row>
    <row r="60" spans="1:63" ht="12.75" x14ac:dyDescent="0.2">
      <c r="B60" s="227" t="s">
        <v>159</v>
      </c>
      <c r="C60" s="228">
        <f>SUM(AN60:BK60)</f>
        <v>0</v>
      </c>
      <c r="K60" s="211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N60" s="208">
        <f>SUM(AN41:AN59)</f>
        <v>0</v>
      </c>
      <c r="AO60" s="208">
        <f t="shared" ref="AO60:BK60" si="57">SUM(AO41:AO59)</f>
        <v>0</v>
      </c>
      <c r="AP60" s="208">
        <f t="shared" si="57"/>
        <v>0</v>
      </c>
      <c r="AQ60" s="208">
        <f t="shared" si="57"/>
        <v>0</v>
      </c>
      <c r="AR60" s="208">
        <f t="shared" si="57"/>
        <v>0</v>
      </c>
      <c r="AS60" s="208">
        <f t="shared" si="57"/>
        <v>0</v>
      </c>
      <c r="AT60" s="208">
        <f t="shared" si="57"/>
        <v>0</v>
      </c>
      <c r="AU60" s="208">
        <f t="shared" si="57"/>
        <v>0</v>
      </c>
      <c r="AV60" s="208">
        <f t="shared" si="57"/>
        <v>0</v>
      </c>
      <c r="AW60" s="208">
        <f t="shared" si="57"/>
        <v>0</v>
      </c>
      <c r="AX60" s="208">
        <f t="shared" si="57"/>
        <v>0</v>
      </c>
      <c r="AY60" s="208">
        <f t="shared" si="57"/>
        <v>0</v>
      </c>
      <c r="AZ60" s="208">
        <f t="shared" si="57"/>
        <v>0</v>
      </c>
      <c r="BA60" s="208">
        <f t="shared" si="57"/>
        <v>0</v>
      </c>
      <c r="BB60" s="208">
        <f t="shared" si="57"/>
        <v>0</v>
      </c>
      <c r="BC60" s="208">
        <f t="shared" si="57"/>
        <v>0</v>
      </c>
      <c r="BD60" s="208">
        <f t="shared" si="57"/>
        <v>0</v>
      </c>
      <c r="BE60" s="208">
        <f t="shared" si="57"/>
        <v>0</v>
      </c>
      <c r="BF60" s="208">
        <f t="shared" si="57"/>
        <v>0</v>
      </c>
      <c r="BG60" s="208">
        <f t="shared" si="57"/>
        <v>0</v>
      </c>
      <c r="BH60" s="208">
        <f t="shared" si="57"/>
        <v>0</v>
      </c>
      <c r="BI60" s="208">
        <f t="shared" si="57"/>
        <v>0</v>
      </c>
      <c r="BJ60" s="208">
        <f t="shared" si="57"/>
        <v>0</v>
      </c>
      <c r="BK60" s="208">
        <f t="shared" si="57"/>
        <v>0</v>
      </c>
    </row>
  </sheetData>
  <sheetProtection sheet="1" objects="1" scenarios="1"/>
  <mergeCells count="1">
    <mergeCell ref="K2:L2"/>
  </mergeCells>
  <pageMargins left="0.70866141732283472" right="0.70866141732283472" top="0.55118110236220474" bottom="0.55118110236220474" header="0.31496062992125984" footer="0.31496062992125984"/>
  <pageSetup paperSize="8" scale="92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5864E99B0DD488952D86B278F8066" ma:contentTypeVersion="11" ma:contentTypeDescription="Een nieuw document maken." ma:contentTypeScope="" ma:versionID="33c3209ed7558ab7d0b432949ec2090b">
  <xsd:schema xmlns:xsd="http://www.w3.org/2001/XMLSchema" xmlns:xs="http://www.w3.org/2001/XMLSchema" xmlns:p="http://schemas.microsoft.com/office/2006/metadata/properties" xmlns:ns3="50cf6559-161b-4907-9cbd-980cedb436be" xmlns:ns4="666595b8-4c26-48a9-b841-5b2753f00b5e" targetNamespace="http://schemas.microsoft.com/office/2006/metadata/properties" ma:root="true" ma:fieldsID="0cc540fea35054a6826c864483e1afdc" ns3:_="" ns4:_="">
    <xsd:import namespace="50cf6559-161b-4907-9cbd-980cedb436be"/>
    <xsd:import namespace="666595b8-4c26-48a9-b841-5b2753f00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f6559-161b-4907-9cbd-980cedb43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95b8-4c26-48a9-b841-5b2753f00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460AA-94B3-4404-9F0D-E90D3E970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f6559-161b-4907-9cbd-980cedb436be"/>
    <ds:schemaRef ds:uri="666595b8-4c26-48a9-b841-5b2753f00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A132F-0B3F-401E-A815-4423B5A84C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0398C1-7201-4B78-AE26-E92175190DCA}">
  <ds:schemaRefs>
    <ds:schemaRef ds:uri="http://schemas.microsoft.com/office/2006/documentManagement/types"/>
    <ds:schemaRef ds:uri="http://schemas.microsoft.com/office/infopath/2007/PartnerControls"/>
    <ds:schemaRef ds:uri="666595b8-4c26-48a9-b841-5b2753f00b5e"/>
    <ds:schemaRef ds:uri="http://purl.org/dc/elements/1.1/"/>
    <ds:schemaRef ds:uri="http://schemas.microsoft.com/office/2006/metadata/properties"/>
    <ds:schemaRef ds:uri="50cf6559-161b-4907-9cbd-980cedb436b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Overzicht totaal</vt:lpstr>
      <vt:lpstr>Liften</vt:lpstr>
      <vt:lpstr>Liftrevisies</vt:lpstr>
      <vt:lpstr>Roltrappen</vt:lpstr>
      <vt:lpstr>Roltrap revisies</vt:lpstr>
      <vt:lpstr>Liften!Afdrukbereik</vt:lpstr>
      <vt:lpstr>Liftrevisies!Afdrukbereik</vt:lpstr>
      <vt:lpstr>'Overzicht totaal'!Afdrukbereik</vt:lpstr>
      <vt:lpstr>'Roltrap revisies'!Afdrukbereik</vt:lpstr>
      <vt:lpstr>Roltrappen!Afdrukbereik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Gaarman, JHH (Hans)</dc:creator>
  <cp:lastModifiedBy>Gaarman, JHH (Hans)</cp:lastModifiedBy>
  <cp:lastPrinted>2019-10-04T14:51:17Z</cp:lastPrinted>
  <dcterms:created xsi:type="dcterms:W3CDTF">2019-03-19T12:28:18Z</dcterms:created>
  <dcterms:modified xsi:type="dcterms:W3CDTF">2019-10-07T12:18:35Z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0x010100F775864E99B0DD488952D86B278F8066</vt:lpwstr>
  </property>
</Properties>
</file>