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2 Logistiek 202001070\3 Nota's van Inlichtingen\NVI 3\"/>
    </mc:Choice>
  </mc:AlternateContent>
  <xr:revisionPtr revIDLastSave="0" documentId="13_ncr:1_{CA076767-ECC1-45D7-9EB1-608F5F633523}" xr6:coauthVersionLast="45" xr6:coauthVersionMax="45" xr10:uidLastSave="{00000000-0000-0000-0000-000000000000}"/>
  <bookViews>
    <workbookView xWindow="-120" yWindow="-120" windowWidth="28650" windowHeight="20160" xr2:uid="{46033846-DD1C-4B9B-BF0F-C35C639779A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1" l="1"/>
  <c r="F44" i="1" l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 l="1"/>
  <c r="F59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2" i="1"/>
  <c r="C36" i="1"/>
  <c r="C37" i="1" s="1"/>
  <c r="F36" i="1" l="1"/>
  <c r="F37" i="1" s="1"/>
  <c r="F66" i="1" s="1"/>
</calcChain>
</file>

<file path=xl/sharedStrings.xml><?xml version="1.0" encoding="utf-8"?>
<sst xmlns="http://schemas.openxmlformats.org/spreadsheetml/2006/main" count="69" uniqueCount="62">
  <si>
    <t>NVI bijlage 1 Prijzenblad</t>
  </si>
  <si>
    <t xml:space="preserve">Zie de invulinstructies hoofdstuk 5 van het aanbestedingsdocument. </t>
  </si>
  <si>
    <t xml:space="preserve">Dit prijzenblad is zeer zorgvuldig opgesteld door Opdrachtgever. Als u toch een fout ziet in dit prijzenblad dient u dit aan te geven in de vragenrondes. Als Opdrachtgever deze fout te laat opmerkt kan dit leiden tot (onnodige) vertraging. </t>
  </si>
  <si>
    <t xml:space="preserve">U dient alleen de gele cellen in te vullen. </t>
  </si>
  <si>
    <t>Variabele prijs per kg</t>
  </si>
  <si>
    <t>Afvalstroom</t>
  </si>
  <si>
    <t>Afval/Restafval</t>
  </si>
  <si>
    <t>Banden/Rubber</t>
  </si>
  <si>
    <t>Bouw &amp; sloop</t>
  </si>
  <si>
    <t>Elektr(on)isch afval</t>
  </si>
  <si>
    <t>EPS</t>
  </si>
  <si>
    <t>Folie/kunststoffen</t>
  </si>
  <si>
    <t>SZA / specifiek ziekenhuisafval</t>
  </si>
  <si>
    <t>GFT</t>
  </si>
  <si>
    <t>Glas</t>
  </si>
  <si>
    <t>Hout</t>
  </si>
  <si>
    <t>Houtmot</t>
  </si>
  <si>
    <t>Kartonnen bekers</t>
  </si>
  <si>
    <t>Kunststof</t>
  </si>
  <si>
    <t>Matrassen</t>
  </si>
  <si>
    <t>Metaal</t>
  </si>
  <si>
    <t>Non Ferro</t>
  </si>
  <si>
    <t>Overig (restafval)</t>
  </si>
  <si>
    <t>Papier/Karton</t>
  </si>
  <si>
    <t>Puin (bouw/sloop)</t>
  </si>
  <si>
    <t>Rubber</t>
  </si>
  <si>
    <t>Schroot (metaal)</t>
  </si>
  <si>
    <t>Straalgrit (metaal)</t>
  </si>
  <si>
    <t>Textiel</t>
  </si>
  <si>
    <t>Witgoed</t>
  </si>
  <si>
    <t>Totaal 1 jaar</t>
  </si>
  <si>
    <t>Totaal over 8 jaar (ivm berekenen score)</t>
  </si>
  <si>
    <t>Geschat gewicht in kg voor 12 maanden</t>
  </si>
  <si>
    <t>Prijs transport e.d. in kg exclusief btw.</t>
  </si>
  <si>
    <t>De prijzen per 12 maanden zijn 
voor het berekenen van uw score 
op gunningscriterium prijs.</t>
  </si>
  <si>
    <t>Fictieve prijs voor 12 maanden</t>
  </si>
  <si>
    <t>Fictieve aantal emballage</t>
  </si>
  <si>
    <t>De variabele prijzen per kg uit deze kolom zullen in de Overeenkomst worden opgenomen.</t>
  </si>
  <si>
    <t>Implementatiekosten</t>
  </si>
  <si>
    <t>Exclusief btw</t>
  </si>
  <si>
    <t>Maximum totaalprijs voor de implementatie</t>
  </si>
  <si>
    <t>FICTIEVE TOTAALPRIJS OVER 8 JAAR:</t>
  </si>
  <si>
    <t>Afval/Restafval (perscontainer 20 m3)</t>
  </si>
  <si>
    <t>Afval/Restafval (container 1.100 ltr)</t>
  </si>
  <si>
    <t>Bouw &amp; sloop (6 m3)</t>
  </si>
  <si>
    <t xml:space="preserve">Banden/Rubber </t>
  </si>
  <si>
    <t>Elektr(on)isch afval (20 m3)</t>
  </si>
  <si>
    <t>Folie/kunststoffen (770 ltr)</t>
  </si>
  <si>
    <t>SZA / specifiek ziekenhuisafval (vaten voor eenmalig gebruik)</t>
  </si>
  <si>
    <t>GFT (6 m3)</t>
  </si>
  <si>
    <t>Glas (240 ltr)</t>
  </si>
  <si>
    <t>Hout (6 m3)</t>
  </si>
  <si>
    <t>Kartonnen bekers (500 ltr)</t>
  </si>
  <si>
    <t>Matrassen (30 m3)</t>
  </si>
  <si>
    <t>Metaal (6 m3)</t>
  </si>
  <si>
    <t>Prijs per soort emballage op basis van fictieve hoeveelheden</t>
  </si>
  <si>
    <t>Prijs emballage per Monostroom  per maand exclusief btw.</t>
  </si>
  <si>
    <t>(exclusief btw en maximaal € 63.000,-)</t>
  </si>
  <si>
    <t>De prijzen per kg uit deze kolom zullen in de Overeenkomst worden opgenomen.</t>
  </si>
  <si>
    <t>Inhoud emballage (in kg)</t>
  </si>
  <si>
    <t>Prijs transport e.d. in kg inclusief btw.</t>
  </si>
  <si>
    <t>Prijs emballage per Monostroom  per maand inclusief btw.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</si>
</sst>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0" xfId="0" applyFont="1" applyFill="1"/>
    <xf numFmtId="0" fontId="4" fillId="3" borderId="1" xfId="0" applyFont="1" applyFill="1" applyBorder="1"/>
    <xf numFmtId="0" fontId="0" fillId="4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4" fillId="0" borderId="1" xfId="0" applyFont="1" applyBorder="1"/>
    <xf numFmtId="164" fontId="0" fillId="2" borderId="1" xfId="0" applyNumberFormat="1" applyFill="1" applyBorder="1" applyProtection="1">
      <protection locked="0"/>
    </xf>
    <xf numFmtId="164" fontId="0" fillId="0" borderId="1" xfId="0" applyNumberFormat="1" applyBorder="1"/>
    <xf numFmtId="165" fontId="3" fillId="3" borderId="1" xfId="0" applyNumberFormat="1" applyFont="1" applyFill="1" applyBorder="1"/>
    <xf numFmtId="0" fontId="0" fillId="0" borderId="0" xfId="0" applyFill="1" applyAlignment="1">
      <alignment horizontal="left"/>
    </xf>
    <xf numFmtId="3" fontId="0" fillId="0" borderId="1" xfId="0" applyNumberFormat="1" applyBorder="1"/>
    <xf numFmtId="0" fontId="0" fillId="3" borderId="1" xfId="0" applyFill="1" applyBorder="1" applyAlignment="1">
      <alignment horizontal="center"/>
    </xf>
    <xf numFmtId="164" fontId="3" fillId="2" borderId="1" xfId="0" applyNumberFormat="1" applyFont="1" applyFill="1" applyBorder="1" applyProtection="1">
      <protection locked="0"/>
    </xf>
    <xf numFmtId="0" fontId="0" fillId="5" borderId="0" xfId="0" applyFill="1"/>
    <xf numFmtId="164" fontId="3" fillId="5" borderId="0" xfId="0" applyNumberFormat="1" applyFont="1" applyFill="1"/>
    <xf numFmtId="0" fontId="0" fillId="4" borderId="1" xfId="0" applyFill="1" applyBorder="1" applyAlignment="1">
      <alignment horizontal="left"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0" fillId="0" borderId="1" xfId="0" applyBorder="1"/>
    <xf numFmtId="1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/>
    <xf numFmtId="3" fontId="1" fillId="0" borderId="0" xfId="0" applyNumberFormat="1" applyFont="1" applyFill="1" applyBorder="1"/>
    <xf numFmtId="0" fontId="8" fillId="5" borderId="0" xfId="0" applyFont="1" applyFill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3" fontId="0" fillId="0" borderId="1" xfId="0" applyNumberFormat="1" applyFill="1" applyBorder="1" applyAlignment="1">
      <alignment horizontal="center"/>
    </xf>
    <xf numFmtId="165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95048-72B4-495F-95B9-CDCB699F0302}">
  <dimension ref="B1:U66"/>
  <sheetViews>
    <sheetView tabSelected="1" zoomScale="90" zoomScaleNormal="90" workbookViewId="0">
      <selection activeCell="K40" sqref="K40"/>
    </sheetView>
  </sheetViews>
  <sheetFormatPr defaultRowHeight="15" x14ac:dyDescent="0.25"/>
  <cols>
    <col min="1" max="1" width="2" customWidth="1"/>
    <col min="2" max="2" width="36" customWidth="1"/>
    <col min="3" max="3" width="30.7109375" customWidth="1"/>
    <col min="4" max="4" width="24.42578125" customWidth="1"/>
    <col min="5" max="5" width="52.7109375" customWidth="1"/>
    <col min="6" max="6" width="31.42578125" customWidth="1"/>
    <col min="7" max="7" width="52.28515625" customWidth="1"/>
    <col min="9" max="9" width="11" bestFit="1" customWidth="1"/>
    <col min="11" max="11" width="17.140625" customWidth="1"/>
    <col min="20" max="20" width="9.5703125" customWidth="1"/>
  </cols>
  <sheetData>
    <row r="1" spans="2:21" ht="28.5" x14ac:dyDescent="0.4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2:21" ht="9" customHeight="1" x14ac:dyDescent="0.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1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1" x14ac:dyDescent="0.25">
      <c r="B4" s="38" t="s">
        <v>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6" spans="2:21" x14ac:dyDescent="0.25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2:21" ht="7.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2:21" ht="15" customHeight="1" x14ac:dyDescent="0.25">
      <c r="B8" s="11"/>
      <c r="C8" s="11"/>
      <c r="D8" s="11"/>
      <c r="E8" s="32" t="s">
        <v>37</v>
      </c>
      <c r="F8" s="30" t="s">
        <v>34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2:21" ht="15" customHeight="1" x14ac:dyDescent="0.25">
      <c r="E9" s="32"/>
      <c r="F9" s="30"/>
    </row>
    <row r="10" spans="2:21" ht="15" customHeight="1" x14ac:dyDescent="0.3">
      <c r="B10" s="36" t="s">
        <v>4</v>
      </c>
      <c r="C10" s="36"/>
      <c r="D10" s="36"/>
      <c r="E10" s="33"/>
      <c r="F10" s="31"/>
    </row>
    <row r="11" spans="2:21" ht="30" x14ac:dyDescent="0.25">
      <c r="B11" s="4" t="s">
        <v>5</v>
      </c>
      <c r="C11" s="21" t="s">
        <v>32</v>
      </c>
      <c r="D11" s="4"/>
      <c r="E11" s="7" t="s">
        <v>33</v>
      </c>
      <c r="F11" s="7" t="s">
        <v>35</v>
      </c>
      <c r="G11" s="7" t="s">
        <v>60</v>
      </c>
      <c r="J11" s="18"/>
    </row>
    <row r="12" spans="2:21" x14ac:dyDescent="0.25">
      <c r="B12" s="5" t="s">
        <v>6</v>
      </c>
      <c r="C12" s="12">
        <v>16240195.446000006</v>
      </c>
      <c r="D12" s="12"/>
      <c r="E12" s="8">
        <v>0</v>
      </c>
      <c r="F12" s="9">
        <f t="shared" ref="F12:F35" si="0">C12*E12</f>
        <v>0</v>
      </c>
      <c r="G12" s="8">
        <v>0</v>
      </c>
      <c r="J12" s="18"/>
    </row>
    <row r="13" spans="2:21" x14ac:dyDescent="0.25">
      <c r="B13" s="5" t="s">
        <v>7</v>
      </c>
      <c r="C13" s="12">
        <v>165802</v>
      </c>
      <c r="D13" s="12"/>
      <c r="E13" s="8">
        <v>0</v>
      </c>
      <c r="F13" s="9">
        <f t="shared" si="0"/>
        <v>0</v>
      </c>
      <c r="G13" s="8">
        <v>0</v>
      </c>
      <c r="J13" s="18"/>
    </row>
    <row r="14" spans="2:21" x14ac:dyDescent="0.25">
      <c r="B14" s="5" t="s">
        <v>8</v>
      </c>
      <c r="C14" s="12">
        <v>785535</v>
      </c>
      <c r="D14" s="12"/>
      <c r="E14" s="8">
        <v>0</v>
      </c>
      <c r="F14" s="9">
        <f t="shared" si="0"/>
        <v>0</v>
      </c>
      <c r="G14" s="8">
        <v>0</v>
      </c>
      <c r="J14" s="18"/>
    </row>
    <row r="15" spans="2:21" x14ac:dyDescent="0.25">
      <c r="B15" s="5" t="s">
        <v>9</v>
      </c>
      <c r="C15" s="12">
        <v>322897</v>
      </c>
      <c r="D15" s="12"/>
      <c r="E15" s="8">
        <v>0</v>
      </c>
      <c r="F15" s="9">
        <f t="shared" si="0"/>
        <v>0</v>
      </c>
      <c r="G15" s="8">
        <v>0</v>
      </c>
      <c r="J15" s="18"/>
    </row>
    <row r="16" spans="2:21" x14ac:dyDescent="0.25">
      <c r="B16" s="5" t="s">
        <v>10</v>
      </c>
      <c r="C16" s="12">
        <v>289.85699999999997</v>
      </c>
      <c r="D16" s="12"/>
      <c r="E16" s="8">
        <v>0</v>
      </c>
      <c r="F16" s="9">
        <f t="shared" si="0"/>
        <v>0</v>
      </c>
      <c r="G16" s="8">
        <v>0</v>
      </c>
    </row>
    <row r="17" spans="2:7" x14ac:dyDescent="0.25">
      <c r="B17" s="5" t="s">
        <v>11</v>
      </c>
      <c r="C17" s="12">
        <v>698249.43115789478</v>
      </c>
      <c r="D17" s="12"/>
      <c r="E17" s="8">
        <v>0</v>
      </c>
      <c r="F17" s="9">
        <f t="shared" si="0"/>
        <v>0</v>
      </c>
      <c r="G17" s="8">
        <v>0</v>
      </c>
    </row>
    <row r="18" spans="2:7" x14ac:dyDescent="0.25">
      <c r="B18" s="5" t="s">
        <v>12</v>
      </c>
      <c r="C18" s="12">
        <v>25555</v>
      </c>
      <c r="D18" s="12"/>
      <c r="E18" s="8">
        <v>0</v>
      </c>
      <c r="F18" s="9">
        <f t="shared" si="0"/>
        <v>0</v>
      </c>
      <c r="G18" s="8">
        <v>0</v>
      </c>
    </row>
    <row r="19" spans="2:7" x14ac:dyDescent="0.25">
      <c r="B19" s="5" t="s">
        <v>13</v>
      </c>
      <c r="C19" s="12">
        <v>1030</v>
      </c>
      <c r="D19" s="12"/>
      <c r="E19" s="8">
        <v>0</v>
      </c>
      <c r="F19" s="9">
        <f t="shared" si="0"/>
        <v>0</v>
      </c>
      <c r="G19" s="8">
        <v>0</v>
      </c>
    </row>
    <row r="20" spans="2:7" x14ac:dyDescent="0.25">
      <c r="B20" s="5" t="s">
        <v>14</v>
      </c>
      <c r="C20" s="12">
        <v>120438.81315789472</v>
      </c>
      <c r="D20" s="12"/>
      <c r="E20" s="8">
        <v>0</v>
      </c>
      <c r="F20" s="9">
        <f t="shared" si="0"/>
        <v>0</v>
      </c>
      <c r="G20" s="8">
        <v>0</v>
      </c>
    </row>
    <row r="21" spans="2:7" x14ac:dyDescent="0.25">
      <c r="B21" s="5" t="s">
        <v>15</v>
      </c>
      <c r="C21" s="12">
        <v>2159826</v>
      </c>
      <c r="D21" s="12"/>
      <c r="E21" s="8">
        <v>0</v>
      </c>
      <c r="F21" s="9">
        <f t="shared" si="0"/>
        <v>0</v>
      </c>
      <c r="G21" s="8">
        <v>0</v>
      </c>
    </row>
    <row r="22" spans="2:7" x14ac:dyDescent="0.25">
      <c r="B22" s="5" t="s">
        <v>16</v>
      </c>
      <c r="C22" s="12">
        <v>4890</v>
      </c>
      <c r="D22" s="12"/>
      <c r="E22" s="8">
        <v>0</v>
      </c>
      <c r="F22" s="9">
        <f t="shared" si="0"/>
        <v>0</v>
      </c>
      <c r="G22" s="8">
        <v>0</v>
      </c>
    </row>
    <row r="23" spans="2:7" x14ac:dyDescent="0.25">
      <c r="B23" s="5" t="s">
        <v>17</v>
      </c>
      <c r="C23" s="12">
        <v>490567.5769736846</v>
      </c>
      <c r="D23" s="12"/>
      <c r="E23" s="8">
        <v>0</v>
      </c>
      <c r="F23" s="9">
        <f t="shared" si="0"/>
        <v>0</v>
      </c>
      <c r="G23" s="8">
        <v>0</v>
      </c>
    </row>
    <row r="24" spans="2:7" x14ac:dyDescent="0.25">
      <c r="B24" s="5" t="s">
        <v>18</v>
      </c>
      <c r="C24" s="12">
        <v>164282.1999999999</v>
      </c>
      <c r="D24" s="12"/>
      <c r="E24" s="8">
        <v>0</v>
      </c>
      <c r="F24" s="9">
        <f t="shared" si="0"/>
        <v>0</v>
      </c>
      <c r="G24" s="8">
        <v>0</v>
      </c>
    </row>
    <row r="25" spans="2:7" x14ac:dyDescent="0.25">
      <c r="B25" s="5" t="s">
        <v>19</v>
      </c>
      <c r="C25" s="12">
        <v>596970</v>
      </c>
      <c r="D25" s="12"/>
      <c r="E25" s="8">
        <v>0</v>
      </c>
      <c r="F25" s="9">
        <f t="shared" si="0"/>
        <v>0</v>
      </c>
      <c r="G25" s="8">
        <v>0</v>
      </c>
    </row>
    <row r="26" spans="2:7" x14ac:dyDescent="0.25">
      <c r="B26" s="5" t="s">
        <v>20</v>
      </c>
      <c r="C26" s="12">
        <v>267595</v>
      </c>
      <c r="D26" s="12"/>
      <c r="E26" s="8">
        <v>0</v>
      </c>
      <c r="F26" s="9">
        <f t="shared" si="0"/>
        <v>0</v>
      </c>
      <c r="G26" s="8">
        <v>0</v>
      </c>
    </row>
    <row r="27" spans="2:7" x14ac:dyDescent="0.25">
      <c r="B27" s="5" t="s">
        <v>21</v>
      </c>
      <c r="C27" s="12">
        <v>22760</v>
      </c>
      <c r="D27" s="12"/>
      <c r="E27" s="8">
        <v>0</v>
      </c>
      <c r="F27" s="9">
        <f t="shared" si="0"/>
        <v>0</v>
      </c>
      <c r="G27" s="8">
        <v>0</v>
      </c>
    </row>
    <row r="28" spans="2:7" x14ac:dyDescent="0.25">
      <c r="B28" s="5" t="s">
        <v>22</v>
      </c>
      <c r="C28" s="12">
        <v>157953.5</v>
      </c>
      <c r="D28" s="12"/>
      <c r="E28" s="8">
        <v>0</v>
      </c>
      <c r="F28" s="9">
        <f t="shared" si="0"/>
        <v>0</v>
      </c>
      <c r="G28" s="8">
        <v>0</v>
      </c>
    </row>
    <row r="29" spans="2:7" x14ac:dyDescent="0.25">
      <c r="B29" s="5" t="s">
        <v>23</v>
      </c>
      <c r="C29" s="12">
        <v>79094</v>
      </c>
      <c r="D29" s="12"/>
      <c r="E29" s="8">
        <v>0</v>
      </c>
      <c r="F29" s="9">
        <f t="shared" si="0"/>
        <v>0</v>
      </c>
      <c r="G29" s="8">
        <v>0</v>
      </c>
    </row>
    <row r="30" spans="2:7" x14ac:dyDescent="0.25">
      <c r="B30" s="5" t="s">
        <v>24</v>
      </c>
      <c r="C30" s="12">
        <v>412200</v>
      </c>
      <c r="D30" s="12"/>
      <c r="E30" s="8">
        <v>0</v>
      </c>
      <c r="F30" s="9">
        <f t="shared" si="0"/>
        <v>0</v>
      </c>
      <c r="G30" s="8">
        <v>0</v>
      </c>
    </row>
    <row r="31" spans="2:7" x14ac:dyDescent="0.25">
      <c r="B31" s="5" t="s">
        <v>25</v>
      </c>
      <c r="C31" s="12">
        <v>18200</v>
      </c>
      <c r="D31" s="12"/>
      <c r="E31" s="8">
        <v>0</v>
      </c>
      <c r="F31" s="9">
        <f t="shared" si="0"/>
        <v>0</v>
      </c>
      <c r="G31" s="8">
        <v>0</v>
      </c>
    </row>
    <row r="32" spans="2:7" x14ac:dyDescent="0.25">
      <c r="B32" s="5" t="s">
        <v>26</v>
      </c>
      <c r="C32" s="12">
        <v>2014537</v>
      </c>
      <c r="D32" s="12"/>
      <c r="E32" s="8">
        <v>0</v>
      </c>
      <c r="F32" s="9">
        <f t="shared" si="0"/>
        <v>0</v>
      </c>
      <c r="G32" s="8">
        <v>0</v>
      </c>
    </row>
    <row r="33" spans="2:18" x14ac:dyDescent="0.25">
      <c r="B33" s="5" t="s">
        <v>27</v>
      </c>
      <c r="C33" s="12">
        <v>12100</v>
      </c>
      <c r="D33" s="12"/>
      <c r="E33" s="8">
        <v>0</v>
      </c>
      <c r="F33" s="9">
        <f t="shared" si="0"/>
        <v>0</v>
      </c>
      <c r="G33" s="8">
        <v>0</v>
      </c>
    </row>
    <row r="34" spans="2:18" x14ac:dyDescent="0.25">
      <c r="B34" s="5" t="s">
        <v>28</v>
      </c>
      <c r="C34" s="12">
        <v>112460</v>
      </c>
      <c r="D34" s="12"/>
      <c r="E34" s="8">
        <v>0</v>
      </c>
      <c r="F34" s="9">
        <f t="shared" si="0"/>
        <v>0</v>
      </c>
      <c r="G34" s="8">
        <v>0</v>
      </c>
    </row>
    <row r="35" spans="2:18" x14ac:dyDescent="0.25">
      <c r="B35" s="5" t="s">
        <v>29</v>
      </c>
      <c r="C35" s="12">
        <v>1940</v>
      </c>
      <c r="D35" s="12"/>
      <c r="E35" s="8">
        <v>0</v>
      </c>
      <c r="F35" s="9">
        <f t="shared" si="0"/>
        <v>0</v>
      </c>
      <c r="G35" s="8">
        <v>0</v>
      </c>
    </row>
    <row r="36" spans="2:18" ht="18.75" x14ac:dyDescent="0.3">
      <c r="B36" s="26" t="s">
        <v>30</v>
      </c>
      <c r="C36" s="27">
        <f>SUM(C12:C35)</f>
        <v>24875367.824289478</v>
      </c>
      <c r="D36" s="28"/>
      <c r="F36" s="10">
        <f>SUM(F12:F35)</f>
        <v>0</v>
      </c>
      <c r="G36" s="42"/>
    </row>
    <row r="37" spans="2:18" ht="18.75" x14ac:dyDescent="0.3">
      <c r="B37" s="26" t="s">
        <v>31</v>
      </c>
      <c r="C37" s="27">
        <f>C36*8</f>
        <v>199002942.59431583</v>
      </c>
      <c r="D37" s="28"/>
      <c r="F37" s="10">
        <f>F36*8</f>
        <v>0</v>
      </c>
    </row>
    <row r="38" spans="2:18" x14ac:dyDescent="0.25">
      <c r="B38" s="25"/>
      <c r="C38" s="25"/>
      <c r="D38" s="25"/>
    </row>
    <row r="39" spans="2:18" ht="15" customHeight="1" x14ac:dyDescent="0.25">
      <c r="B39" s="11"/>
      <c r="C39" s="11"/>
      <c r="D39" s="11"/>
      <c r="E39" s="11"/>
      <c r="F39" s="30" t="s">
        <v>34</v>
      </c>
    </row>
    <row r="40" spans="2:18" ht="15" customHeight="1" x14ac:dyDescent="0.25">
      <c r="B40" s="25"/>
      <c r="C40" s="25"/>
      <c r="D40" s="25"/>
      <c r="E40" s="30" t="s">
        <v>58</v>
      </c>
      <c r="F40" s="30"/>
    </row>
    <row r="41" spans="2:18" ht="18.75" x14ac:dyDescent="0.3">
      <c r="B41" s="35" t="s">
        <v>55</v>
      </c>
      <c r="C41" s="35"/>
      <c r="D41" s="35"/>
      <c r="E41" s="31"/>
      <c r="F41" s="31"/>
    </row>
    <row r="42" spans="2:18" x14ac:dyDescent="0.25">
      <c r="B42" s="4" t="s">
        <v>5</v>
      </c>
      <c r="C42" s="4" t="s">
        <v>59</v>
      </c>
      <c r="D42" s="4" t="s">
        <v>36</v>
      </c>
      <c r="E42" s="7" t="s">
        <v>56</v>
      </c>
      <c r="F42" s="7" t="s">
        <v>35</v>
      </c>
      <c r="G42" s="7" t="s">
        <v>61</v>
      </c>
    </row>
    <row r="43" spans="2:18" x14ac:dyDescent="0.25">
      <c r="B43" s="5" t="s">
        <v>42</v>
      </c>
      <c r="C43" s="12">
        <v>7000</v>
      </c>
      <c r="D43" s="41">
        <v>1500</v>
      </c>
      <c r="E43" s="8">
        <v>0</v>
      </c>
      <c r="F43" s="9">
        <f>D43*E43</f>
        <v>0</v>
      </c>
      <c r="G43" s="8">
        <v>0</v>
      </c>
    </row>
    <row r="44" spans="2:18" x14ac:dyDescent="0.25">
      <c r="B44" s="5" t="s">
        <v>43</v>
      </c>
      <c r="C44" s="12">
        <v>125</v>
      </c>
      <c r="D44" s="41">
        <v>17500</v>
      </c>
      <c r="E44" s="8">
        <v>0</v>
      </c>
      <c r="F44" s="9">
        <f t="shared" ref="F44:F57" si="1">D44*E44</f>
        <v>0</v>
      </c>
      <c r="G44" s="8">
        <v>0</v>
      </c>
      <c r="J44" s="18"/>
      <c r="K44" s="18"/>
      <c r="L44" s="18"/>
      <c r="M44" s="18"/>
      <c r="N44" s="18"/>
      <c r="O44" s="18"/>
      <c r="P44" s="18"/>
      <c r="Q44" s="18"/>
      <c r="R44" s="18"/>
    </row>
    <row r="45" spans="2:18" x14ac:dyDescent="0.25">
      <c r="B45" s="5" t="s">
        <v>45</v>
      </c>
      <c r="C45" s="12">
        <v>1000</v>
      </c>
      <c r="D45" s="41">
        <v>750</v>
      </c>
      <c r="E45" s="8">
        <v>0</v>
      </c>
      <c r="F45" s="9">
        <f t="shared" si="1"/>
        <v>0</v>
      </c>
      <c r="G45" s="8">
        <v>0</v>
      </c>
      <c r="J45" s="18"/>
      <c r="K45" s="18"/>
      <c r="L45" s="18"/>
      <c r="M45" s="18"/>
      <c r="N45" s="18"/>
      <c r="O45" s="18"/>
      <c r="P45" s="18"/>
      <c r="Q45" s="18"/>
      <c r="R45" s="18"/>
    </row>
    <row r="46" spans="2:18" x14ac:dyDescent="0.25">
      <c r="B46" s="5" t="s">
        <v>44</v>
      </c>
      <c r="C46" s="12">
        <v>700</v>
      </c>
      <c r="D46" s="41">
        <v>900</v>
      </c>
      <c r="E46" s="8">
        <v>0</v>
      </c>
      <c r="F46" s="9">
        <f t="shared" si="1"/>
        <v>0</v>
      </c>
      <c r="G46" s="8">
        <v>0</v>
      </c>
      <c r="J46" s="18"/>
      <c r="K46" s="19"/>
      <c r="L46" s="19"/>
      <c r="M46" s="19"/>
      <c r="N46" s="19"/>
      <c r="O46" s="19"/>
      <c r="P46" s="19"/>
      <c r="Q46" s="19"/>
      <c r="R46" s="18"/>
    </row>
    <row r="47" spans="2:18" x14ac:dyDescent="0.25">
      <c r="B47" s="5" t="s">
        <v>46</v>
      </c>
      <c r="C47" s="12">
        <v>500</v>
      </c>
      <c r="D47" s="41">
        <v>1100</v>
      </c>
      <c r="E47" s="8">
        <v>0</v>
      </c>
      <c r="F47" s="9">
        <f t="shared" si="1"/>
        <v>0</v>
      </c>
      <c r="G47" s="8">
        <v>0</v>
      </c>
      <c r="J47" s="18"/>
      <c r="K47" s="19"/>
      <c r="L47" s="19"/>
      <c r="M47" s="20"/>
      <c r="N47" s="19"/>
      <c r="O47" s="19"/>
      <c r="P47" s="19"/>
      <c r="Q47" s="19"/>
      <c r="R47" s="18"/>
    </row>
    <row r="48" spans="2:18" x14ac:dyDescent="0.25">
      <c r="B48" s="5" t="s">
        <v>10</v>
      </c>
      <c r="C48" s="12">
        <v>100</v>
      </c>
      <c r="D48" s="41">
        <v>650</v>
      </c>
      <c r="E48" s="8">
        <v>0</v>
      </c>
      <c r="F48" s="9">
        <f t="shared" si="1"/>
        <v>0</v>
      </c>
      <c r="G48" s="8">
        <v>0</v>
      </c>
      <c r="J48" s="18"/>
      <c r="K48" s="19"/>
      <c r="L48" s="19"/>
      <c r="M48" s="20"/>
      <c r="N48" s="19"/>
      <c r="O48" s="19"/>
      <c r="P48" s="19"/>
      <c r="Q48" s="19"/>
      <c r="R48" s="18"/>
    </row>
    <row r="49" spans="2:18" x14ac:dyDescent="0.25">
      <c r="B49" s="5" t="s">
        <v>47</v>
      </c>
      <c r="C49" s="12">
        <v>20</v>
      </c>
      <c r="D49" s="41">
        <v>1750</v>
      </c>
      <c r="E49" s="8">
        <v>0</v>
      </c>
      <c r="F49" s="9">
        <f t="shared" si="1"/>
        <v>0</v>
      </c>
      <c r="G49" s="8">
        <v>0</v>
      </c>
      <c r="J49" s="18"/>
      <c r="K49" s="19"/>
      <c r="L49" s="19"/>
      <c r="M49" s="19"/>
      <c r="N49" s="19"/>
      <c r="O49" s="19"/>
      <c r="P49" s="19"/>
      <c r="Q49" s="19"/>
      <c r="R49" s="18"/>
    </row>
    <row r="50" spans="2:18" ht="30" x14ac:dyDescent="0.25">
      <c r="B50" s="17" t="s">
        <v>48</v>
      </c>
      <c r="C50" s="12">
        <v>850</v>
      </c>
      <c r="D50" s="41">
        <v>350</v>
      </c>
      <c r="E50" s="8">
        <v>0</v>
      </c>
      <c r="F50" s="9">
        <f t="shared" si="1"/>
        <v>0</v>
      </c>
      <c r="G50" s="8">
        <v>0</v>
      </c>
      <c r="J50" s="18"/>
      <c r="K50" s="19"/>
      <c r="L50" s="19"/>
      <c r="M50" s="19"/>
      <c r="N50" s="19"/>
      <c r="O50" s="19"/>
      <c r="P50" s="19"/>
      <c r="Q50" s="19"/>
      <c r="R50" s="18"/>
    </row>
    <row r="51" spans="2:18" x14ac:dyDescent="0.25">
      <c r="B51" s="5" t="s">
        <v>49</v>
      </c>
      <c r="C51" s="12">
        <v>1000</v>
      </c>
      <c r="D51" s="41">
        <v>2500</v>
      </c>
      <c r="E51" s="8">
        <v>0</v>
      </c>
      <c r="F51" s="9">
        <f t="shared" si="1"/>
        <v>0</v>
      </c>
      <c r="G51" s="8">
        <v>0</v>
      </c>
      <c r="J51" s="18"/>
      <c r="K51" s="19"/>
      <c r="L51" s="19"/>
      <c r="M51" s="19"/>
      <c r="N51" s="19"/>
      <c r="O51" s="19"/>
      <c r="P51" s="19"/>
      <c r="Q51" s="19"/>
      <c r="R51" s="18"/>
    </row>
    <row r="52" spans="2:18" x14ac:dyDescent="0.25">
      <c r="B52" s="5" t="s">
        <v>50</v>
      </c>
      <c r="C52" s="12">
        <v>80</v>
      </c>
      <c r="D52" s="41">
        <v>1500</v>
      </c>
      <c r="E52" s="8">
        <v>0</v>
      </c>
      <c r="F52" s="9">
        <f t="shared" si="1"/>
        <v>0</v>
      </c>
      <c r="G52" s="8">
        <v>0</v>
      </c>
      <c r="J52" s="18"/>
      <c r="K52" s="19"/>
      <c r="L52" s="19"/>
      <c r="M52" s="19"/>
      <c r="N52" s="19"/>
      <c r="O52" s="19"/>
      <c r="P52" s="19"/>
      <c r="Q52" s="19"/>
      <c r="R52" s="18"/>
    </row>
    <row r="53" spans="2:18" x14ac:dyDescent="0.25">
      <c r="B53" s="5" t="s">
        <v>51</v>
      </c>
      <c r="C53" s="12">
        <v>700</v>
      </c>
      <c r="D53" s="41">
        <v>1100</v>
      </c>
      <c r="E53" s="8">
        <v>0</v>
      </c>
      <c r="F53" s="9">
        <f t="shared" si="1"/>
        <v>0</v>
      </c>
      <c r="G53" s="8">
        <v>0</v>
      </c>
      <c r="J53" s="18"/>
      <c r="K53" s="19"/>
      <c r="L53" s="19"/>
      <c r="M53" s="19"/>
      <c r="N53" s="19"/>
      <c r="O53" s="19"/>
      <c r="P53" s="19"/>
      <c r="Q53" s="19"/>
      <c r="R53" s="18"/>
    </row>
    <row r="54" spans="2:18" x14ac:dyDescent="0.25">
      <c r="B54" s="5" t="s">
        <v>52</v>
      </c>
      <c r="C54" s="12">
        <v>55</v>
      </c>
      <c r="D54" s="41">
        <v>1500</v>
      </c>
      <c r="E54" s="8">
        <v>0</v>
      </c>
      <c r="F54" s="9">
        <f t="shared" si="1"/>
        <v>0</v>
      </c>
      <c r="G54" s="8">
        <v>0</v>
      </c>
      <c r="J54" s="18"/>
      <c r="K54" s="19"/>
      <c r="L54" s="19"/>
      <c r="M54" s="20"/>
      <c r="N54" s="19"/>
      <c r="O54" s="19"/>
      <c r="P54" s="19"/>
      <c r="Q54" s="19"/>
      <c r="R54" s="18"/>
    </row>
    <row r="55" spans="2:18" x14ac:dyDescent="0.25">
      <c r="B55" s="5" t="s">
        <v>53</v>
      </c>
      <c r="C55" s="12">
        <v>1100</v>
      </c>
      <c r="D55" s="41">
        <v>400</v>
      </c>
      <c r="E55" s="8">
        <v>0</v>
      </c>
      <c r="F55" s="9">
        <f t="shared" si="1"/>
        <v>0</v>
      </c>
      <c r="G55" s="8">
        <v>0</v>
      </c>
      <c r="J55" s="18"/>
      <c r="K55" s="19"/>
      <c r="L55" s="19"/>
      <c r="M55" s="20"/>
      <c r="N55" s="19"/>
      <c r="O55" s="19"/>
      <c r="P55" s="19"/>
      <c r="Q55" s="19"/>
      <c r="R55" s="18"/>
    </row>
    <row r="56" spans="2:18" x14ac:dyDescent="0.25">
      <c r="B56" s="5" t="s">
        <v>54</v>
      </c>
      <c r="C56" s="12">
        <v>1300</v>
      </c>
      <c r="D56" s="41">
        <v>2000</v>
      </c>
      <c r="E56" s="8">
        <v>0</v>
      </c>
      <c r="F56" s="9">
        <f t="shared" si="1"/>
        <v>0</v>
      </c>
      <c r="G56" s="8">
        <v>0</v>
      </c>
      <c r="J56" s="18"/>
      <c r="K56" s="19"/>
      <c r="L56" s="19"/>
      <c r="M56" s="20"/>
      <c r="N56" s="19"/>
      <c r="O56" s="19"/>
      <c r="P56" s="19"/>
      <c r="Q56" s="19"/>
      <c r="R56" s="18"/>
    </row>
    <row r="57" spans="2:18" x14ac:dyDescent="0.25">
      <c r="B57" s="5" t="s">
        <v>29</v>
      </c>
      <c r="C57" s="12">
        <v>250</v>
      </c>
      <c r="D57" s="41">
        <v>400</v>
      </c>
      <c r="E57" s="8">
        <v>0</v>
      </c>
      <c r="F57" s="9">
        <f t="shared" si="1"/>
        <v>0</v>
      </c>
      <c r="G57" s="8">
        <v>0</v>
      </c>
      <c r="J57" s="18"/>
      <c r="K57" s="19"/>
      <c r="L57" s="19"/>
      <c r="M57" s="19"/>
      <c r="N57" s="19"/>
      <c r="O57" s="19"/>
      <c r="P57" s="19"/>
      <c r="Q57" s="19"/>
      <c r="R57" s="18"/>
    </row>
    <row r="58" spans="2:18" ht="18.75" x14ac:dyDescent="0.3">
      <c r="B58" s="6" t="s">
        <v>30</v>
      </c>
      <c r="C58" s="23"/>
      <c r="D58" s="23"/>
      <c r="F58" s="10">
        <f>SUM(F43:F57)</f>
        <v>0</v>
      </c>
      <c r="J58" s="18"/>
      <c r="K58" s="19"/>
      <c r="L58" s="19"/>
      <c r="M58" s="19"/>
      <c r="N58" s="19"/>
      <c r="O58" s="19"/>
      <c r="P58" s="19"/>
      <c r="Q58" s="19"/>
      <c r="R58" s="18"/>
    </row>
    <row r="59" spans="2:18" ht="18.75" x14ac:dyDescent="0.3">
      <c r="B59" s="6" t="s">
        <v>31</v>
      </c>
      <c r="C59" s="24"/>
      <c r="D59" s="24"/>
      <c r="F59" s="10">
        <f>F58*8</f>
        <v>0</v>
      </c>
      <c r="J59" s="18"/>
      <c r="K59" s="19"/>
      <c r="L59" s="19"/>
      <c r="M59" s="19"/>
      <c r="N59" s="19"/>
      <c r="O59" s="19"/>
      <c r="P59" s="19"/>
      <c r="Q59" s="19"/>
      <c r="R59" s="18"/>
    </row>
    <row r="60" spans="2:18" x14ac:dyDescent="0.25">
      <c r="B60" s="22"/>
      <c r="C60" s="25"/>
      <c r="D60" s="25"/>
      <c r="J60" s="18"/>
      <c r="K60" s="19"/>
      <c r="L60" s="19"/>
      <c r="M60" s="19"/>
      <c r="N60" s="19"/>
      <c r="O60" s="19"/>
      <c r="P60" s="19"/>
      <c r="Q60" s="19"/>
      <c r="R60" s="18"/>
    </row>
    <row r="61" spans="2:18" x14ac:dyDescent="0.25">
      <c r="J61" s="18"/>
      <c r="K61" s="19"/>
      <c r="L61" s="19"/>
      <c r="M61" s="19"/>
      <c r="N61" s="19"/>
      <c r="O61" s="19"/>
      <c r="P61" s="19"/>
      <c r="Q61" s="19"/>
      <c r="R61" s="18"/>
    </row>
    <row r="62" spans="2:18" ht="18.75" x14ac:dyDescent="0.3">
      <c r="B62" s="3" t="s">
        <v>38</v>
      </c>
      <c r="F62" t="s">
        <v>39</v>
      </c>
      <c r="J62" s="18"/>
      <c r="K62" s="18"/>
      <c r="L62" s="18"/>
      <c r="M62" s="18"/>
      <c r="N62" s="18"/>
      <c r="O62" s="18"/>
      <c r="P62" s="18"/>
      <c r="Q62" s="18"/>
      <c r="R62" s="18"/>
    </row>
    <row r="63" spans="2:18" ht="18.75" x14ac:dyDescent="0.3">
      <c r="B63" s="34" t="s">
        <v>40</v>
      </c>
      <c r="C63" s="34"/>
      <c r="D63" s="34"/>
      <c r="E63" s="13"/>
      <c r="F63" s="14">
        <v>0</v>
      </c>
      <c r="J63" s="18"/>
      <c r="K63" s="18"/>
      <c r="L63" s="18"/>
      <c r="M63" s="18"/>
      <c r="N63" s="18"/>
      <c r="O63" s="18"/>
      <c r="P63" s="18"/>
      <c r="Q63" s="18"/>
      <c r="R63" s="18"/>
    </row>
    <row r="66" spans="2:6" ht="18.75" x14ac:dyDescent="0.3">
      <c r="B66" s="29" t="s">
        <v>41</v>
      </c>
      <c r="C66" s="15" t="s">
        <v>57</v>
      </c>
      <c r="D66" s="15"/>
      <c r="E66" s="15"/>
      <c r="F66" s="16">
        <f>F37+F59+F63</f>
        <v>0</v>
      </c>
    </row>
  </sheetData>
  <sheetProtection algorithmName="SHA-512" hashValue="6mUhm6jUhLy/TFTE9OrAOX4xYJsNogBr3bupNvA05hP4QdMxO6MyBSisu+Q5AX+jUWDdKgfLg/hLWppLLtqGLA==" saltValue="wD6Y7o589LTJBew+mwM7Kg==" spinCount="100000" sheet="1" objects="1" scenarios="1"/>
  <mergeCells count="11">
    <mergeCell ref="B3:T3"/>
    <mergeCell ref="B4:T4"/>
    <mergeCell ref="B1:T1"/>
    <mergeCell ref="B6:T6"/>
    <mergeCell ref="F8:F10"/>
    <mergeCell ref="F39:F41"/>
    <mergeCell ref="E40:E41"/>
    <mergeCell ref="E8:E10"/>
    <mergeCell ref="B63:D63"/>
    <mergeCell ref="B41:D41"/>
    <mergeCell ref="B10:D10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Stuut, G.A. (Gwendolyn)</dc:creator>
  <cp:lastModifiedBy>Stuut, G.A. (Gwendolyn)</cp:lastModifiedBy>
  <dcterms:created xsi:type="dcterms:W3CDTF">2020-12-14T15:47:01Z</dcterms:created>
  <dcterms:modified xsi:type="dcterms:W3CDTF">2020-12-17T09:22:56Z</dcterms:modified>
</cp:coreProperties>
</file>