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RVO\IUC\02 Inkoop boven EU\14. Cat afval\Aanbestedingen Monostromen\Fase 2 Logistiek 202001070\3 Nota's van Inlichtingen\NVI 2\"/>
    </mc:Choice>
  </mc:AlternateContent>
  <xr:revisionPtr revIDLastSave="0" documentId="13_ncr:1_{16693C23-9C9C-4153-B716-8708798AF675}" xr6:coauthVersionLast="45" xr6:coauthVersionMax="45" xr10:uidLastSave="{00000000-0000-0000-0000-000000000000}"/>
  <bookViews>
    <workbookView xWindow="15945" yWindow="1785" windowWidth="19005" windowHeight="15435" xr2:uid="{B5636580-27DF-4811-B013-1E106F7DAC3C}"/>
  </bookViews>
  <sheets>
    <sheet name="Blad1" sheetId="1" r:id="rId1"/>
  </sheets>
  <definedNames>
    <definedName name="_xlnm._FilterDatabase" localSheetId="0" hidden="1">Blad1!$B$9:$C$45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5" i="1" l="1"/>
  <c r="F44" i="1"/>
  <c r="F42" i="1"/>
  <c r="F40" i="1"/>
  <c r="F39" i="1"/>
  <c r="F36" i="1"/>
  <c r="F34" i="1"/>
  <c r="F32" i="1"/>
  <c r="F31" i="1"/>
  <c r="F30" i="1"/>
  <c r="F29" i="1"/>
  <c r="F11" i="1"/>
  <c r="F28" i="1"/>
  <c r="F27" i="1"/>
  <c r="F26" i="1"/>
  <c r="F24" i="1"/>
  <c r="F22" i="1"/>
  <c r="F21" i="1"/>
  <c r="F19" i="1"/>
  <c r="F17" i="1"/>
  <c r="F16" i="1"/>
  <c r="F15" i="1"/>
  <c r="F13" i="1"/>
  <c r="F10" i="1"/>
  <c r="F46" i="1" l="1"/>
  <c r="F47" i="1" s="1"/>
  <c r="C46" i="1"/>
  <c r="C47" i="1" s="1"/>
  <c r="F53" i="1" l="1"/>
</calcChain>
</file>

<file path=xl/sharedStrings.xml><?xml version="1.0" encoding="utf-8"?>
<sst xmlns="http://schemas.openxmlformats.org/spreadsheetml/2006/main" count="59" uniqueCount="53">
  <si>
    <t>Restafval</t>
  </si>
  <si>
    <t>Banden/Rubber</t>
  </si>
  <si>
    <t>Bouw- en sloopafval</t>
  </si>
  <si>
    <t>Elektr(on)isch afval</t>
  </si>
  <si>
    <t>EPS</t>
  </si>
  <si>
    <t>Folie/kunststoffen</t>
  </si>
  <si>
    <t>Gevaarlijk afval</t>
  </si>
  <si>
    <t>Glas</t>
  </si>
  <si>
    <t>Hout</t>
  </si>
  <si>
    <t>Houtmot</t>
  </si>
  <si>
    <t>Kartonnen bekers</t>
  </si>
  <si>
    <t>Kunststof</t>
  </si>
  <si>
    <t>Matrassen</t>
  </si>
  <si>
    <t>Metaal</t>
  </si>
  <si>
    <t>Non Ferro</t>
  </si>
  <si>
    <t>Overig</t>
  </si>
  <si>
    <t>Papier/Karton</t>
  </si>
  <si>
    <t>Puin</t>
  </si>
  <si>
    <t>Rubber</t>
  </si>
  <si>
    <t>Schroot</t>
  </si>
  <si>
    <t>Swill</t>
  </si>
  <si>
    <t>Textiel</t>
  </si>
  <si>
    <t>Witgoed</t>
  </si>
  <si>
    <t>Afval/Restafval</t>
  </si>
  <si>
    <t>Bouw &amp; sloop</t>
  </si>
  <si>
    <t>GFT</t>
  </si>
  <si>
    <t>Afvalstroom</t>
  </si>
  <si>
    <t>Totaal 1 jaar</t>
  </si>
  <si>
    <t>Overig (restafval)</t>
  </si>
  <si>
    <t>Puin (bouw/sloop)</t>
  </si>
  <si>
    <t>Schroot (metaal)</t>
  </si>
  <si>
    <t>Straalgrit (metaal)</t>
  </si>
  <si>
    <t>Geschat gewicht in kg voor 12 maanden</t>
  </si>
  <si>
    <t>Maximum totaalprijs voor de implementatie</t>
  </si>
  <si>
    <t>Exclusief btw</t>
  </si>
  <si>
    <t>Inclusief btw</t>
  </si>
  <si>
    <t>Variabele prijs per kg</t>
  </si>
  <si>
    <t>Implementatiekosten</t>
  </si>
  <si>
    <t xml:space="preserve">U dient alleen de gele cellen in te vullen. </t>
  </si>
  <si>
    <t>Fictieve prijs voor 12 maanden</t>
  </si>
  <si>
    <t>De prijzen per 12 maanden zijn 
voor het berekenen van uw score 
op gunningscriterium prijs.</t>
  </si>
  <si>
    <t xml:space="preserve">Zie de invulinstructies hoofdstuk 5 van het aanbestedingsdocument. </t>
  </si>
  <si>
    <t xml:space="preserve">Dit prijzenblad is zeer zorgvuldig opgesteld door Opdrachtgever. Als u toch een fout ziet in dit prijzenblad dient u dit aan te geven in de vragenrondes. Als Opdrachtgever deze fout te laat opmerkt kan dit leiden tot (onnodige) vertraging. </t>
  </si>
  <si>
    <t>Prijs transport e.d. in kg exclusief btw.</t>
  </si>
  <si>
    <t>Prijs emballage e.d. in kg exclusief btw.</t>
  </si>
  <si>
    <t>FICTIEVE TOTAALPRIJS OVER 8 JAAR:</t>
  </si>
  <si>
    <t>(exclusief btw)</t>
  </si>
  <si>
    <t>Prijs transport e.d. in kg inclusief btw.</t>
  </si>
  <si>
    <t>Prijs emballage e.d. in kg inlusief btw.</t>
  </si>
  <si>
    <t>Totaal over 8 jaar (ivm berekenen score)</t>
  </si>
  <si>
    <t>De variabele prijzen per kg uit deze kolom zullen
in de Overeenkomst worden opgenomen.</t>
  </si>
  <si>
    <t>SZA / specifiek ziekenhuisafval</t>
  </si>
  <si>
    <t>NVI bijlage 1 Prijzenblad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</si>
</sst>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&quot;€&quot;\ 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/>
    <xf numFmtId="1" fontId="0" fillId="0" borderId="1" xfId="0" applyNumberFormat="1" applyBorder="1"/>
    <xf numFmtId="0" fontId="0" fillId="3" borderId="0" xfId="0" applyFill="1"/>
    <xf numFmtId="0" fontId="0" fillId="0" borderId="3" xfId="0" applyBorder="1" applyAlignment="1">
      <alignment horizontal="left"/>
    </xf>
    <xf numFmtId="0" fontId="0" fillId="0" borderId="3" xfId="0" applyBorder="1"/>
    <xf numFmtId="164" fontId="0" fillId="0" borderId="1" xfId="0" applyNumberFormat="1" applyBorder="1"/>
    <xf numFmtId="164" fontId="0" fillId="5" borderId="1" xfId="0" applyNumberFormat="1" applyFill="1" applyBorder="1"/>
    <xf numFmtId="165" fontId="0" fillId="0" borderId="0" xfId="0" applyNumberForma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Fill="1"/>
    <xf numFmtId="0" fontId="0" fillId="6" borderId="1" xfId="0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1" fontId="1" fillId="4" borderId="1" xfId="0" applyNumberFormat="1" applyFont="1" applyFill="1" applyBorder="1"/>
    <xf numFmtId="0" fontId="1" fillId="4" borderId="1" xfId="0" applyFont="1" applyFill="1" applyBorder="1"/>
    <xf numFmtId="164" fontId="2" fillId="3" borderId="0" xfId="0" applyNumberFormat="1" applyFont="1" applyFill="1"/>
    <xf numFmtId="0" fontId="0" fillId="4" borderId="1" xfId="0" applyFill="1" applyBorder="1" applyAlignment="1">
      <alignment horizontal="center"/>
    </xf>
    <xf numFmtId="0" fontId="2" fillId="4" borderId="0" xfId="0" applyFont="1" applyFill="1"/>
    <xf numFmtId="165" fontId="2" fillId="4" borderId="1" xfId="0" applyNumberFormat="1" applyFont="1" applyFill="1" applyBorder="1"/>
    <xf numFmtId="164" fontId="0" fillId="2" borderId="1" xfId="0" applyNumberFormat="1" applyFill="1" applyBorder="1"/>
    <xf numFmtId="0" fontId="0" fillId="2" borderId="0" xfId="0" applyFill="1"/>
    <xf numFmtId="0" fontId="4" fillId="0" borderId="0" xfId="0" applyFont="1"/>
    <xf numFmtId="0" fontId="5" fillId="4" borderId="1" xfId="0" applyFont="1" applyFill="1" applyBorder="1"/>
    <xf numFmtId="0" fontId="5" fillId="0" borderId="1" xfId="0" applyFont="1" applyBorder="1"/>
    <xf numFmtId="0" fontId="5" fillId="0" borderId="0" xfId="0" applyFont="1"/>
    <xf numFmtId="164" fontId="0" fillId="5" borderId="0" xfId="0" applyNumberFormat="1" applyFill="1" applyBorder="1"/>
    <xf numFmtId="164" fontId="0" fillId="2" borderId="1" xfId="0" applyNumberForma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0" fontId="0" fillId="4" borderId="1" xfId="0" applyFill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4" xfId="0" applyFont="1" applyBorder="1" applyAlignment="1"/>
    <xf numFmtId="0" fontId="3" fillId="0" borderId="0" xfId="0" applyFont="1" applyAlignme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92A1C-226B-4B23-8B9A-16D7A3A1E180}">
  <sheetPr filterMode="1"/>
  <dimension ref="B1:H53"/>
  <sheetViews>
    <sheetView tabSelected="1" zoomScale="80" zoomScaleNormal="80" workbookViewId="0">
      <selection activeCell="D30" sqref="D30"/>
    </sheetView>
  </sheetViews>
  <sheetFormatPr defaultRowHeight="15" x14ac:dyDescent="0.25"/>
  <cols>
    <col min="1" max="1" width="2.7109375" customWidth="1"/>
    <col min="2" max="2" width="74" bestFit="1" customWidth="1"/>
    <col min="3" max="3" width="38.7109375" bestFit="1" customWidth="1"/>
    <col min="4" max="4" width="49.7109375" bestFit="1" customWidth="1"/>
    <col min="5" max="5" width="49.7109375" customWidth="1"/>
    <col min="6" max="6" width="32" customWidth="1"/>
    <col min="7" max="7" width="35.140625" bestFit="1" customWidth="1"/>
    <col min="8" max="8" width="35.42578125" bestFit="1" customWidth="1"/>
  </cols>
  <sheetData>
    <row r="1" spans="2:8" ht="28.5" x14ac:dyDescent="0.45">
      <c r="B1" s="24" t="s">
        <v>52</v>
      </c>
    </row>
    <row r="2" spans="2:8" ht="15.75" customHeight="1" x14ac:dyDescent="0.45">
      <c r="B2" s="24"/>
    </row>
    <row r="3" spans="2:8" x14ac:dyDescent="0.25">
      <c r="B3" t="s">
        <v>41</v>
      </c>
    </row>
    <row r="4" spans="2:8" x14ac:dyDescent="0.25">
      <c r="B4" t="s">
        <v>42</v>
      </c>
    </row>
    <row r="6" spans="2:8" x14ac:dyDescent="0.25">
      <c r="B6" s="23" t="s">
        <v>38</v>
      </c>
      <c r="F6" s="32" t="s">
        <v>40</v>
      </c>
    </row>
    <row r="7" spans="2:8" x14ac:dyDescent="0.25">
      <c r="B7" s="13"/>
      <c r="D7" s="32" t="s">
        <v>50</v>
      </c>
      <c r="E7" s="32" t="s">
        <v>50</v>
      </c>
      <c r="F7" s="34"/>
    </row>
    <row r="8" spans="2:8" ht="18.75" x14ac:dyDescent="0.3">
      <c r="B8" s="20" t="s">
        <v>36</v>
      </c>
      <c r="D8" s="33"/>
      <c r="E8" s="33"/>
      <c r="F8" s="33"/>
    </row>
    <row r="9" spans="2:8" s="27" customFormat="1" x14ac:dyDescent="0.25">
      <c r="B9" s="25" t="s">
        <v>26</v>
      </c>
      <c r="C9" s="25" t="s">
        <v>32</v>
      </c>
      <c r="D9" s="26" t="s">
        <v>43</v>
      </c>
      <c r="E9" s="26" t="s">
        <v>44</v>
      </c>
      <c r="F9" s="26" t="s">
        <v>39</v>
      </c>
      <c r="G9" s="26" t="s">
        <v>47</v>
      </c>
      <c r="H9" s="26" t="s">
        <v>48</v>
      </c>
    </row>
    <row r="10" spans="2:8" x14ac:dyDescent="0.25">
      <c r="B10" s="14" t="s">
        <v>23</v>
      </c>
      <c r="C10" s="4">
        <v>16240195.446000006</v>
      </c>
      <c r="D10" s="29">
        <v>0</v>
      </c>
      <c r="E10" s="29">
        <v>0</v>
      </c>
      <c r="F10" s="8">
        <f>D10*C10+E10*C10</f>
        <v>0</v>
      </c>
      <c r="G10" s="29">
        <v>0</v>
      </c>
      <c r="H10" s="29">
        <v>0</v>
      </c>
    </row>
    <row r="11" spans="2:8" x14ac:dyDescent="0.25">
      <c r="B11" s="14" t="s">
        <v>1</v>
      </c>
      <c r="C11" s="4">
        <v>165802</v>
      </c>
      <c r="D11" s="29">
        <v>0</v>
      </c>
      <c r="E11" s="29">
        <v>0</v>
      </c>
      <c r="F11" s="8">
        <f>D11*C11+E11*C11</f>
        <v>0</v>
      </c>
      <c r="G11" s="29">
        <v>0</v>
      </c>
      <c r="H11" s="29">
        <v>0</v>
      </c>
    </row>
    <row r="12" spans="2:8" hidden="1" x14ac:dyDescent="0.25">
      <c r="B12" s="6" t="s">
        <v>1</v>
      </c>
      <c r="C12" s="7"/>
      <c r="H12" s="22">
        <v>0</v>
      </c>
    </row>
    <row r="13" spans="2:8" x14ac:dyDescent="0.25">
      <c r="B13" s="14" t="s">
        <v>24</v>
      </c>
      <c r="C13" s="4">
        <v>785535</v>
      </c>
      <c r="D13" s="29">
        <v>0</v>
      </c>
      <c r="E13" s="29">
        <v>0</v>
      </c>
      <c r="F13" s="8">
        <f>D13*C13+E13*C13</f>
        <v>0</v>
      </c>
      <c r="G13" s="29">
        <v>0</v>
      </c>
      <c r="H13" s="29">
        <v>0</v>
      </c>
    </row>
    <row r="14" spans="2:8" hidden="1" x14ac:dyDescent="0.25">
      <c r="B14" s="6" t="s">
        <v>2</v>
      </c>
      <c r="C14" s="7"/>
      <c r="H14" s="22">
        <v>0</v>
      </c>
    </row>
    <row r="15" spans="2:8" x14ac:dyDescent="0.25">
      <c r="B15" s="14" t="s">
        <v>3</v>
      </c>
      <c r="C15" s="4">
        <v>322897</v>
      </c>
      <c r="D15" s="29">
        <v>0</v>
      </c>
      <c r="E15" s="29">
        <v>0</v>
      </c>
      <c r="F15" s="8">
        <f>D15*C15+E15*C15</f>
        <v>0</v>
      </c>
      <c r="G15" s="29">
        <v>0</v>
      </c>
      <c r="H15" s="29">
        <v>0</v>
      </c>
    </row>
    <row r="16" spans="2:8" x14ac:dyDescent="0.25">
      <c r="B16" s="14" t="s">
        <v>4</v>
      </c>
      <c r="C16" s="4">
        <v>289.85699999999997</v>
      </c>
      <c r="D16" s="29">
        <v>0</v>
      </c>
      <c r="E16" s="29">
        <v>0</v>
      </c>
      <c r="F16" s="8">
        <f>D16*C16+E16*C16</f>
        <v>0</v>
      </c>
      <c r="G16" s="29">
        <v>0</v>
      </c>
      <c r="H16" s="29">
        <v>0</v>
      </c>
    </row>
    <row r="17" spans="2:8" x14ac:dyDescent="0.25">
      <c r="B17" s="14" t="s">
        <v>5</v>
      </c>
      <c r="C17" s="4">
        <v>698249.43115789478</v>
      </c>
      <c r="D17" s="29">
        <v>0</v>
      </c>
      <c r="E17" s="29">
        <v>0</v>
      </c>
      <c r="F17" s="8">
        <f>D17*C17+E17*C17</f>
        <v>0</v>
      </c>
      <c r="G17" s="29">
        <v>0</v>
      </c>
      <c r="H17" s="29">
        <v>0</v>
      </c>
    </row>
    <row r="18" spans="2:8" hidden="1" x14ac:dyDescent="0.25">
      <c r="B18" s="6" t="s">
        <v>5</v>
      </c>
      <c r="C18" s="7"/>
      <c r="H18" s="22">
        <v>0</v>
      </c>
    </row>
    <row r="19" spans="2:8" x14ac:dyDescent="0.25">
      <c r="B19" s="14" t="s">
        <v>51</v>
      </c>
      <c r="C19" s="4">
        <v>25555</v>
      </c>
      <c r="D19" s="29">
        <v>0</v>
      </c>
      <c r="E19" s="29">
        <v>0</v>
      </c>
      <c r="F19" s="8">
        <f>D19*C19+E19*C19</f>
        <v>0</v>
      </c>
      <c r="G19" s="29">
        <v>0</v>
      </c>
      <c r="H19" s="29">
        <v>0</v>
      </c>
    </row>
    <row r="20" spans="2:8" hidden="1" x14ac:dyDescent="0.25">
      <c r="B20" s="6" t="s">
        <v>6</v>
      </c>
      <c r="C20" s="7"/>
      <c r="H20" s="22">
        <v>0</v>
      </c>
    </row>
    <row r="21" spans="2:8" x14ac:dyDescent="0.25">
      <c r="B21" s="14" t="s">
        <v>25</v>
      </c>
      <c r="C21" s="4">
        <v>1030</v>
      </c>
      <c r="D21" s="29">
        <v>0</v>
      </c>
      <c r="E21" s="29">
        <v>0</v>
      </c>
      <c r="F21" s="8">
        <f>D21*C21+E21*C21</f>
        <v>0</v>
      </c>
      <c r="G21" s="29">
        <v>0</v>
      </c>
      <c r="H21" s="29">
        <v>0</v>
      </c>
    </row>
    <row r="22" spans="2:8" x14ac:dyDescent="0.25">
      <c r="B22" s="14" t="s">
        <v>7</v>
      </c>
      <c r="C22" s="4">
        <v>120438.81315789472</v>
      </c>
      <c r="D22" s="29">
        <v>0</v>
      </c>
      <c r="E22" s="29">
        <v>0</v>
      </c>
      <c r="F22" s="8">
        <f>D22*C22+E22*C22</f>
        <v>0</v>
      </c>
      <c r="G22" s="29">
        <v>0</v>
      </c>
      <c r="H22" s="29">
        <v>0</v>
      </c>
    </row>
    <row r="23" spans="2:8" hidden="1" x14ac:dyDescent="0.25">
      <c r="B23" s="6" t="s">
        <v>7</v>
      </c>
      <c r="C23" s="7"/>
      <c r="H23" s="22">
        <v>0</v>
      </c>
    </row>
    <row r="24" spans="2:8" x14ac:dyDescent="0.25">
      <c r="B24" s="14" t="s">
        <v>8</v>
      </c>
      <c r="C24" s="4">
        <v>2159826</v>
      </c>
      <c r="D24" s="29">
        <v>0</v>
      </c>
      <c r="E24" s="29">
        <v>0</v>
      </c>
      <c r="F24" s="8">
        <f>D24*C24+E24*C24</f>
        <v>0</v>
      </c>
      <c r="G24" s="29">
        <v>0</v>
      </c>
      <c r="H24" s="29">
        <v>0</v>
      </c>
    </row>
    <row r="25" spans="2:8" hidden="1" x14ac:dyDescent="0.25">
      <c r="B25" s="6" t="s">
        <v>8</v>
      </c>
      <c r="C25" s="7"/>
      <c r="D25" s="9">
        <v>0.2</v>
      </c>
      <c r="E25" s="28"/>
      <c r="H25" s="22">
        <v>0</v>
      </c>
    </row>
    <row r="26" spans="2:8" x14ac:dyDescent="0.25">
      <c r="B26" s="14" t="s">
        <v>9</v>
      </c>
      <c r="C26" s="4">
        <v>4890</v>
      </c>
      <c r="D26" s="29">
        <v>0</v>
      </c>
      <c r="E26" s="29">
        <v>0</v>
      </c>
      <c r="F26" s="8">
        <f t="shared" ref="F26:F32" si="0">D26*C26+E26*C26</f>
        <v>0</v>
      </c>
      <c r="G26" s="29">
        <v>0</v>
      </c>
      <c r="H26" s="29">
        <v>0</v>
      </c>
    </row>
    <row r="27" spans="2:8" x14ac:dyDescent="0.25">
      <c r="B27" s="14" t="s">
        <v>10</v>
      </c>
      <c r="C27" s="4">
        <v>490567.5769736846</v>
      </c>
      <c r="D27" s="29">
        <v>0</v>
      </c>
      <c r="E27" s="29">
        <v>0</v>
      </c>
      <c r="F27" s="8">
        <f t="shared" si="0"/>
        <v>0</v>
      </c>
      <c r="G27" s="29">
        <v>0</v>
      </c>
      <c r="H27" s="29">
        <v>0</v>
      </c>
    </row>
    <row r="28" spans="2:8" x14ac:dyDescent="0.25">
      <c r="B28" s="14" t="s">
        <v>11</v>
      </c>
      <c r="C28" s="4">
        <v>164282.1999999999</v>
      </c>
      <c r="D28" s="29">
        <v>0</v>
      </c>
      <c r="E28" s="29">
        <v>0</v>
      </c>
      <c r="F28" s="8">
        <f t="shared" si="0"/>
        <v>0</v>
      </c>
      <c r="G28" s="29">
        <v>0</v>
      </c>
      <c r="H28" s="29">
        <v>0</v>
      </c>
    </row>
    <row r="29" spans="2:8" x14ac:dyDescent="0.25">
      <c r="B29" s="14" t="s">
        <v>12</v>
      </c>
      <c r="C29" s="4">
        <v>596970</v>
      </c>
      <c r="D29" s="29">
        <v>0</v>
      </c>
      <c r="E29" s="29">
        <v>0</v>
      </c>
      <c r="F29" s="8">
        <f t="shared" si="0"/>
        <v>0</v>
      </c>
      <c r="G29" s="29">
        <v>0</v>
      </c>
      <c r="H29" s="29">
        <v>0</v>
      </c>
    </row>
    <row r="30" spans="2:8" x14ac:dyDescent="0.25">
      <c r="B30" s="14" t="s">
        <v>13</v>
      </c>
      <c r="C30" s="4">
        <v>267595</v>
      </c>
      <c r="D30" s="29">
        <v>0</v>
      </c>
      <c r="E30" s="29">
        <v>0</v>
      </c>
      <c r="F30" s="8">
        <f t="shared" si="0"/>
        <v>0</v>
      </c>
      <c r="G30" s="29">
        <v>0</v>
      </c>
      <c r="H30" s="29">
        <v>0</v>
      </c>
    </row>
    <row r="31" spans="2:8" x14ac:dyDescent="0.25">
      <c r="B31" s="14" t="s">
        <v>14</v>
      </c>
      <c r="C31" s="4">
        <v>22760</v>
      </c>
      <c r="D31" s="29">
        <v>0</v>
      </c>
      <c r="E31" s="29">
        <v>0</v>
      </c>
      <c r="F31" s="8">
        <f t="shared" si="0"/>
        <v>0</v>
      </c>
      <c r="G31" s="29">
        <v>0</v>
      </c>
      <c r="H31" s="29">
        <v>0</v>
      </c>
    </row>
    <row r="32" spans="2:8" x14ac:dyDescent="0.25">
      <c r="B32" s="14" t="s">
        <v>28</v>
      </c>
      <c r="C32" s="4">
        <v>157953.5</v>
      </c>
      <c r="D32" s="29">
        <v>0</v>
      </c>
      <c r="E32" s="29">
        <v>0</v>
      </c>
      <c r="F32" s="8">
        <f t="shared" si="0"/>
        <v>0</v>
      </c>
      <c r="G32" s="29">
        <v>0</v>
      </c>
      <c r="H32" s="29">
        <v>0</v>
      </c>
    </row>
    <row r="33" spans="2:8" hidden="1" x14ac:dyDescent="0.25">
      <c r="B33" s="6" t="s">
        <v>15</v>
      </c>
      <c r="C33" s="7"/>
      <c r="D33" s="9">
        <v>0.2</v>
      </c>
      <c r="E33" s="28"/>
      <c r="F33" s="8">
        <v>0</v>
      </c>
      <c r="H33" s="22">
        <v>0</v>
      </c>
    </row>
    <row r="34" spans="2:8" x14ac:dyDescent="0.25">
      <c r="B34" s="14" t="s">
        <v>16</v>
      </c>
      <c r="C34" s="4">
        <v>79094</v>
      </c>
      <c r="D34" s="29">
        <v>0</v>
      </c>
      <c r="E34" s="29">
        <v>0</v>
      </c>
      <c r="F34" s="8">
        <f>D34*C34+E34*C34</f>
        <v>0</v>
      </c>
      <c r="G34" s="29">
        <v>0</v>
      </c>
      <c r="H34" s="29">
        <v>0</v>
      </c>
    </row>
    <row r="35" spans="2:8" hidden="1" x14ac:dyDescent="0.25">
      <c r="B35" s="6" t="s">
        <v>16</v>
      </c>
      <c r="C35" s="7"/>
      <c r="D35" s="9">
        <v>0.2</v>
      </c>
      <c r="E35" s="28"/>
      <c r="F35" s="8">
        <v>0</v>
      </c>
    </row>
    <row r="36" spans="2:8" x14ac:dyDescent="0.25">
      <c r="B36" s="14" t="s">
        <v>29</v>
      </c>
      <c r="C36" s="4">
        <v>412200</v>
      </c>
      <c r="D36" s="29">
        <v>0</v>
      </c>
      <c r="E36" s="29">
        <v>0</v>
      </c>
      <c r="F36" s="8">
        <f>D36*C36+E36*C36</f>
        <v>0</v>
      </c>
      <c r="G36" s="29">
        <v>0</v>
      </c>
      <c r="H36" s="29">
        <v>0</v>
      </c>
    </row>
    <row r="37" spans="2:8" hidden="1" x14ac:dyDescent="0.25">
      <c r="B37" s="6" t="s">
        <v>17</v>
      </c>
      <c r="C37" s="7"/>
      <c r="D37" s="9">
        <v>0.2</v>
      </c>
      <c r="E37" s="28"/>
      <c r="F37" s="8">
        <v>0</v>
      </c>
      <c r="H37" s="22">
        <v>0</v>
      </c>
    </row>
    <row r="38" spans="2:8" hidden="1" x14ac:dyDescent="0.25">
      <c r="B38" s="2" t="s">
        <v>0</v>
      </c>
      <c r="C38" s="3"/>
      <c r="D38" s="9">
        <v>0.2</v>
      </c>
      <c r="E38" s="28"/>
      <c r="F38" s="8">
        <v>0</v>
      </c>
      <c r="H38" s="22">
        <v>0</v>
      </c>
    </row>
    <row r="39" spans="2:8" x14ac:dyDescent="0.25">
      <c r="B39" s="14" t="s">
        <v>18</v>
      </c>
      <c r="C39" s="4">
        <v>18200</v>
      </c>
      <c r="D39" s="29">
        <v>0</v>
      </c>
      <c r="E39" s="29">
        <v>0</v>
      </c>
      <c r="F39" s="8">
        <f>D39*C39+E39*C39</f>
        <v>0</v>
      </c>
      <c r="G39" s="29">
        <v>0</v>
      </c>
      <c r="H39" s="29">
        <v>0</v>
      </c>
    </row>
    <row r="40" spans="2:8" x14ac:dyDescent="0.25">
      <c r="B40" s="14" t="s">
        <v>30</v>
      </c>
      <c r="C40" s="4">
        <v>2014537</v>
      </c>
      <c r="D40" s="29">
        <v>0</v>
      </c>
      <c r="E40" s="29">
        <v>0</v>
      </c>
      <c r="F40" s="8">
        <f>D40*C40+E40*C40</f>
        <v>0</v>
      </c>
      <c r="G40" s="29">
        <v>0</v>
      </c>
      <c r="H40" s="29">
        <v>0</v>
      </c>
    </row>
    <row r="41" spans="2:8" hidden="1" x14ac:dyDescent="0.25">
      <c r="B41" s="1" t="s">
        <v>19</v>
      </c>
      <c r="D41" s="9">
        <v>0.2</v>
      </c>
      <c r="E41" s="28"/>
      <c r="F41" s="8">
        <v>0</v>
      </c>
    </row>
    <row r="42" spans="2:8" x14ac:dyDescent="0.25">
      <c r="B42" s="14" t="s">
        <v>31</v>
      </c>
      <c r="C42" s="4">
        <v>12100</v>
      </c>
      <c r="D42" s="29">
        <v>0</v>
      </c>
      <c r="E42" s="29">
        <v>0</v>
      </c>
      <c r="F42" s="8">
        <f>D42*C42+E42*C42</f>
        <v>0</v>
      </c>
      <c r="G42" s="29">
        <v>0</v>
      </c>
      <c r="H42" s="29">
        <v>0</v>
      </c>
    </row>
    <row r="43" spans="2:8" hidden="1" x14ac:dyDescent="0.25">
      <c r="B43" s="1" t="s">
        <v>20</v>
      </c>
      <c r="D43" s="9">
        <v>0.2</v>
      </c>
      <c r="E43" s="28"/>
      <c r="F43" s="8">
        <v>0</v>
      </c>
      <c r="H43" s="22">
        <v>0</v>
      </c>
    </row>
    <row r="44" spans="2:8" x14ac:dyDescent="0.25">
      <c r="B44" s="14" t="s">
        <v>21</v>
      </c>
      <c r="C44" s="4">
        <v>112460</v>
      </c>
      <c r="D44" s="29">
        <v>0</v>
      </c>
      <c r="E44" s="29">
        <v>0</v>
      </c>
      <c r="F44" s="8">
        <f>D44*C44+E44*C44</f>
        <v>0</v>
      </c>
      <c r="G44" s="29">
        <v>0</v>
      </c>
      <c r="H44" s="29">
        <v>0</v>
      </c>
    </row>
    <row r="45" spans="2:8" x14ac:dyDescent="0.25">
      <c r="B45" s="14" t="s">
        <v>22</v>
      </c>
      <c r="C45" s="4">
        <v>1940</v>
      </c>
      <c r="D45" s="29">
        <v>0</v>
      </c>
      <c r="E45" s="29">
        <v>0</v>
      </c>
      <c r="F45" s="8">
        <f>D45*C45+E45*C45</f>
        <v>0</v>
      </c>
      <c r="G45" s="29">
        <v>0</v>
      </c>
      <c r="H45" s="29">
        <v>0</v>
      </c>
    </row>
    <row r="46" spans="2:8" ht="18.75" x14ac:dyDescent="0.3">
      <c r="B46" s="15" t="s">
        <v>27</v>
      </c>
      <c r="C46" s="16">
        <f>SUBTOTAL(9,C10:C45)</f>
        <v>24875367.824289478</v>
      </c>
      <c r="F46" s="21">
        <f>SUBTOTAL(9,F10:F45)</f>
        <v>0</v>
      </c>
    </row>
    <row r="47" spans="2:8" ht="18.75" x14ac:dyDescent="0.3">
      <c r="B47" s="15" t="s">
        <v>49</v>
      </c>
      <c r="C47" s="17">
        <f>C46*8</f>
        <v>199002942.59431583</v>
      </c>
      <c r="F47" s="21">
        <f>F46*8</f>
        <v>0</v>
      </c>
    </row>
    <row r="48" spans="2:8" x14ac:dyDescent="0.25">
      <c r="B48" s="11"/>
      <c r="C48" s="12"/>
      <c r="F48" s="10"/>
    </row>
    <row r="49" spans="2:7" ht="18.75" x14ac:dyDescent="0.3">
      <c r="B49" s="20" t="s">
        <v>37</v>
      </c>
      <c r="F49" t="s">
        <v>34</v>
      </c>
      <c r="G49" t="s">
        <v>35</v>
      </c>
    </row>
    <row r="50" spans="2:7" ht="18.75" x14ac:dyDescent="0.3">
      <c r="B50" s="31" t="s">
        <v>33</v>
      </c>
      <c r="C50" s="31"/>
      <c r="D50" s="31"/>
      <c r="E50" s="19"/>
      <c r="F50" s="30">
        <v>0</v>
      </c>
      <c r="G50" s="29">
        <v>0</v>
      </c>
    </row>
    <row r="53" spans="2:7" ht="18.75" x14ac:dyDescent="0.3">
      <c r="B53" s="5" t="s">
        <v>45</v>
      </c>
      <c r="C53" s="5" t="s">
        <v>46</v>
      </c>
      <c r="D53" s="5"/>
      <c r="E53" s="5"/>
      <c r="F53" s="18">
        <f>F47+F50</f>
        <v>0</v>
      </c>
    </row>
  </sheetData>
  <sheetProtection algorithmName="SHA-512" hashValue="Vish7Bc/QIku0OSL9qExFyhksHqINgsCISckdG91DaYQmhAPR8zxRWxzP4FOLqWpweTdfYtgfKrwxqKGglRaww==" saltValue="b0F9HWr+Gdz6o72tG+MEuA==" spinCount="100000" sheet="1" objects="1" scenarios="1" selectLockedCells="1"/>
  <autoFilter ref="B9:C45" xr:uid="{D5AE6160-34BF-4C15-ABAB-1077E149DD23}">
    <filterColumn colId="1">
      <customFilters>
        <customFilter operator="notEqual" val=" "/>
      </customFilters>
    </filterColumn>
    <sortState xmlns:xlrd2="http://schemas.microsoft.com/office/spreadsheetml/2017/richdata2" ref="B10:C45">
      <sortCondition ref="B9:B45"/>
    </sortState>
  </autoFilter>
  <mergeCells count="4">
    <mergeCell ref="B50:D50"/>
    <mergeCell ref="D7:D8"/>
    <mergeCell ref="F6:F8"/>
    <mergeCell ref="E7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Goudsmith, M.M.J. (Maurice)</dc:creator>
  <cp:lastModifiedBy>Zeil, W.A. van (Wout)</cp:lastModifiedBy>
  <cp:lastPrinted>2020-11-30T11:01:19Z</cp:lastPrinted>
  <dcterms:created xsi:type="dcterms:W3CDTF">2020-09-02T13:54:31Z</dcterms:created>
  <dcterms:modified xsi:type="dcterms:W3CDTF">2020-11-30T11:25:46Z</dcterms:modified>
</cp:coreProperties>
</file>