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IM\01. klanten\GLR\multifunctionals\Aanbestedingsdocumenten\1. Document\"/>
    </mc:Choice>
  </mc:AlternateContent>
  <xr:revisionPtr revIDLastSave="0" documentId="13_ncr:1_{C7BEEF09-23EC-41D4-A235-710F2934D76E}" xr6:coauthVersionLast="45" xr6:coauthVersionMax="45" xr10:uidLastSave="{00000000-0000-0000-0000-000000000000}"/>
  <bookViews>
    <workbookView xWindow="-108" yWindow="-108" windowWidth="23256" windowHeight="12576" tabRatio="679" xr2:uid="{00000000-000D-0000-FFFF-FFFF00000000}"/>
  </bookViews>
  <sheets>
    <sheet name="Mgt_Rapp" sheetId="8" r:id="rId1"/>
    <sheet name="Working days" sheetId="15" state="hidden" r:id="rId2"/>
  </sheets>
  <definedNames>
    <definedName name="_xlnm._FilterDatabase" localSheetId="0" hidden="1">Mgt_Rapp!$A$6:$H$6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4">#REF!</definedName>
    <definedName name="DATA4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kljk">#REF!</definedName>
    <definedName name="SAPBEXdnldView" hidden="1">"DETK1K3TY2V9X9YCFYVTP127Y"</definedName>
    <definedName name="SAPBEXsysID" hidden="1">"MEP"</definedName>
    <definedName name="TEST0">#REF!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8" i="15" l="1"/>
  <c r="D38" i="15" s="1"/>
  <c r="C33" i="15" l="1"/>
  <c r="D33" i="15" s="1"/>
  <c r="C34" i="15"/>
  <c r="D34" i="15" s="1"/>
  <c r="C35" i="15"/>
  <c r="D35" i="15" s="1"/>
  <c r="C36" i="15"/>
  <c r="D36" i="15" s="1"/>
  <c r="C37" i="15"/>
  <c r="D37" i="15" s="1"/>
  <c r="C32" i="15" l="1"/>
  <c r="D32" i="15" s="1"/>
  <c r="K9" i="15" l="1"/>
  <c r="K8" i="15"/>
  <c r="C31" i="15" l="1"/>
  <c r="D31" i="15" s="1"/>
  <c r="C30" i="15"/>
  <c r="D30" i="15" s="1"/>
  <c r="C29" i="15"/>
  <c r="D29" i="15" s="1"/>
  <c r="C28" i="15"/>
  <c r="D28" i="15" s="1"/>
  <c r="C27" i="15"/>
  <c r="D27" i="15" s="1"/>
  <c r="C26" i="15"/>
  <c r="D26" i="15" s="1"/>
  <c r="C25" i="15"/>
  <c r="D25" i="15" s="1"/>
  <c r="L3" i="15" l="1"/>
  <c r="C24" i="15" l="1"/>
  <c r="D24" i="15" s="1"/>
  <c r="C23" i="15"/>
  <c r="D23" i="15" s="1"/>
  <c r="C22" i="15"/>
  <c r="D22" i="15" s="1"/>
  <c r="C21" i="15"/>
  <c r="D21" i="15" s="1"/>
  <c r="C20" i="15"/>
  <c r="D20" i="15" s="1"/>
  <c r="C19" i="15"/>
  <c r="D19" i="15" s="1"/>
  <c r="C18" i="15"/>
  <c r="D18" i="15" s="1"/>
  <c r="C17" i="15"/>
  <c r="D17" i="15" s="1"/>
  <c r="C16" i="15"/>
  <c r="D16" i="15" s="1"/>
  <c r="C15" i="15"/>
  <c r="D15" i="15" s="1"/>
  <c r="C14" i="15"/>
  <c r="D14" i="15" s="1"/>
  <c r="C13" i="15"/>
  <c r="D13" i="15" s="1"/>
  <c r="C12" i="15"/>
  <c r="D12" i="15" s="1"/>
  <c r="C11" i="15"/>
  <c r="D11" i="15" s="1"/>
  <c r="C10" i="15"/>
  <c r="D10" i="15" s="1"/>
  <c r="C9" i="15"/>
  <c r="D9" i="15" s="1"/>
  <c r="C8" i="15"/>
  <c r="D8" i="15" s="1"/>
  <c r="C7" i="15"/>
  <c r="D7" i="15" s="1"/>
  <c r="C6" i="15"/>
  <c r="D6" i="15" s="1"/>
  <c r="C5" i="15"/>
  <c r="D5" i="15" s="1"/>
  <c r="C4" i="15"/>
  <c r="C2" i="15" l="1"/>
  <c r="D2" i="15" s="1"/>
  <c r="D4" i="15"/>
</calcChain>
</file>

<file path=xl/sharedStrings.xml><?xml version="1.0" encoding="utf-8"?>
<sst xmlns="http://schemas.openxmlformats.org/spreadsheetml/2006/main" count="296" uniqueCount="118">
  <si>
    <t>Datum tellerstand:</t>
  </si>
  <si>
    <t>Adres</t>
  </si>
  <si>
    <t>Locatie</t>
  </si>
  <si>
    <t>Locatie nr</t>
  </si>
  <si>
    <t>Systeem</t>
  </si>
  <si>
    <t>Totaal afdrukken periode</t>
  </si>
  <si>
    <t>Zwart-wit afdrukken periode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</si>
  <si>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</si>
  <si>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</si>
  <si>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</si>
  <si>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</si>
  <si>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</si>
  <si>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</si>
  <si>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</si>
  <si>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</si>
  <si>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</si>
  <si>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</si>
  <si>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</si>
  <si>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</si>
  <si>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</si>
  <si>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</si>
  <si>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</si>
  <si>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</si>
  <si>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</si>
  <si>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</si>
  <si>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Netto working days</t>
  </si>
  <si>
    <t>Working hours</t>
  </si>
  <si>
    <t>official holidays</t>
  </si>
  <si>
    <t>working hours per day</t>
  </si>
  <si>
    <t>Start</t>
  </si>
  <si>
    <t>End</t>
  </si>
  <si>
    <t>2e pinksterdag 2014</t>
  </si>
  <si>
    <t>1e kerstdag 2014</t>
  </si>
  <si>
    <t>2e kerstdag 2014</t>
  </si>
  <si>
    <t>Nieuwjaarsdag 2015</t>
  </si>
  <si>
    <t>2e paasdag</t>
  </si>
  <si>
    <t>Koningsdag</t>
  </si>
  <si>
    <t>Bevrijdingsdag</t>
  </si>
  <si>
    <t>Hemelvaartsdag</t>
  </si>
  <si>
    <t>2e pinksterdag</t>
  </si>
  <si>
    <t>1ste kerstdag</t>
  </si>
  <si>
    <t>Nieuwjaar</t>
  </si>
  <si>
    <t>2e paasdag 2016</t>
  </si>
  <si>
    <t>koningsdag 2016</t>
  </si>
  <si>
    <t>2e pinksterdag 2016</t>
  </si>
  <si>
    <t>2e kerstdag 2016</t>
  </si>
  <si>
    <t>30</t>
  </si>
  <si>
    <t>40</t>
  </si>
  <si>
    <t>50</t>
  </si>
  <si>
    <t>60</t>
  </si>
  <si>
    <t>Kleur afdrukken periode</t>
  </si>
  <si>
    <t>2e paasdag 2017</t>
  </si>
  <si>
    <t>koningsdag 2017</t>
  </si>
  <si>
    <t>Hemelvaartsdag 2017</t>
  </si>
  <si>
    <t>2e pinksterdag 2017</t>
  </si>
  <si>
    <t>2e kerstdag 2017</t>
  </si>
  <si>
    <t>1e kerstdag 2017</t>
  </si>
  <si>
    <t>2e paasdag 2018</t>
  </si>
  <si>
    <t>koningsdag 2018</t>
  </si>
  <si>
    <t>nieuwjaarsdag 2018</t>
  </si>
  <si>
    <t>hemelvaartsdag 2018</t>
  </si>
  <si>
    <t>2e pinksterdag 2018</t>
  </si>
  <si>
    <t>1e kerstdag 2018</t>
  </si>
  <si>
    <t>2e kerstdag 2018</t>
  </si>
  <si>
    <t xml:space="preserve">Heer Bokelweg   </t>
  </si>
  <si>
    <t>Rotterdam</t>
  </si>
  <si>
    <t>Stadhoudersplein</t>
  </si>
  <si>
    <t>38</t>
  </si>
  <si>
    <t>37</t>
  </si>
  <si>
    <t>36</t>
  </si>
  <si>
    <t>35</t>
  </si>
  <si>
    <t>34</t>
  </si>
  <si>
    <t>33</t>
  </si>
  <si>
    <t>32</t>
  </si>
  <si>
    <t>31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</si>
  <si>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</si>
  <si>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</si>
  <si>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</si>
  <si>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</si>
  <si>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</si>
  <si>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</si>
  <si>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</si>
  <si>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</si>
  <si>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</si>
  <si>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</si>
  <si>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</si>
  <si>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</si>
  <si>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</si>
  <si>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</si>
  <si>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</si>
  <si>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</si>
  <si>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</si>
  <si>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</si>
  <si>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</si>
  <si>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</si>
  <si>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</si>
  <si>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</si>
  <si>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</si>
  <si>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</si>
  <si>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</si>
  <si>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</si>
  <si>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</si>
  <si>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</si>
  <si>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</si>
  <si>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</si>
  <si>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</si>
  <si>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nieuwjaarsdag 2019</t>
  </si>
  <si>
    <t>2e paasdag 2019</t>
  </si>
  <si>
    <t>hemelvaartsdag 2019</t>
  </si>
  <si>
    <t>2e pinksterdag 2019</t>
  </si>
  <si>
    <t>1e kerstdag 2019</t>
  </si>
  <si>
    <t>2e kerstdag 2019</t>
  </si>
  <si>
    <t>nieuwjaarsdag 2020</t>
  </si>
  <si>
    <t>01-11-2019 tm 31-01-2020</t>
  </si>
  <si>
    <t xml:space="preserve">bizhub C284e                            </t>
  </si>
  <si>
    <t xml:space="preserve">bizhub C554e                            </t>
  </si>
  <si>
    <t xml:space="preserve">bizhub C454e                            </t>
  </si>
  <si>
    <t>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</si>
</sst>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5" formatCode="_-* #,##0_-;_-* #,##0\-;_-* &quot;-&quot;??_-;_-@_-"/>
    <numFmt numFmtId="167" formatCode="_ * #,##0_ ;_ * \-#,##0_ ;_ * &quot;-&quot;??_ ;_ @_ "/>
    <numFmt numFmtId="168" formatCode="_-* #,##0.00_-;_-* #,##0.00\-;_-* &quot;-&quot;??_-;_-@_-"/>
    <numFmt numFmtId="169" formatCode="_-&quot;€&quot;\ * #,##0.00_-;_-&quot;€&quot;\ * #,##0.00\-;_-&quot;€&quot;\ * &quot;-&quot;??_-;_-@_-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9C6500"/>
      <name val="Arial"/>
      <family val="2"/>
    </font>
    <font>
      <sz val="10"/>
      <name val="Tahoma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8" fontId="3" fillId="0" borderId="0" applyFont="0" applyFill="0" applyBorder="0" applyAlignment="0" applyProtection="0"/>
    <xf numFmtId="0" fontId="8" fillId="0" borderId="0"/>
    <xf numFmtId="0" fontId="8" fillId="0" borderId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8" fillId="0" borderId="0"/>
    <xf numFmtId="0" fontId="8" fillId="0" borderId="0"/>
    <xf numFmtId="168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6" borderId="0" applyNumberFormat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0"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5" fillId="0" borderId="15" xfId="0" applyFont="1" applyFill="1" applyBorder="1"/>
    <xf numFmtId="167" fontId="5" fillId="0" borderId="15" xfId="1" applyNumberFormat="1" applyFont="1" applyFill="1" applyBorder="1"/>
    <xf numFmtId="167" fontId="0" fillId="0" borderId="0" xfId="1" applyNumberFormat="1" applyFont="1" applyFill="1" applyBorder="1"/>
    <xf numFmtId="0" fontId="6" fillId="0" borderId="0" xfId="0" applyFont="1"/>
    <xf numFmtId="0" fontId="6" fillId="5" borderId="0" xfId="0" applyFont="1" applyFill="1"/>
    <xf numFmtId="0" fontId="6" fillId="2" borderId="0" xfId="0" applyFont="1" applyFill="1"/>
    <xf numFmtId="0" fontId="6" fillId="7" borderId="0" xfId="0" applyFont="1" applyFill="1"/>
    <xf numFmtId="0" fontId="6" fillId="8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/>
    <xf numFmtId="0" fontId="9" fillId="0" borderId="0" xfId="0" applyFont="1"/>
    <xf numFmtId="0" fontId="3" fillId="0" borderId="0" xfId="0" applyFont="1" applyAlignment="1">
      <alignment horizontal="center"/>
    </xf>
    <xf numFmtId="0" fontId="3" fillId="3" borderId="2" xfId="0" applyFont="1" applyFill="1" applyBorder="1"/>
    <xf numFmtId="14" fontId="3" fillId="3" borderId="0" xfId="0" applyNumberFormat="1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4" fontId="9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4" xfId="0" applyFont="1" applyFill="1" applyBorder="1"/>
    <xf numFmtId="14" fontId="9" fillId="3" borderId="5" xfId="0" applyNumberFormat="1" applyFont="1" applyFill="1" applyBorder="1"/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9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9" fillId="0" borderId="11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12" fillId="4" borderId="18" xfId="0" applyNumberFormat="1" applyFont="1" applyFill="1" applyBorder="1" applyAlignment="1">
      <alignment horizontal="center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/>
    </xf>
    <xf numFmtId="167" fontId="13" fillId="0" borderId="7" xfId="1" applyNumberFormat="1" applyFont="1" applyFill="1" applyBorder="1"/>
    <xf numFmtId="49" fontId="12" fillId="4" borderId="12" xfId="0" applyNumberFormat="1" applyFont="1" applyFill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167" fontId="13" fillId="0" borderId="1" xfId="1" applyNumberFormat="1" applyFont="1" applyFill="1" applyBorder="1"/>
    <xf numFmtId="49" fontId="12" fillId="4" borderId="13" xfId="0" applyNumberFormat="1" applyFont="1" applyFill="1" applyBorder="1" applyAlignment="1">
      <alignment horizontal="center"/>
    </xf>
    <xf numFmtId="0" fontId="11" fillId="0" borderId="14" xfId="0" applyFont="1" applyBorder="1"/>
    <xf numFmtId="0" fontId="11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left"/>
    </xf>
    <xf numFmtId="167" fontId="13" fillId="0" borderId="14" xfId="1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10" fillId="0" borderId="8" xfId="1" applyNumberFormat="1" applyFont="1" applyFill="1" applyBorder="1"/>
    <xf numFmtId="165" fontId="10" fillId="0" borderId="9" xfId="1" applyNumberFormat="1" applyFont="1" applyFill="1" applyBorder="1"/>
    <xf numFmtId="165" fontId="10" fillId="0" borderId="10" xfId="1" applyNumberFormat="1" applyFont="1" applyFill="1" applyBorder="1"/>
    <xf numFmtId="0" fontId="3" fillId="0" borderId="1" xfId="0" applyFont="1" applyBorder="1"/>
    <xf numFmtId="0" fontId="9" fillId="3" borderId="0" xfId="0" applyNumberFormat="1" applyFont="1" applyFill="1" applyBorder="1" applyAlignment="1">
      <alignment horizontal="right"/>
    </xf>
    <xf numFmtId="0" fontId="1" fillId="3" borderId="2" xfId="0" applyFont="1" applyFill="1" applyBorder="1"/>
  </cellXfs>
  <cellStyles count="58">
    <cellStyle name="Comma 2" xfId="55" xr:uid="{00000000-0005-0000-0000-000001000000}"/>
    <cellStyle name="DataStyle" xfId="6" xr:uid="{00000000-0005-0000-0000-000002000000}"/>
    <cellStyle name="DataStyleBold" xfId="7" xr:uid="{00000000-0005-0000-0000-000003000000}"/>
    <cellStyle name="Euro" xfId="8" xr:uid="{00000000-0005-0000-0000-000004000000}"/>
    <cellStyle name="Euro 2" xfId="9" xr:uid="{00000000-0005-0000-0000-000005000000}"/>
    <cellStyle name="Euro 2 2" xfId="10" xr:uid="{00000000-0005-0000-0000-000006000000}"/>
    <cellStyle name="HeaderStyle1" xfId="11" xr:uid="{00000000-0005-0000-0000-000007000000}"/>
    <cellStyle name="HeaderStyle2" xfId="12" xr:uid="{00000000-0005-0000-0000-000008000000}"/>
    <cellStyle name="Komma" xfId="1" builtinId="3"/>
    <cellStyle name="Komma 2" xfId="5" xr:uid="{00000000-0005-0000-0000-000009000000}"/>
    <cellStyle name="Komma 2 2" xfId="42" xr:uid="{00000000-0005-0000-0000-00000A000000}"/>
    <cellStyle name="Komma 2 2 2" xfId="57" xr:uid="{00000000-0005-0000-0000-00000B000000}"/>
    <cellStyle name="Komma 2 3" xfId="43" xr:uid="{00000000-0005-0000-0000-00000C000000}"/>
    <cellStyle name="Komma 3" xfId="13" xr:uid="{00000000-0005-0000-0000-00000D000000}"/>
    <cellStyle name="Komma 4" xfId="14" xr:uid="{00000000-0005-0000-0000-00000E000000}"/>
    <cellStyle name="Komma 4 2" xfId="44" xr:uid="{00000000-0005-0000-0000-00000F000000}"/>
    <cellStyle name="Komma 5" xfId="15" xr:uid="{00000000-0005-0000-0000-000010000000}"/>
    <cellStyle name="Komma 5 2" xfId="45" xr:uid="{00000000-0005-0000-0000-000011000000}"/>
    <cellStyle name="Komma 6" xfId="16" xr:uid="{00000000-0005-0000-0000-000012000000}"/>
    <cellStyle name="Komma 7" xfId="46" xr:uid="{00000000-0005-0000-0000-000013000000}"/>
    <cellStyle name="Neutraal 2" xfId="17" xr:uid="{00000000-0005-0000-0000-000014000000}"/>
    <cellStyle name="Normal 2" xfId="54" xr:uid="{00000000-0005-0000-0000-000016000000}"/>
    <cellStyle name="Percent 2" xfId="56" xr:uid="{00000000-0005-0000-0000-000018000000}"/>
    <cellStyle name="Procent 2" xfId="18" xr:uid="{00000000-0005-0000-0000-000019000000}"/>
    <cellStyle name="Procent 3" xfId="19" xr:uid="{00000000-0005-0000-0000-00001A000000}"/>
    <cellStyle name="Procent 4" xfId="20" xr:uid="{00000000-0005-0000-0000-00001B000000}"/>
    <cellStyle name="Procent 4 2" xfId="47" xr:uid="{00000000-0005-0000-0000-00001C000000}"/>
    <cellStyle name="Procent 5" xfId="48" xr:uid="{00000000-0005-0000-0000-00001D000000}"/>
    <cellStyle name="SecondRowStyle" xfId="21" xr:uid="{00000000-0005-0000-0000-00001E000000}"/>
    <cellStyle name="Standaard" xfId="0" builtinId="0"/>
    <cellStyle name="Standaard 10" xfId="22" xr:uid="{00000000-0005-0000-0000-00001F000000}"/>
    <cellStyle name="Standaard 10 2" xfId="41" xr:uid="{00000000-0005-0000-0000-000020000000}"/>
    <cellStyle name="Standaard 11" xfId="23" xr:uid="{00000000-0005-0000-0000-000021000000}"/>
    <cellStyle name="Standaard 12" xfId="24" xr:uid="{00000000-0005-0000-0000-000022000000}"/>
    <cellStyle name="Standaard 13" xfId="25" xr:uid="{00000000-0005-0000-0000-000023000000}"/>
    <cellStyle name="Standaard 14" xfId="26" xr:uid="{00000000-0005-0000-0000-000024000000}"/>
    <cellStyle name="Standaard 15" xfId="49" xr:uid="{00000000-0005-0000-0000-000025000000}"/>
    <cellStyle name="Standaard 2" xfId="2" xr:uid="{00000000-0005-0000-0000-000026000000}"/>
    <cellStyle name="Standaard 2 2" xfId="4" xr:uid="{00000000-0005-0000-0000-000027000000}"/>
    <cellStyle name="Standaard 2 2 2" xfId="27" xr:uid="{00000000-0005-0000-0000-000028000000}"/>
    <cellStyle name="Standaard 2 3" xfId="28" xr:uid="{00000000-0005-0000-0000-000029000000}"/>
    <cellStyle name="Standaard 3" xfId="3" xr:uid="{00000000-0005-0000-0000-00002A000000}"/>
    <cellStyle name="Standaard 3 2" xfId="29" xr:uid="{00000000-0005-0000-0000-00002B000000}"/>
    <cellStyle name="Standaard 3 3" xfId="30" xr:uid="{00000000-0005-0000-0000-00002C000000}"/>
    <cellStyle name="Standaard 3 4" xfId="31" xr:uid="{00000000-0005-0000-0000-00002D000000}"/>
    <cellStyle name="Standaard 3 5" xfId="32" xr:uid="{00000000-0005-0000-0000-00002E000000}"/>
    <cellStyle name="Standaard 4" xfId="33" xr:uid="{00000000-0005-0000-0000-00002F000000}"/>
    <cellStyle name="Standaard 4 2" xfId="34" xr:uid="{00000000-0005-0000-0000-000030000000}"/>
    <cellStyle name="Standaard 5" xfId="35" xr:uid="{00000000-0005-0000-0000-000031000000}"/>
    <cellStyle name="Standaard 6" xfId="36" xr:uid="{00000000-0005-0000-0000-000032000000}"/>
    <cellStyle name="Standaard 6 2" xfId="50" xr:uid="{00000000-0005-0000-0000-000033000000}"/>
    <cellStyle name="Standaard 7" xfId="37" xr:uid="{00000000-0005-0000-0000-000034000000}"/>
    <cellStyle name="Standaard 8" xfId="38" xr:uid="{00000000-0005-0000-0000-000035000000}"/>
    <cellStyle name="Standaard 9" xfId="39" xr:uid="{00000000-0005-0000-0000-000036000000}"/>
    <cellStyle name="Standaard 9 2" xfId="51" xr:uid="{00000000-0005-0000-0000-000037000000}"/>
    <cellStyle name="Valuta 2" xfId="40" xr:uid="{00000000-0005-0000-0000-000038000000}"/>
    <cellStyle name="Valuta 2 2" xfId="52" xr:uid="{00000000-0005-0000-0000-000039000000}"/>
    <cellStyle name="Valuta 2 3" xfId="53" xr:uid="{00000000-0005-0000-0000-00003A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theme="3" tint="0.39997558519241921"/>
  </sheetPr>
  <dimension ref="A1:H71"/>
  <sheetViews>
    <sheetView tabSelected="1" topLeftCell="A2" zoomScale="70" zoomScaleNormal="70" workbookViewId="0">
      <selection activeCell="C12" sqref="C12"/>
    </sheetView>
  </sheetViews>
  <sheetFormatPr defaultColWidth="9" defaultRowHeight="14.4" x14ac:dyDescent="0.3"/>
  <cols>
    <col min="1" max="1" width="15.8984375" style="12" bestFit="1" customWidth="1"/>
    <col min="2" max="2" width="34" style="12" bestFit="1" customWidth="1"/>
    <col min="3" max="3" width="14.59765625" style="12" customWidth="1"/>
    <col min="4" max="4" width="20" style="15" customWidth="1"/>
    <col min="5" max="5" width="19.19921875" style="11" customWidth="1"/>
    <col min="6" max="6" width="12.69921875" style="12" customWidth="1"/>
    <col min="7" max="7" width="12.69921875" style="12" bestFit="1" customWidth="1"/>
    <col min="8" max="8" width="12.69921875" style="12" customWidth="1"/>
    <col min="9" max="16384" width="9" style="12"/>
  </cols>
  <sheetData>
    <row r="1" spans="1:8" x14ac:dyDescent="0.3">
      <c r="A1" s="14"/>
      <c r="B1" s="13"/>
    </row>
    <row r="2" spans="1:8" x14ac:dyDescent="0.3">
      <c r="A2" s="16"/>
      <c r="B2" s="17"/>
      <c r="C2" s="18"/>
      <c r="D2" s="19"/>
      <c r="E2" s="20"/>
    </row>
    <row r="3" spans="1:8" x14ac:dyDescent="0.3">
      <c r="A3" s="59" t="s">
        <v>117</v>
      </c>
      <c r="B3" s="58"/>
      <c r="C3" s="18"/>
      <c r="D3" s="21" t="s">
        <v>113</v>
      </c>
      <c r="E3" s="22"/>
    </row>
    <row r="4" spans="1:8" ht="15" thickBot="1" x14ac:dyDescent="0.35">
      <c r="A4" s="23" t="s">
        <v>0</v>
      </c>
      <c r="B4" s="24">
        <v>43861</v>
      </c>
      <c r="C4" s="25"/>
      <c r="D4" s="26"/>
      <c r="E4" s="27"/>
    </row>
    <row r="5" spans="1:8" ht="15" hidden="1" thickBot="1" x14ac:dyDescent="0.35">
      <c r="B5" s="12">
        <v>15</v>
      </c>
      <c r="C5" s="12">
        <v>18</v>
      </c>
      <c r="D5" s="15">
        <v>13</v>
      </c>
      <c r="E5" s="11">
        <v>5</v>
      </c>
      <c r="F5" s="28">
        <v>8</v>
      </c>
      <c r="G5" s="29">
        <v>9</v>
      </c>
      <c r="H5" s="30">
        <v>10</v>
      </c>
    </row>
    <row r="6" spans="1:8" s="35" customFormat="1" ht="42" thickBot="1" x14ac:dyDescent="0.3">
      <c r="A6" s="31"/>
      <c r="B6" s="32" t="s">
        <v>1</v>
      </c>
      <c r="C6" s="32" t="s">
        <v>2</v>
      </c>
      <c r="D6" s="33" t="s">
        <v>3</v>
      </c>
      <c r="E6" s="32" t="s">
        <v>4</v>
      </c>
      <c r="F6" s="32" t="s">
        <v>5</v>
      </c>
      <c r="G6" s="32" t="s">
        <v>6</v>
      </c>
      <c r="H6" s="34" t="s">
        <v>50</v>
      </c>
    </row>
    <row r="7" spans="1:8" x14ac:dyDescent="0.3">
      <c r="A7" s="36" t="s">
        <v>7</v>
      </c>
      <c r="B7" s="37" t="s">
        <v>64</v>
      </c>
      <c r="C7" s="37" t="s">
        <v>65</v>
      </c>
      <c r="D7" s="38">
        <v>941809</v>
      </c>
      <c r="E7" s="39" t="s">
        <v>114</v>
      </c>
      <c r="F7" s="40">
        <v>11100</v>
      </c>
      <c r="G7" s="40">
        <v>4584</v>
      </c>
      <c r="H7" s="40">
        <v>6516</v>
      </c>
    </row>
    <row r="8" spans="1:8" x14ac:dyDescent="0.3">
      <c r="A8" s="41" t="s">
        <v>8</v>
      </c>
      <c r="B8" s="42" t="s">
        <v>64</v>
      </c>
      <c r="C8" s="42" t="s">
        <v>65</v>
      </c>
      <c r="D8" s="43">
        <v>941809</v>
      </c>
      <c r="E8" s="44" t="s">
        <v>114</v>
      </c>
      <c r="F8" s="45">
        <v>7747</v>
      </c>
      <c r="G8" s="45">
        <v>3396</v>
      </c>
      <c r="H8" s="45">
        <v>4351</v>
      </c>
    </row>
    <row r="9" spans="1:8" x14ac:dyDescent="0.3">
      <c r="A9" s="41" t="s">
        <v>9</v>
      </c>
      <c r="B9" s="42" t="s">
        <v>64</v>
      </c>
      <c r="C9" s="42" t="s">
        <v>65</v>
      </c>
      <c r="D9" s="43">
        <v>941809</v>
      </c>
      <c r="E9" s="44" t="s">
        <v>114</v>
      </c>
      <c r="F9" s="45">
        <v>6966</v>
      </c>
      <c r="G9" s="45">
        <v>1321</v>
      </c>
      <c r="H9" s="45">
        <v>5645</v>
      </c>
    </row>
    <row r="10" spans="1:8" x14ac:dyDescent="0.3">
      <c r="A10" s="41" t="s">
        <v>10</v>
      </c>
      <c r="B10" s="42" t="s">
        <v>64</v>
      </c>
      <c r="C10" s="42" t="s">
        <v>65</v>
      </c>
      <c r="D10" s="43">
        <v>941809</v>
      </c>
      <c r="E10" s="44" t="s">
        <v>114</v>
      </c>
      <c r="F10" s="45">
        <v>8513</v>
      </c>
      <c r="G10" s="45">
        <v>1348</v>
      </c>
      <c r="H10" s="45">
        <v>7165</v>
      </c>
    </row>
    <row r="11" spans="1:8" x14ac:dyDescent="0.3">
      <c r="A11" s="41" t="s">
        <v>11</v>
      </c>
      <c r="B11" s="42" t="s">
        <v>64</v>
      </c>
      <c r="C11" s="42" t="s">
        <v>65</v>
      </c>
      <c r="D11" s="43">
        <v>941809</v>
      </c>
      <c r="E11" s="44" t="s">
        <v>114</v>
      </c>
      <c r="F11" s="45">
        <v>2484</v>
      </c>
      <c r="G11" s="45">
        <v>1145</v>
      </c>
      <c r="H11" s="45">
        <v>1339</v>
      </c>
    </row>
    <row r="12" spans="1:8" x14ac:dyDescent="0.3">
      <c r="A12" s="41" t="s">
        <v>12</v>
      </c>
      <c r="B12" s="42" t="s">
        <v>64</v>
      </c>
      <c r="C12" s="42" t="s">
        <v>65</v>
      </c>
      <c r="D12" s="43">
        <v>941809</v>
      </c>
      <c r="E12" s="44" t="s">
        <v>114</v>
      </c>
      <c r="F12" s="45">
        <v>5125</v>
      </c>
      <c r="G12" s="45">
        <v>1949</v>
      </c>
      <c r="H12" s="45">
        <v>3176</v>
      </c>
    </row>
    <row r="13" spans="1:8" x14ac:dyDescent="0.3">
      <c r="A13" s="41" t="s">
        <v>13</v>
      </c>
      <c r="B13" s="42" t="s">
        <v>64</v>
      </c>
      <c r="C13" s="42" t="s">
        <v>65</v>
      </c>
      <c r="D13" s="43">
        <v>941809</v>
      </c>
      <c r="E13" s="44" t="s">
        <v>114</v>
      </c>
      <c r="F13" s="45">
        <v>3253</v>
      </c>
      <c r="G13" s="45">
        <v>1675</v>
      </c>
      <c r="H13" s="45">
        <v>1578</v>
      </c>
    </row>
    <row r="14" spans="1:8" x14ac:dyDescent="0.3">
      <c r="A14" s="41" t="s">
        <v>14</v>
      </c>
      <c r="B14" s="42" t="s">
        <v>64</v>
      </c>
      <c r="C14" s="42" t="s">
        <v>65</v>
      </c>
      <c r="D14" s="43">
        <v>941809</v>
      </c>
      <c r="E14" s="44" t="s">
        <v>114</v>
      </c>
      <c r="F14" s="45">
        <v>1708</v>
      </c>
      <c r="G14" s="45">
        <v>498</v>
      </c>
      <c r="H14" s="45">
        <v>1210</v>
      </c>
    </row>
    <row r="15" spans="1:8" x14ac:dyDescent="0.3">
      <c r="A15" s="41" t="s">
        <v>15</v>
      </c>
      <c r="B15" s="42" t="s">
        <v>64</v>
      </c>
      <c r="C15" s="42" t="s">
        <v>65</v>
      </c>
      <c r="D15" s="43">
        <v>941837</v>
      </c>
      <c r="E15" s="44" t="s">
        <v>114</v>
      </c>
      <c r="F15" s="45">
        <v>24133</v>
      </c>
      <c r="G15" s="45">
        <v>13140</v>
      </c>
      <c r="H15" s="45">
        <v>10993</v>
      </c>
    </row>
    <row r="16" spans="1:8" x14ac:dyDescent="0.3">
      <c r="A16" s="41" t="s">
        <v>16</v>
      </c>
      <c r="B16" s="42" t="s">
        <v>66</v>
      </c>
      <c r="C16" s="42" t="s">
        <v>65</v>
      </c>
      <c r="D16" s="43">
        <v>941810</v>
      </c>
      <c r="E16" s="44" t="s">
        <v>114</v>
      </c>
      <c r="F16" s="45">
        <v>9355</v>
      </c>
      <c r="G16" s="45">
        <v>4020</v>
      </c>
      <c r="H16" s="45">
        <v>5335</v>
      </c>
    </row>
    <row r="17" spans="1:8" x14ac:dyDescent="0.3">
      <c r="A17" s="41" t="s">
        <v>17</v>
      </c>
      <c r="B17" s="42" t="s">
        <v>64</v>
      </c>
      <c r="C17" s="42" t="s">
        <v>65</v>
      </c>
      <c r="D17" s="43">
        <v>941809</v>
      </c>
      <c r="E17" s="44" t="s">
        <v>114</v>
      </c>
      <c r="F17" s="45">
        <v>9316</v>
      </c>
      <c r="G17" s="45">
        <v>3180</v>
      </c>
      <c r="H17" s="45">
        <v>6136</v>
      </c>
    </row>
    <row r="18" spans="1:8" x14ac:dyDescent="0.3">
      <c r="A18" s="41" t="s">
        <v>18</v>
      </c>
      <c r="B18" s="42" t="s">
        <v>64</v>
      </c>
      <c r="C18" s="42" t="s">
        <v>65</v>
      </c>
      <c r="D18" s="43">
        <v>941809</v>
      </c>
      <c r="E18" s="44" t="s">
        <v>114</v>
      </c>
      <c r="F18" s="45">
        <v>6609</v>
      </c>
      <c r="G18" s="45">
        <v>1351</v>
      </c>
      <c r="H18" s="45">
        <v>5258</v>
      </c>
    </row>
    <row r="19" spans="1:8" x14ac:dyDescent="0.3">
      <c r="A19" s="41" t="s">
        <v>19</v>
      </c>
      <c r="B19" s="42" t="s">
        <v>64</v>
      </c>
      <c r="C19" s="42" t="s">
        <v>65</v>
      </c>
      <c r="D19" s="43">
        <v>941809</v>
      </c>
      <c r="E19" s="44" t="s">
        <v>114</v>
      </c>
      <c r="F19" s="45">
        <v>13420</v>
      </c>
      <c r="G19" s="45">
        <v>5835</v>
      </c>
      <c r="H19" s="45">
        <v>7585</v>
      </c>
    </row>
    <row r="20" spans="1:8" x14ac:dyDescent="0.3">
      <c r="A20" s="41" t="s">
        <v>20</v>
      </c>
      <c r="B20" s="42" t="s">
        <v>64</v>
      </c>
      <c r="C20" s="42" t="s">
        <v>65</v>
      </c>
      <c r="D20" s="43">
        <v>941809</v>
      </c>
      <c r="E20" s="44" t="s">
        <v>114</v>
      </c>
      <c r="F20" s="45">
        <v>8463</v>
      </c>
      <c r="G20" s="45">
        <v>3682</v>
      </c>
      <c r="H20" s="45">
        <v>4781</v>
      </c>
    </row>
    <row r="21" spans="1:8" x14ac:dyDescent="0.3">
      <c r="A21" s="41" t="s">
        <v>21</v>
      </c>
      <c r="B21" s="42" t="s">
        <v>64</v>
      </c>
      <c r="C21" s="42" t="s">
        <v>65</v>
      </c>
      <c r="D21" s="43">
        <v>941809</v>
      </c>
      <c r="E21" s="44" t="s">
        <v>114</v>
      </c>
      <c r="F21" s="45">
        <v>10730</v>
      </c>
      <c r="G21" s="45">
        <v>3805</v>
      </c>
      <c r="H21" s="45">
        <v>6925</v>
      </c>
    </row>
    <row r="22" spans="1:8" x14ac:dyDescent="0.3">
      <c r="A22" s="41" t="s">
        <v>22</v>
      </c>
      <c r="B22" s="42" t="s">
        <v>66</v>
      </c>
      <c r="C22" s="42" t="s">
        <v>65</v>
      </c>
      <c r="D22" s="43">
        <v>941810</v>
      </c>
      <c r="E22" s="44" t="s">
        <v>114</v>
      </c>
      <c r="F22" s="45">
        <v>3596</v>
      </c>
      <c r="G22" s="45">
        <v>526</v>
      </c>
      <c r="H22" s="45">
        <v>3070</v>
      </c>
    </row>
    <row r="23" spans="1:8" x14ac:dyDescent="0.3">
      <c r="A23" s="41" t="s">
        <v>23</v>
      </c>
      <c r="B23" s="42" t="s">
        <v>64</v>
      </c>
      <c r="C23" s="42" t="s">
        <v>65</v>
      </c>
      <c r="D23" s="43">
        <v>941809</v>
      </c>
      <c r="E23" s="44" t="s">
        <v>114</v>
      </c>
      <c r="F23" s="45">
        <v>4614</v>
      </c>
      <c r="G23" s="45">
        <v>1600</v>
      </c>
      <c r="H23" s="45">
        <v>3014</v>
      </c>
    </row>
    <row r="24" spans="1:8" x14ac:dyDescent="0.3">
      <c r="A24" s="41" t="s">
        <v>85</v>
      </c>
      <c r="B24" s="42" t="s">
        <v>66</v>
      </c>
      <c r="C24" s="42" t="s">
        <v>65</v>
      </c>
      <c r="D24" s="43">
        <v>941810</v>
      </c>
      <c r="E24" s="44" t="s">
        <v>114</v>
      </c>
      <c r="F24" s="45">
        <v>3385</v>
      </c>
      <c r="G24" s="45">
        <v>1042</v>
      </c>
      <c r="H24" s="45">
        <v>2343</v>
      </c>
    </row>
    <row r="25" spans="1:8" x14ac:dyDescent="0.3">
      <c r="A25" s="41" t="s">
        <v>84</v>
      </c>
      <c r="B25" s="42" t="s">
        <v>64</v>
      </c>
      <c r="C25" s="42" t="s">
        <v>65</v>
      </c>
      <c r="D25" s="43">
        <v>941809</v>
      </c>
      <c r="E25" s="44" t="s">
        <v>114</v>
      </c>
      <c r="F25" s="45">
        <v>4252</v>
      </c>
      <c r="G25" s="45">
        <v>2073</v>
      </c>
      <c r="H25" s="45">
        <v>2179</v>
      </c>
    </row>
    <row r="26" spans="1:8" x14ac:dyDescent="0.3">
      <c r="A26" s="41" t="s">
        <v>24</v>
      </c>
      <c r="B26" s="42" t="s">
        <v>64</v>
      </c>
      <c r="C26" s="42" t="s">
        <v>65</v>
      </c>
      <c r="D26" s="43">
        <v>941809</v>
      </c>
      <c r="E26" s="44" t="s">
        <v>114</v>
      </c>
      <c r="F26" s="45">
        <v>1168</v>
      </c>
      <c r="G26" s="45">
        <v>559</v>
      </c>
      <c r="H26" s="45">
        <v>609</v>
      </c>
    </row>
    <row r="27" spans="1:8" x14ac:dyDescent="0.3">
      <c r="A27" s="41" t="s">
        <v>83</v>
      </c>
      <c r="B27" s="42" t="s">
        <v>64</v>
      </c>
      <c r="C27" s="42" t="s">
        <v>65</v>
      </c>
      <c r="D27" s="43">
        <v>941809</v>
      </c>
      <c r="E27" s="44" t="s">
        <v>114</v>
      </c>
      <c r="F27" s="45">
        <v>5909</v>
      </c>
      <c r="G27" s="45">
        <v>731</v>
      </c>
      <c r="H27" s="45">
        <v>5178</v>
      </c>
    </row>
    <row r="28" spans="1:8" x14ac:dyDescent="0.3">
      <c r="A28" s="41" t="s">
        <v>82</v>
      </c>
      <c r="B28" s="42" t="s">
        <v>64</v>
      </c>
      <c r="C28" s="42" t="s">
        <v>65</v>
      </c>
      <c r="D28" s="43">
        <v>941809</v>
      </c>
      <c r="E28" s="44" t="s">
        <v>114</v>
      </c>
      <c r="F28" s="45">
        <v>9664</v>
      </c>
      <c r="G28" s="45">
        <v>2168</v>
      </c>
      <c r="H28" s="45">
        <v>7496</v>
      </c>
    </row>
    <row r="29" spans="1:8" x14ac:dyDescent="0.3">
      <c r="A29" s="41" t="s">
        <v>81</v>
      </c>
      <c r="B29" s="42" t="s">
        <v>64</v>
      </c>
      <c r="C29" s="42" t="s">
        <v>65</v>
      </c>
      <c r="D29" s="43">
        <v>941809</v>
      </c>
      <c r="E29" s="44" t="s">
        <v>114</v>
      </c>
      <c r="F29" s="45">
        <v>2823</v>
      </c>
      <c r="G29" s="45">
        <v>742</v>
      </c>
      <c r="H29" s="45">
        <v>2081</v>
      </c>
    </row>
    <row r="30" spans="1:8" x14ac:dyDescent="0.3">
      <c r="A30" s="41" t="s">
        <v>80</v>
      </c>
      <c r="B30" s="42" t="s">
        <v>64</v>
      </c>
      <c r="C30" s="42" t="s">
        <v>65</v>
      </c>
      <c r="D30" s="43">
        <v>941809</v>
      </c>
      <c r="E30" s="44" t="s">
        <v>114</v>
      </c>
      <c r="F30" s="45">
        <v>13573</v>
      </c>
      <c r="G30" s="45">
        <v>6967</v>
      </c>
      <c r="H30" s="45">
        <v>6606</v>
      </c>
    </row>
    <row r="31" spans="1:8" x14ac:dyDescent="0.3">
      <c r="A31" s="41" t="s">
        <v>79</v>
      </c>
      <c r="B31" s="42" t="s">
        <v>64</v>
      </c>
      <c r="C31" s="42" t="s">
        <v>65</v>
      </c>
      <c r="D31" s="43">
        <v>941809</v>
      </c>
      <c r="E31" s="44" t="s">
        <v>114</v>
      </c>
      <c r="F31" s="45">
        <v>1569</v>
      </c>
      <c r="G31" s="45">
        <v>750</v>
      </c>
      <c r="H31" s="45">
        <v>819</v>
      </c>
    </row>
    <row r="32" spans="1:8" x14ac:dyDescent="0.3">
      <c r="A32" s="41" t="s">
        <v>78</v>
      </c>
      <c r="B32" s="42" t="s">
        <v>64</v>
      </c>
      <c r="C32" s="42" t="s">
        <v>65</v>
      </c>
      <c r="D32" s="43">
        <v>941809</v>
      </c>
      <c r="E32" s="44" t="s">
        <v>114</v>
      </c>
      <c r="F32" s="45">
        <v>8889</v>
      </c>
      <c r="G32" s="45">
        <v>3502</v>
      </c>
      <c r="H32" s="45">
        <v>5387</v>
      </c>
    </row>
    <row r="33" spans="1:8" x14ac:dyDescent="0.3">
      <c r="A33" s="41" t="s">
        <v>77</v>
      </c>
      <c r="B33" s="42" t="s">
        <v>66</v>
      </c>
      <c r="C33" s="42" t="s">
        <v>65</v>
      </c>
      <c r="D33" s="43">
        <v>941810</v>
      </c>
      <c r="E33" s="44" t="s">
        <v>114</v>
      </c>
      <c r="F33" s="45">
        <v>6884</v>
      </c>
      <c r="G33" s="45">
        <v>4232</v>
      </c>
      <c r="H33" s="45">
        <v>2652</v>
      </c>
    </row>
    <row r="34" spans="1:8" x14ac:dyDescent="0.3">
      <c r="A34" s="41" t="s">
        <v>76</v>
      </c>
      <c r="B34" s="42" t="s">
        <v>64</v>
      </c>
      <c r="C34" s="42" t="s">
        <v>65</v>
      </c>
      <c r="D34" s="43">
        <v>941809</v>
      </c>
      <c r="E34" s="44" t="s">
        <v>114</v>
      </c>
      <c r="F34" s="45">
        <v>8918</v>
      </c>
      <c r="G34" s="45">
        <v>2477</v>
      </c>
      <c r="H34" s="45">
        <v>6441</v>
      </c>
    </row>
    <row r="35" spans="1:8" x14ac:dyDescent="0.3">
      <c r="A35" s="41" t="s">
        <v>75</v>
      </c>
      <c r="B35" s="42" t="s">
        <v>64</v>
      </c>
      <c r="C35" s="42" t="s">
        <v>65</v>
      </c>
      <c r="D35" s="43">
        <v>941809</v>
      </c>
      <c r="E35" s="44" t="s">
        <v>114</v>
      </c>
      <c r="F35" s="45">
        <v>9995</v>
      </c>
      <c r="G35" s="45">
        <v>2717</v>
      </c>
      <c r="H35" s="45">
        <v>7278</v>
      </c>
    </row>
    <row r="36" spans="1:8" x14ac:dyDescent="0.3">
      <c r="A36" s="41" t="s">
        <v>46</v>
      </c>
      <c r="B36" s="42" t="s">
        <v>64</v>
      </c>
      <c r="C36" s="42" t="s">
        <v>65</v>
      </c>
      <c r="D36" s="43">
        <v>941809</v>
      </c>
      <c r="E36" s="44" t="s">
        <v>114</v>
      </c>
      <c r="F36" s="45">
        <v>4736</v>
      </c>
      <c r="G36" s="45">
        <v>2457</v>
      </c>
      <c r="H36" s="45">
        <v>2279</v>
      </c>
    </row>
    <row r="37" spans="1:8" x14ac:dyDescent="0.3">
      <c r="A37" s="41" t="s">
        <v>74</v>
      </c>
      <c r="B37" s="42" t="s">
        <v>64</v>
      </c>
      <c r="C37" s="42" t="s">
        <v>65</v>
      </c>
      <c r="D37" s="43">
        <v>941809</v>
      </c>
      <c r="E37" s="44" t="s">
        <v>114</v>
      </c>
      <c r="F37" s="45">
        <v>4398</v>
      </c>
      <c r="G37" s="45">
        <v>1510</v>
      </c>
      <c r="H37" s="45">
        <v>2888</v>
      </c>
    </row>
    <row r="38" spans="1:8" x14ac:dyDescent="0.3">
      <c r="A38" s="41" t="s">
        <v>73</v>
      </c>
      <c r="B38" s="42" t="s">
        <v>64</v>
      </c>
      <c r="C38" s="42" t="s">
        <v>65</v>
      </c>
      <c r="D38" s="43">
        <v>941809</v>
      </c>
      <c r="E38" s="44" t="s">
        <v>114</v>
      </c>
      <c r="F38" s="45">
        <v>11481</v>
      </c>
      <c r="G38" s="45">
        <v>2119</v>
      </c>
      <c r="H38" s="45">
        <v>9362</v>
      </c>
    </row>
    <row r="39" spans="1:8" x14ac:dyDescent="0.3">
      <c r="A39" s="41" t="s">
        <v>72</v>
      </c>
      <c r="B39" s="42" t="s">
        <v>64</v>
      </c>
      <c r="C39" s="42" t="s">
        <v>65</v>
      </c>
      <c r="D39" s="43">
        <v>941809</v>
      </c>
      <c r="E39" s="44" t="s">
        <v>114</v>
      </c>
      <c r="F39" s="45">
        <v>4320</v>
      </c>
      <c r="G39" s="45">
        <v>1207</v>
      </c>
      <c r="H39" s="45">
        <v>3113</v>
      </c>
    </row>
    <row r="40" spans="1:8" x14ac:dyDescent="0.3">
      <c r="A40" s="41" t="s">
        <v>71</v>
      </c>
      <c r="B40" s="42" t="s">
        <v>64</v>
      </c>
      <c r="C40" s="42" t="s">
        <v>65</v>
      </c>
      <c r="D40" s="43">
        <v>941809</v>
      </c>
      <c r="E40" s="44" t="s">
        <v>114</v>
      </c>
      <c r="F40" s="45">
        <v>5404</v>
      </c>
      <c r="G40" s="45">
        <v>1884</v>
      </c>
      <c r="H40" s="45">
        <v>3520</v>
      </c>
    </row>
    <row r="41" spans="1:8" x14ac:dyDescent="0.3">
      <c r="A41" s="41" t="s">
        <v>70</v>
      </c>
      <c r="B41" s="42" t="s">
        <v>64</v>
      </c>
      <c r="C41" s="42" t="s">
        <v>65</v>
      </c>
      <c r="D41" s="43">
        <v>941809</v>
      </c>
      <c r="E41" s="44" t="s">
        <v>114</v>
      </c>
      <c r="F41" s="45">
        <v>19522</v>
      </c>
      <c r="G41" s="45">
        <v>5035</v>
      </c>
      <c r="H41" s="45">
        <v>14487</v>
      </c>
    </row>
    <row r="42" spans="1:8" x14ac:dyDescent="0.3">
      <c r="A42" s="41" t="s">
        <v>69</v>
      </c>
      <c r="B42" s="42" t="s">
        <v>64</v>
      </c>
      <c r="C42" s="42" t="s">
        <v>65</v>
      </c>
      <c r="D42" s="43">
        <v>941809</v>
      </c>
      <c r="E42" s="44" t="s">
        <v>114</v>
      </c>
      <c r="F42" s="45">
        <v>10974</v>
      </c>
      <c r="G42" s="45">
        <v>6473</v>
      </c>
      <c r="H42" s="45">
        <v>4501</v>
      </c>
    </row>
    <row r="43" spans="1:8" x14ac:dyDescent="0.3">
      <c r="A43" s="41" t="s">
        <v>68</v>
      </c>
      <c r="B43" s="42" t="s">
        <v>64</v>
      </c>
      <c r="C43" s="42" t="s">
        <v>65</v>
      </c>
      <c r="D43" s="43">
        <v>941809</v>
      </c>
      <c r="E43" s="44" t="s">
        <v>114</v>
      </c>
      <c r="F43" s="45">
        <v>8362</v>
      </c>
      <c r="G43" s="45">
        <v>3191</v>
      </c>
      <c r="H43" s="45">
        <v>5171</v>
      </c>
    </row>
    <row r="44" spans="1:8" x14ac:dyDescent="0.3">
      <c r="A44" s="41" t="s">
        <v>67</v>
      </c>
      <c r="B44" s="42" t="s">
        <v>64</v>
      </c>
      <c r="C44" s="42" t="s">
        <v>65</v>
      </c>
      <c r="D44" s="43">
        <v>941809</v>
      </c>
      <c r="E44" s="44" t="s">
        <v>114</v>
      </c>
      <c r="F44" s="45">
        <v>9605</v>
      </c>
      <c r="G44" s="45">
        <v>2639</v>
      </c>
      <c r="H44" s="45">
        <v>6966</v>
      </c>
    </row>
    <row r="45" spans="1:8" x14ac:dyDescent="0.3">
      <c r="A45" s="41" t="s">
        <v>86</v>
      </c>
      <c r="B45" s="42" t="s">
        <v>64</v>
      </c>
      <c r="C45" s="42" t="s">
        <v>65</v>
      </c>
      <c r="D45" s="43">
        <v>941809</v>
      </c>
      <c r="E45" s="44" t="s">
        <v>114</v>
      </c>
      <c r="F45" s="45">
        <v>10419</v>
      </c>
      <c r="G45" s="45">
        <v>4105</v>
      </c>
      <c r="H45" s="45">
        <v>6314</v>
      </c>
    </row>
    <row r="46" spans="1:8" x14ac:dyDescent="0.3">
      <c r="A46" s="41" t="s">
        <v>47</v>
      </c>
      <c r="B46" s="42" t="s">
        <v>64</v>
      </c>
      <c r="C46" s="42" t="s">
        <v>65</v>
      </c>
      <c r="D46" s="43">
        <v>941809</v>
      </c>
      <c r="E46" s="44" t="s">
        <v>114</v>
      </c>
      <c r="F46" s="45">
        <v>9640</v>
      </c>
      <c r="G46" s="45">
        <v>3896</v>
      </c>
      <c r="H46" s="45">
        <v>5744</v>
      </c>
    </row>
    <row r="47" spans="1:8" x14ac:dyDescent="0.3">
      <c r="A47" s="41" t="s">
        <v>87</v>
      </c>
      <c r="B47" s="42" t="s">
        <v>64</v>
      </c>
      <c r="C47" s="42" t="s">
        <v>65</v>
      </c>
      <c r="D47" s="43">
        <v>941809</v>
      </c>
      <c r="E47" s="44" t="s">
        <v>114</v>
      </c>
      <c r="F47" s="45">
        <v>2146</v>
      </c>
      <c r="G47" s="45">
        <v>705</v>
      </c>
      <c r="H47" s="45">
        <v>1441</v>
      </c>
    </row>
    <row r="48" spans="1:8" x14ac:dyDescent="0.3">
      <c r="A48" s="41" t="s">
        <v>88</v>
      </c>
      <c r="B48" s="42" t="s">
        <v>66</v>
      </c>
      <c r="C48" s="42" t="s">
        <v>65</v>
      </c>
      <c r="D48" s="43">
        <v>941810</v>
      </c>
      <c r="E48" s="44" t="s">
        <v>114</v>
      </c>
      <c r="F48" s="45">
        <v>1018</v>
      </c>
      <c r="G48" s="45">
        <v>570</v>
      </c>
      <c r="H48" s="45">
        <v>448</v>
      </c>
    </row>
    <row r="49" spans="1:8" x14ac:dyDescent="0.3">
      <c r="A49" s="41" t="s">
        <v>89</v>
      </c>
      <c r="B49" s="42" t="s">
        <v>64</v>
      </c>
      <c r="C49" s="42" t="s">
        <v>65</v>
      </c>
      <c r="D49" s="43">
        <v>941809</v>
      </c>
      <c r="E49" s="44" t="s">
        <v>114</v>
      </c>
      <c r="F49" s="45">
        <v>2710</v>
      </c>
      <c r="G49" s="45">
        <v>749</v>
      </c>
      <c r="H49" s="45">
        <v>1961</v>
      </c>
    </row>
    <row r="50" spans="1:8" x14ac:dyDescent="0.3">
      <c r="A50" s="41" t="s">
        <v>90</v>
      </c>
      <c r="B50" s="42" t="s">
        <v>64</v>
      </c>
      <c r="C50" s="42" t="s">
        <v>65</v>
      </c>
      <c r="D50" s="43">
        <v>941809</v>
      </c>
      <c r="E50" s="44" t="s">
        <v>114</v>
      </c>
      <c r="F50" s="45">
        <v>7511</v>
      </c>
      <c r="G50" s="45">
        <v>1885</v>
      </c>
      <c r="H50" s="45">
        <v>5626</v>
      </c>
    </row>
    <row r="51" spans="1:8" x14ac:dyDescent="0.3">
      <c r="A51" s="41" t="s">
        <v>91</v>
      </c>
      <c r="B51" s="42" t="s">
        <v>64</v>
      </c>
      <c r="C51" s="42" t="s">
        <v>65</v>
      </c>
      <c r="D51" s="43">
        <v>941809</v>
      </c>
      <c r="E51" s="44" t="s">
        <v>114</v>
      </c>
      <c r="F51" s="45">
        <v>1446</v>
      </c>
      <c r="G51" s="45">
        <v>468</v>
      </c>
      <c r="H51" s="45">
        <v>978</v>
      </c>
    </row>
    <row r="52" spans="1:8" x14ac:dyDescent="0.3">
      <c r="A52" s="41" t="s">
        <v>92</v>
      </c>
      <c r="B52" s="42" t="s">
        <v>64</v>
      </c>
      <c r="C52" s="42" t="s">
        <v>65</v>
      </c>
      <c r="D52" s="43">
        <v>941809</v>
      </c>
      <c r="E52" s="44" t="s">
        <v>114</v>
      </c>
      <c r="F52" s="45">
        <v>7746</v>
      </c>
      <c r="G52" s="45">
        <v>3153</v>
      </c>
      <c r="H52" s="45">
        <v>4593</v>
      </c>
    </row>
    <row r="53" spans="1:8" x14ac:dyDescent="0.3">
      <c r="A53" s="41" t="s">
        <v>93</v>
      </c>
      <c r="B53" s="42" t="s">
        <v>64</v>
      </c>
      <c r="C53" s="42" t="s">
        <v>65</v>
      </c>
      <c r="D53" s="43">
        <v>941809</v>
      </c>
      <c r="E53" s="44" t="s">
        <v>114</v>
      </c>
      <c r="F53" s="45">
        <v>10485</v>
      </c>
      <c r="G53" s="45">
        <v>6049</v>
      </c>
      <c r="H53" s="45">
        <v>4436</v>
      </c>
    </row>
    <row r="54" spans="1:8" x14ac:dyDescent="0.3">
      <c r="A54" s="41" t="s">
        <v>94</v>
      </c>
      <c r="B54" s="42" t="s">
        <v>64</v>
      </c>
      <c r="C54" s="42" t="s">
        <v>65</v>
      </c>
      <c r="D54" s="43">
        <v>941809</v>
      </c>
      <c r="E54" s="44" t="s">
        <v>114</v>
      </c>
      <c r="F54" s="45">
        <v>6315</v>
      </c>
      <c r="G54" s="45">
        <v>2089</v>
      </c>
      <c r="H54" s="45">
        <v>4226</v>
      </c>
    </row>
    <row r="55" spans="1:8" x14ac:dyDescent="0.3">
      <c r="A55" s="41" t="s">
        <v>95</v>
      </c>
      <c r="B55" s="42" t="s">
        <v>66</v>
      </c>
      <c r="C55" s="42" t="s">
        <v>65</v>
      </c>
      <c r="D55" s="43">
        <v>941810</v>
      </c>
      <c r="E55" s="44" t="s">
        <v>115</v>
      </c>
      <c r="F55" s="45">
        <v>47628</v>
      </c>
      <c r="G55" s="45">
        <v>25574</v>
      </c>
      <c r="H55" s="45">
        <v>22054</v>
      </c>
    </row>
    <row r="56" spans="1:8" x14ac:dyDescent="0.3">
      <c r="A56" s="41" t="s">
        <v>48</v>
      </c>
      <c r="B56" s="42" t="s">
        <v>66</v>
      </c>
      <c r="C56" s="42" t="s">
        <v>65</v>
      </c>
      <c r="D56" s="43">
        <v>941810</v>
      </c>
      <c r="E56" s="44" t="s">
        <v>116</v>
      </c>
      <c r="F56" s="45">
        <v>509</v>
      </c>
      <c r="G56" s="45">
        <v>304</v>
      </c>
      <c r="H56" s="45">
        <v>205</v>
      </c>
    </row>
    <row r="57" spans="1:8" x14ac:dyDescent="0.3">
      <c r="A57" s="41" t="s">
        <v>96</v>
      </c>
      <c r="B57" s="42" t="s">
        <v>64</v>
      </c>
      <c r="C57" s="42" t="s">
        <v>65</v>
      </c>
      <c r="D57" s="43">
        <v>941809</v>
      </c>
      <c r="E57" s="44" t="s">
        <v>116</v>
      </c>
      <c r="F57" s="45">
        <v>11895</v>
      </c>
      <c r="G57" s="45">
        <v>6302</v>
      </c>
      <c r="H57" s="45">
        <v>5593</v>
      </c>
    </row>
    <row r="58" spans="1:8" x14ac:dyDescent="0.3">
      <c r="A58" s="41" t="s">
        <v>97</v>
      </c>
      <c r="B58" s="42" t="s">
        <v>64</v>
      </c>
      <c r="C58" s="42" t="s">
        <v>65</v>
      </c>
      <c r="D58" s="43">
        <v>941809</v>
      </c>
      <c r="E58" s="44" t="s">
        <v>116</v>
      </c>
      <c r="F58" s="45">
        <v>13909</v>
      </c>
      <c r="G58" s="45">
        <v>5373</v>
      </c>
      <c r="H58" s="45">
        <v>8536</v>
      </c>
    </row>
    <row r="59" spans="1:8" x14ac:dyDescent="0.3">
      <c r="A59" s="41" t="s">
        <v>98</v>
      </c>
      <c r="B59" s="42" t="s">
        <v>64</v>
      </c>
      <c r="C59" s="42" t="s">
        <v>65</v>
      </c>
      <c r="D59" s="43">
        <v>690220</v>
      </c>
      <c r="E59" s="44" t="s">
        <v>116</v>
      </c>
      <c r="F59" s="45">
        <v>11003</v>
      </c>
      <c r="G59" s="45">
        <v>1495</v>
      </c>
      <c r="H59" s="45">
        <v>9508</v>
      </c>
    </row>
    <row r="60" spans="1:8" x14ac:dyDescent="0.3">
      <c r="A60" s="41" t="s">
        <v>99</v>
      </c>
      <c r="B60" s="42" t="s">
        <v>64</v>
      </c>
      <c r="C60" s="42" t="s">
        <v>65</v>
      </c>
      <c r="D60" s="43">
        <v>941809</v>
      </c>
      <c r="E60" s="44" t="s">
        <v>116</v>
      </c>
      <c r="F60" s="45">
        <v>7792</v>
      </c>
      <c r="G60" s="45">
        <v>3133</v>
      </c>
      <c r="H60" s="45">
        <v>4659</v>
      </c>
    </row>
    <row r="61" spans="1:8" x14ac:dyDescent="0.3">
      <c r="A61" s="41" t="s">
        <v>100</v>
      </c>
      <c r="B61" s="42" t="s">
        <v>64</v>
      </c>
      <c r="C61" s="42" t="s">
        <v>65</v>
      </c>
      <c r="D61" s="43">
        <v>941809</v>
      </c>
      <c r="E61" s="44" t="s">
        <v>116</v>
      </c>
      <c r="F61" s="45">
        <v>18735</v>
      </c>
      <c r="G61" s="45">
        <v>6194</v>
      </c>
      <c r="H61" s="45">
        <v>12541</v>
      </c>
    </row>
    <row r="62" spans="1:8" x14ac:dyDescent="0.3">
      <c r="A62" s="41" t="s">
        <v>101</v>
      </c>
      <c r="B62" s="42" t="s">
        <v>64</v>
      </c>
      <c r="C62" s="42" t="s">
        <v>65</v>
      </c>
      <c r="D62" s="43">
        <v>941809</v>
      </c>
      <c r="E62" s="44" t="s">
        <v>116</v>
      </c>
      <c r="F62" s="45">
        <v>12589</v>
      </c>
      <c r="G62" s="45">
        <v>5463</v>
      </c>
      <c r="H62" s="45">
        <v>7126</v>
      </c>
    </row>
    <row r="63" spans="1:8" x14ac:dyDescent="0.3">
      <c r="A63" s="41" t="s">
        <v>102</v>
      </c>
      <c r="B63" s="42" t="s">
        <v>64</v>
      </c>
      <c r="C63" s="42" t="s">
        <v>65</v>
      </c>
      <c r="D63" s="43">
        <v>941809</v>
      </c>
      <c r="E63" s="44" t="s">
        <v>116</v>
      </c>
      <c r="F63" s="45">
        <v>20217</v>
      </c>
      <c r="G63" s="45">
        <v>9548</v>
      </c>
      <c r="H63" s="45">
        <v>10669</v>
      </c>
    </row>
    <row r="64" spans="1:8" x14ac:dyDescent="0.3">
      <c r="A64" s="41" t="s">
        <v>103</v>
      </c>
      <c r="B64" s="42" t="s">
        <v>64</v>
      </c>
      <c r="C64" s="42" t="s">
        <v>65</v>
      </c>
      <c r="D64" s="43">
        <v>941809</v>
      </c>
      <c r="E64" s="44" t="s">
        <v>116</v>
      </c>
      <c r="F64" s="45">
        <v>18287</v>
      </c>
      <c r="G64" s="45">
        <v>9146</v>
      </c>
      <c r="H64" s="45">
        <v>9141</v>
      </c>
    </row>
    <row r="65" spans="1:8" x14ac:dyDescent="0.3">
      <c r="A65" s="41" t="s">
        <v>104</v>
      </c>
      <c r="B65" s="42" t="s">
        <v>64</v>
      </c>
      <c r="C65" s="42" t="s">
        <v>65</v>
      </c>
      <c r="D65" s="43">
        <v>941809</v>
      </c>
      <c r="E65" s="44" t="s">
        <v>116</v>
      </c>
      <c r="F65" s="45">
        <v>6684</v>
      </c>
      <c r="G65" s="45">
        <v>1821</v>
      </c>
      <c r="H65" s="45">
        <v>4863</v>
      </c>
    </row>
    <row r="66" spans="1:8" x14ac:dyDescent="0.3">
      <c r="A66" s="41" t="s">
        <v>49</v>
      </c>
      <c r="B66" s="42" t="s">
        <v>64</v>
      </c>
      <c r="C66" s="42" t="s">
        <v>65</v>
      </c>
      <c r="D66" s="43">
        <v>941809</v>
      </c>
      <c r="E66" s="44" t="s">
        <v>115</v>
      </c>
      <c r="F66" s="45">
        <v>25696</v>
      </c>
      <c r="G66" s="45">
        <v>11299</v>
      </c>
      <c r="H66" s="45">
        <v>14397</v>
      </c>
    </row>
    <row r="67" spans="1:8" ht="15" thickBot="1" x14ac:dyDescent="0.35">
      <c r="A67" s="46" t="s">
        <v>105</v>
      </c>
      <c r="B67" s="47" t="s">
        <v>64</v>
      </c>
      <c r="C67" s="47" t="s">
        <v>65</v>
      </c>
      <c r="D67" s="48">
        <v>941809</v>
      </c>
      <c r="E67" s="49" t="s">
        <v>115</v>
      </c>
      <c r="F67" s="50">
        <v>35649</v>
      </c>
      <c r="G67" s="50">
        <v>6241</v>
      </c>
      <c r="H67" s="50">
        <v>29408</v>
      </c>
    </row>
    <row r="68" spans="1:8" ht="15" thickBot="1" x14ac:dyDescent="0.35">
      <c r="A68" s="51"/>
      <c r="B68" s="51"/>
      <c r="C68" s="51"/>
      <c r="D68" s="52"/>
      <c r="E68" s="53"/>
      <c r="F68" s="51"/>
      <c r="G68" s="51"/>
      <c r="H68" s="51"/>
    </row>
    <row r="69" spans="1:8" ht="15" thickBot="1" x14ac:dyDescent="0.35">
      <c r="A69" s="51"/>
      <c r="B69" s="51"/>
      <c r="C69" s="51"/>
      <c r="D69" s="52"/>
      <c r="E69" s="53"/>
      <c r="F69" s="54">
        <v>582992</v>
      </c>
      <c r="G69" s="55">
        <v>223092</v>
      </c>
      <c r="H69" s="56">
        <v>359900</v>
      </c>
    </row>
    <row r="71" spans="1:8" x14ac:dyDescent="0.3">
      <c r="F71" s="57"/>
    </row>
  </sheetData>
  <autoFilter ref="A6:H6" xr:uid="{00000000-0009-0000-0000-000001000000}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L38"/>
  <sheetViews>
    <sheetView workbookViewId="0">
      <selection activeCell="F13" sqref="F13"/>
    </sheetView>
  </sheetViews>
  <sheetFormatPr defaultRowHeight="13.8" x14ac:dyDescent="0.25"/>
  <cols>
    <col min="1" max="1" width="9.8984375" bestFit="1" customWidth="1"/>
    <col min="2" max="2" width="10.09765625" bestFit="1" customWidth="1"/>
    <col min="3" max="3" width="16.3984375" bestFit="1" customWidth="1"/>
    <col min="8" max="8" width="13.19921875" bestFit="1" customWidth="1"/>
    <col min="9" max="9" width="19" bestFit="1" customWidth="1"/>
    <col min="10" max="10" width="10.09765625" customWidth="1"/>
    <col min="13" max="13" width="18.8984375" bestFit="1" customWidth="1"/>
  </cols>
  <sheetData>
    <row r="1" spans="1:12" x14ac:dyDescent="0.25">
      <c r="C1" t="s">
        <v>25</v>
      </c>
      <c r="D1" t="s">
        <v>26</v>
      </c>
      <c r="H1" t="s">
        <v>27</v>
      </c>
      <c r="I1" t="s">
        <v>28</v>
      </c>
    </row>
    <row r="2" spans="1:12" ht="15" thickBot="1" x14ac:dyDescent="0.35">
      <c r="A2" s="1"/>
      <c r="B2" s="1"/>
      <c r="C2" s="3">
        <f>SUM(C4:C16)</f>
        <v>63</v>
      </c>
      <c r="D2" s="4">
        <f>C2*$I$2</f>
        <v>504</v>
      </c>
      <c r="I2">
        <v>8</v>
      </c>
    </row>
    <row r="3" spans="1:12" ht="14.4" thickTop="1" x14ac:dyDescent="0.25">
      <c r="A3" s="1" t="s">
        <v>29</v>
      </c>
      <c r="B3" s="1" t="s">
        <v>30</v>
      </c>
      <c r="C3" s="2"/>
      <c r="D3" s="5"/>
      <c r="H3" s="1">
        <v>41799</v>
      </c>
      <c r="I3" t="s">
        <v>31</v>
      </c>
      <c r="L3">
        <f>205/4</f>
        <v>51.25</v>
      </c>
    </row>
    <row r="4" spans="1:12" x14ac:dyDescent="0.25">
      <c r="A4" s="1">
        <v>43770</v>
      </c>
      <c r="B4" s="1">
        <v>43861</v>
      </c>
      <c r="C4">
        <f>NETWORKDAYS(A4,B4,$H$3:$H$51)</f>
        <v>63</v>
      </c>
      <c r="D4">
        <f>C4*$I$2</f>
        <v>504</v>
      </c>
      <c r="H4" s="1">
        <v>41998</v>
      </c>
      <c r="I4" t="s">
        <v>32</v>
      </c>
    </row>
    <row r="5" spans="1:12" x14ac:dyDescent="0.25">
      <c r="A5" s="1"/>
      <c r="B5" s="1"/>
      <c r="C5">
        <f t="shared" ref="C5:C32" si="0">NETWORKDAYS(A5,B5,$H$7:$H$51)</f>
        <v>0</v>
      </c>
      <c r="D5">
        <f t="shared" ref="D5:D32" si="1">C5*$I$2</f>
        <v>0</v>
      </c>
      <c r="H5" s="1">
        <v>41999</v>
      </c>
      <c r="I5" t="s">
        <v>33</v>
      </c>
      <c r="J5" s="1"/>
    </row>
    <row r="6" spans="1:12" x14ac:dyDescent="0.25">
      <c r="A6" s="1"/>
      <c r="B6" s="1"/>
      <c r="C6">
        <f t="shared" si="0"/>
        <v>0</v>
      </c>
      <c r="D6">
        <f t="shared" si="1"/>
        <v>0</v>
      </c>
      <c r="H6" s="1">
        <v>42005</v>
      </c>
      <c r="I6" t="s">
        <v>34</v>
      </c>
    </row>
    <row r="7" spans="1:12" x14ac:dyDescent="0.25">
      <c r="A7" s="1"/>
      <c r="B7" s="1"/>
      <c r="C7">
        <f t="shared" si="0"/>
        <v>0</v>
      </c>
      <c r="D7">
        <f t="shared" si="1"/>
        <v>0</v>
      </c>
      <c r="H7" s="1">
        <v>42100</v>
      </c>
      <c r="I7" s="6" t="s">
        <v>35</v>
      </c>
    </row>
    <row r="8" spans="1:12" x14ac:dyDescent="0.25">
      <c r="A8" s="1"/>
      <c r="B8" s="1"/>
      <c r="C8">
        <f t="shared" si="0"/>
        <v>0</v>
      </c>
      <c r="D8">
        <f t="shared" si="1"/>
        <v>0</v>
      </c>
      <c r="H8" s="1">
        <v>42121</v>
      </c>
      <c r="I8" s="6" t="s">
        <v>36</v>
      </c>
      <c r="K8">
        <f>5*130*12</f>
        <v>7800</v>
      </c>
    </row>
    <row r="9" spans="1:12" x14ac:dyDescent="0.25">
      <c r="A9" s="1"/>
      <c r="B9" s="1"/>
      <c r="C9">
        <f t="shared" si="0"/>
        <v>0</v>
      </c>
      <c r="D9">
        <f t="shared" si="1"/>
        <v>0</v>
      </c>
      <c r="H9" s="1">
        <v>42129</v>
      </c>
      <c r="I9" s="6" t="s">
        <v>37</v>
      </c>
      <c r="K9">
        <f>4*130*12</f>
        <v>6240</v>
      </c>
    </row>
    <row r="10" spans="1:12" x14ac:dyDescent="0.25">
      <c r="A10" s="1"/>
      <c r="B10" s="1"/>
      <c r="C10">
        <f t="shared" si="0"/>
        <v>0</v>
      </c>
      <c r="D10">
        <f t="shared" si="1"/>
        <v>0</v>
      </c>
      <c r="H10" s="1">
        <v>42138</v>
      </c>
      <c r="I10" s="6" t="s">
        <v>38</v>
      </c>
    </row>
    <row r="11" spans="1:12" x14ac:dyDescent="0.25">
      <c r="A11" s="1"/>
      <c r="B11" s="1"/>
      <c r="C11">
        <f t="shared" si="0"/>
        <v>0</v>
      </c>
      <c r="D11">
        <f t="shared" si="1"/>
        <v>0</v>
      </c>
      <c r="H11" s="1">
        <v>42149</v>
      </c>
      <c r="I11" s="6" t="s">
        <v>39</v>
      </c>
    </row>
    <row r="12" spans="1:12" x14ac:dyDescent="0.25">
      <c r="A12" s="1"/>
      <c r="B12" s="1"/>
      <c r="C12">
        <f t="shared" si="0"/>
        <v>0</v>
      </c>
      <c r="D12">
        <f t="shared" si="1"/>
        <v>0</v>
      </c>
      <c r="H12" s="1">
        <v>42363</v>
      </c>
      <c r="I12" s="6" t="s">
        <v>40</v>
      </c>
    </row>
    <row r="13" spans="1:12" x14ac:dyDescent="0.25">
      <c r="A13" s="1"/>
      <c r="B13" s="1"/>
      <c r="C13">
        <f t="shared" si="0"/>
        <v>0</v>
      </c>
      <c r="D13">
        <f t="shared" si="1"/>
        <v>0</v>
      </c>
      <c r="H13" s="1">
        <v>42370</v>
      </c>
      <c r="I13" s="6" t="s">
        <v>41</v>
      </c>
    </row>
    <row r="14" spans="1:12" x14ac:dyDescent="0.25">
      <c r="A14" s="1"/>
      <c r="B14" s="1"/>
      <c r="C14">
        <f t="shared" si="0"/>
        <v>0</v>
      </c>
      <c r="D14">
        <f t="shared" si="1"/>
        <v>0</v>
      </c>
      <c r="H14" s="1">
        <v>42457</v>
      </c>
      <c r="I14" s="6" t="s">
        <v>42</v>
      </c>
    </row>
    <row r="15" spans="1:12" x14ac:dyDescent="0.25">
      <c r="A15" s="1"/>
      <c r="B15" s="1"/>
      <c r="C15">
        <f t="shared" si="0"/>
        <v>0</v>
      </c>
      <c r="D15">
        <f t="shared" si="1"/>
        <v>0</v>
      </c>
      <c r="H15" s="1">
        <v>42487</v>
      </c>
      <c r="I15" s="6" t="s">
        <v>43</v>
      </c>
    </row>
    <row r="16" spans="1:12" x14ac:dyDescent="0.25">
      <c r="C16">
        <f t="shared" si="0"/>
        <v>0</v>
      </c>
      <c r="D16">
        <f t="shared" si="1"/>
        <v>0</v>
      </c>
      <c r="H16" s="1">
        <v>42495</v>
      </c>
      <c r="I16" s="6" t="s">
        <v>38</v>
      </c>
    </row>
    <row r="17" spans="3:9" x14ac:dyDescent="0.25">
      <c r="C17">
        <f t="shared" si="0"/>
        <v>0</v>
      </c>
      <c r="D17">
        <f t="shared" si="1"/>
        <v>0</v>
      </c>
      <c r="H17" s="1">
        <v>42506</v>
      </c>
      <c r="I17" s="6" t="s">
        <v>44</v>
      </c>
    </row>
    <row r="18" spans="3:9" x14ac:dyDescent="0.25">
      <c r="C18">
        <f t="shared" si="0"/>
        <v>0</v>
      </c>
      <c r="D18">
        <f t="shared" si="1"/>
        <v>0</v>
      </c>
      <c r="H18" s="1">
        <v>42730</v>
      </c>
      <c r="I18" s="6" t="s">
        <v>45</v>
      </c>
    </row>
    <row r="19" spans="3:9" x14ac:dyDescent="0.25">
      <c r="C19">
        <f t="shared" si="0"/>
        <v>0</v>
      </c>
      <c r="D19">
        <f t="shared" si="1"/>
        <v>0</v>
      </c>
      <c r="H19" s="1">
        <v>42842</v>
      </c>
      <c r="I19" s="7" t="s">
        <v>51</v>
      </c>
    </row>
    <row r="20" spans="3:9" x14ac:dyDescent="0.25">
      <c r="C20">
        <f t="shared" si="0"/>
        <v>0</v>
      </c>
      <c r="D20">
        <f t="shared" si="1"/>
        <v>0</v>
      </c>
      <c r="H20" s="1">
        <v>42852</v>
      </c>
      <c r="I20" s="7" t="s">
        <v>52</v>
      </c>
    </row>
    <row r="21" spans="3:9" x14ac:dyDescent="0.25">
      <c r="C21">
        <f t="shared" si="0"/>
        <v>0</v>
      </c>
      <c r="D21">
        <f t="shared" si="1"/>
        <v>0</v>
      </c>
      <c r="H21" s="1">
        <v>42880</v>
      </c>
      <c r="I21" s="7" t="s">
        <v>53</v>
      </c>
    </row>
    <row r="22" spans="3:9" x14ac:dyDescent="0.25">
      <c r="C22">
        <f t="shared" si="0"/>
        <v>0</v>
      </c>
      <c r="D22">
        <f t="shared" si="1"/>
        <v>0</v>
      </c>
      <c r="H22" s="1">
        <v>42891</v>
      </c>
      <c r="I22" s="7" t="s">
        <v>54</v>
      </c>
    </row>
    <row r="23" spans="3:9" x14ac:dyDescent="0.25">
      <c r="C23">
        <f t="shared" si="0"/>
        <v>0</v>
      </c>
      <c r="D23">
        <f t="shared" si="1"/>
        <v>0</v>
      </c>
      <c r="H23" s="1">
        <v>43094</v>
      </c>
      <c r="I23" s="7" t="s">
        <v>56</v>
      </c>
    </row>
    <row r="24" spans="3:9" x14ac:dyDescent="0.25">
      <c r="C24">
        <f t="shared" si="0"/>
        <v>0</v>
      </c>
      <c r="D24">
        <f t="shared" si="1"/>
        <v>0</v>
      </c>
      <c r="H24" s="1">
        <v>43095</v>
      </c>
      <c r="I24" s="7" t="s">
        <v>55</v>
      </c>
    </row>
    <row r="25" spans="3:9" x14ac:dyDescent="0.25">
      <c r="C25">
        <f t="shared" si="0"/>
        <v>0</v>
      </c>
      <c r="D25">
        <f t="shared" si="1"/>
        <v>0</v>
      </c>
      <c r="H25" s="1">
        <v>43101</v>
      </c>
      <c r="I25" s="8" t="s">
        <v>59</v>
      </c>
    </row>
    <row r="26" spans="3:9" x14ac:dyDescent="0.25">
      <c r="C26">
        <f t="shared" si="0"/>
        <v>0</v>
      </c>
      <c r="D26">
        <f t="shared" si="1"/>
        <v>0</v>
      </c>
      <c r="H26" s="1">
        <v>43192</v>
      </c>
      <c r="I26" s="8" t="s">
        <v>57</v>
      </c>
    </row>
    <row r="27" spans="3:9" x14ac:dyDescent="0.25">
      <c r="C27">
        <f t="shared" si="0"/>
        <v>0</v>
      </c>
      <c r="D27">
        <f t="shared" si="1"/>
        <v>0</v>
      </c>
      <c r="H27" s="1">
        <v>43217</v>
      </c>
      <c r="I27" s="8" t="s">
        <v>58</v>
      </c>
    </row>
    <row r="28" spans="3:9" x14ac:dyDescent="0.25">
      <c r="C28">
        <f t="shared" si="0"/>
        <v>0</v>
      </c>
      <c r="D28">
        <f t="shared" si="1"/>
        <v>0</v>
      </c>
      <c r="H28" s="1">
        <v>43230</v>
      </c>
      <c r="I28" s="8" t="s">
        <v>60</v>
      </c>
    </row>
    <row r="29" spans="3:9" x14ac:dyDescent="0.25">
      <c r="C29">
        <f t="shared" si="0"/>
        <v>0</v>
      </c>
      <c r="D29">
        <f t="shared" si="1"/>
        <v>0</v>
      </c>
      <c r="H29" s="1">
        <v>43241</v>
      </c>
      <c r="I29" s="8" t="s">
        <v>61</v>
      </c>
    </row>
    <row r="30" spans="3:9" x14ac:dyDescent="0.25">
      <c r="C30">
        <f t="shared" si="0"/>
        <v>0</v>
      </c>
      <c r="D30">
        <f t="shared" si="1"/>
        <v>0</v>
      </c>
      <c r="H30" s="1">
        <v>43459</v>
      </c>
      <c r="I30" s="8" t="s">
        <v>62</v>
      </c>
    </row>
    <row r="31" spans="3:9" x14ac:dyDescent="0.25">
      <c r="C31">
        <f t="shared" si="0"/>
        <v>0</v>
      </c>
      <c r="D31">
        <f t="shared" si="1"/>
        <v>0</v>
      </c>
      <c r="H31" s="1">
        <v>43460</v>
      </c>
      <c r="I31" s="8" t="s">
        <v>63</v>
      </c>
    </row>
    <row r="32" spans="3:9" x14ac:dyDescent="0.25">
      <c r="C32">
        <f t="shared" si="0"/>
        <v>0</v>
      </c>
      <c r="D32">
        <f t="shared" si="1"/>
        <v>0</v>
      </c>
      <c r="H32" s="1">
        <v>43466</v>
      </c>
      <c r="I32" s="9" t="s">
        <v>106</v>
      </c>
    </row>
    <row r="33" spans="3:9" x14ac:dyDescent="0.25">
      <c r="C33">
        <f t="shared" ref="C33:C37" si="2">NETWORKDAYS(A33,B33,$H$7:$H$51)</f>
        <v>0</v>
      </c>
      <c r="D33">
        <f t="shared" ref="D33:D37" si="3">C33*$I$2</f>
        <v>0</v>
      </c>
      <c r="H33" s="1">
        <v>43577</v>
      </c>
      <c r="I33" s="9" t="s">
        <v>107</v>
      </c>
    </row>
    <row r="34" spans="3:9" x14ac:dyDescent="0.25">
      <c r="C34">
        <f t="shared" si="2"/>
        <v>0</v>
      </c>
      <c r="D34">
        <f t="shared" si="3"/>
        <v>0</v>
      </c>
      <c r="H34" s="1">
        <v>43615</v>
      </c>
      <c r="I34" s="9" t="s">
        <v>108</v>
      </c>
    </row>
    <row r="35" spans="3:9" x14ac:dyDescent="0.25">
      <c r="C35">
        <f t="shared" si="2"/>
        <v>0</v>
      </c>
      <c r="D35">
        <f t="shared" si="3"/>
        <v>0</v>
      </c>
      <c r="H35" s="1">
        <v>43626</v>
      </c>
      <c r="I35" s="9" t="s">
        <v>109</v>
      </c>
    </row>
    <row r="36" spans="3:9" x14ac:dyDescent="0.25">
      <c r="C36">
        <f t="shared" si="2"/>
        <v>0</v>
      </c>
      <c r="D36">
        <f t="shared" si="3"/>
        <v>0</v>
      </c>
      <c r="H36" s="1">
        <v>43824</v>
      </c>
      <c r="I36" s="9" t="s">
        <v>110</v>
      </c>
    </row>
    <row r="37" spans="3:9" x14ac:dyDescent="0.25">
      <c r="C37">
        <f t="shared" si="2"/>
        <v>0</v>
      </c>
      <c r="D37">
        <f t="shared" si="3"/>
        <v>0</v>
      </c>
      <c r="H37" s="1">
        <v>43825</v>
      </c>
      <c r="I37" s="9" t="s">
        <v>111</v>
      </c>
    </row>
    <row r="38" spans="3:9" x14ac:dyDescent="0.25">
      <c r="C38">
        <f t="shared" ref="C38" si="4">NETWORKDAYS(A38,B38,$H$7:$H$51)</f>
        <v>0</v>
      </c>
      <c r="D38">
        <f t="shared" ref="D38" si="5">C38*$I$2</f>
        <v>0</v>
      </c>
      <c r="H38" s="1">
        <v>43831</v>
      </c>
      <c r="I38" s="10" t="s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Mgt_Rapp</vt:lpstr>
      <vt:lpstr>Working days</vt:lpstr>
    </vt:vector>
  </TitlesOfParts>
  <Company>Konica Minolta Nederland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Ton</dc:creator>
  <cp:lastModifiedBy>eveline</cp:lastModifiedBy>
  <cp:lastPrinted>2020-02-24T09:33:41Z</cp:lastPrinted>
  <dcterms:created xsi:type="dcterms:W3CDTF">2013-04-03T12:04:57Z</dcterms:created>
  <dcterms:modified xsi:type="dcterms:W3CDTF">2020-03-24T15:16:41Z</dcterms:modified>
</cp:coreProperties>
</file>