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13665" windowHeight="10920"/>
  </bookViews>
  <sheets>
    <sheet name="1. Invulinstructie" sheetId="1" r:id="rId1"/>
    <sheet name="2. Inhoudelijke begrippen" sheetId="4" r:id="rId2"/>
    <sheet name="3. Prijzenblad Perceel 1" sheetId="2" r:id="rId3"/>
    <sheet name="4. Prijzenblad Perceel 2" sheetId="3" r:id="rId4"/>
  </sheets>
  <calcPr calcId="145621"/>
</workbook>
</file>

<file path=xl/calcChain.xml><?xml version="1.0" encoding="utf-8"?>
<calcChain xmlns="http://schemas.openxmlformats.org/spreadsheetml/2006/main">
  <c r="G11" i="2" l="1"/>
  <c r="G13" i="2"/>
  <c r="G15" i="2"/>
  <c r="G16" i="2"/>
  <c r="G17" i="2"/>
  <c r="G18" i="2"/>
  <c r="G19" i="2"/>
  <c r="G20" i="2"/>
  <c r="G21" i="2"/>
  <c r="G22" i="2" l="1"/>
  <c r="G11" i="3"/>
  <c r="G19" i="3"/>
  <c r="G20" i="3"/>
  <c r="G21" i="3"/>
  <c r="G18" i="3"/>
  <c r="G17" i="3"/>
  <c r="G16" i="3"/>
  <c r="G15" i="3"/>
  <c r="G13" i="3"/>
  <c r="G22" i="3" l="1"/>
</calcChain>
</file>

<file path=xl/sharedStrings.xml><?xml version="1.0" encoding="utf-8"?>
<sst xmlns="http://schemas.openxmlformats.org/spreadsheetml/2006/main" count="91" uniqueCount="48">
  <si>
    <t>Bijlage 7 Prijzenblad EA Medicatie en Farmaceutische zorg</t>
  </si>
  <si>
    <t>Losse medicatie</t>
  </si>
  <si>
    <t>Mutatietarief</t>
  </si>
  <si>
    <t>Tarief vloeibaar methadoncupje</t>
  </si>
  <si>
    <t>Uurtarief apotheker</t>
  </si>
  <si>
    <t>Blisterprijs CEV</t>
  </si>
  <si>
    <t xml:space="preserve">Buiten WMG middelen:  Voor Buiten WMG middelen gelden de AIP prijzen </t>
  </si>
  <si>
    <t>Tarief spoedrit</t>
  </si>
  <si>
    <t>Uurtarief apothekersassistente</t>
  </si>
  <si>
    <t>In te vullen prijzen</t>
  </si>
  <si>
    <t xml:space="preserve"> </t>
  </si>
  <si>
    <r>
      <rPr>
        <b/>
        <u/>
        <sz val="11"/>
        <color rgb="FF1F497D"/>
        <rFont val="Calibri"/>
        <family val="2"/>
        <scheme val="minor"/>
      </rPr>
      <t xml:space="preserve">WMG middelen: </t>
    </r>
    <r>
      <rPr>
        <b/>
        <sz val="11"/>
        <color rgb="FF1F497D"/>
        <rFont val="Calibri"/>
        <family val="2"/>
        <scheme val="minor"/>
      </rPr>
      <t xml:space="preserve">
Inschrijver wordt verzocht een kortingspercentage inclusief aftopping te offreren op de Apotheek Inkoop Prijzen (AIP =lijstprijzen) (Het huidige kortingspercentage bedraagt 5,5% met een aftopping van maximaal 6 euro, vandaar dient het kortingspercentage minimaal 5,5%  en de aftopping minimaal 6 euro te bedragen). De geoffreerde korting en aftopping blijft ongewijzigd tijdens de looptijd van het contract.</t>
    </r>
  </si>
  <si>
    <t>Perceel 1</t>
  </si>
  <si>
    <t>Perceel 2</t>
  </si>
  <si>
    <t>Indicatieve afname (gebaseerd op 2018 alle inrichtingen, minus Haaglanden)</t>
  </si>
  <si>
    <t>Blisterprijs:</t>
  </si>
  <si>
    <t>Mutatietarief:</t>
  </si>
  <si>
    <t>Het tarief dat wordt gerekend indien er een niet medicatiegerelateerde wijziging moet worden doorgevoerd in het systeem.</t>
  </si>
  <si>
    <t>Spoedmedicatie:</t>
  </si>
  <si>
    <t>Tarief Losse Medicatie:</t>
  </si>
  <si>
    <t xml:space="preserve">Uurtarief Apotheker/Assistent: </t>
  </si>
  <si>
    <t>Inhoudelijke toelichting op begrippen</t>
  </si>
  <si>
    <t>Medicatie die niet voorradig is uit de werkvoorraad en naar het oordeel van de voorschrijvend arts, maximaal 2 uur na bestelling op Locatie geleverd moet zijn. Indien deze Spoedmedicatie apart bezorgd moet worden (buiten de dagelijkse levering), kunt u hiervoor het tarief voor een spoedlevering declareren. Wanneer meer spoedbestellingen in één keer afgeleverd worden op hetzelfde adres, kan slechts één het tarief voor een spoedlevering gedeclareerd worden. Het gaat om leveringen buiten de normale dagelijkse levering (wanneer Spoedmedicatie met de dagelijkse levering meegeleverd wordt, wordt dus niet een tarief voor Spoedmedicatie in rekening gebracht).</t>
  </si>
  <si>
    <t>Vloeibare methadon</t>
  </si>
  <si>
    <t>Voor vloeibare methadon wordt Inschrijver verzocht een prijs op te nemen en wel per cupje onafhankelijk van de geleverde sterkte. De sterktes variëren van circa 5 tot 100 milligram per cupje. De te offreren prijs is de prijs die in rekening wordt gebracht per cupje. Voor de aflevering geldt het CEV-tarief</t>
  </si>
  <si>
    <t>Het tarief dat in rekening wordt gebracht voor extra werkzaamheden van  de apotheker/ apothekersassistent. Het betreffen werkzaamheden die niet standaard onder de dagelijkse dienstverlening vallen. Te denken valt aan: Farmaco Therapeutisch Overleg (FTO), beheer Werkvoorraad en uitleg, instructies Penitentiaire Inrichtingswerkers (PIW-ers) of deelname aan werkgroepen met als doel verbeteren van de Farmaceutische zorg.</t>
  </si>
  <si>
    <t>Eenheid</t>
  </si>
  <si>
    <t>euro</t>
  </si>
  <si>
    <t>aantal</t>
  </si>
  <si>
    <t>Bijdrage aan fictieve totaalprijs van inschrijving</t>
  </si>
  <si>
    <t>Geraamd bedrag geneesmiddelen WMG waarover korting wordt gegeven</t>
  </si>
  <si>
    <t>Geraamd bedrag geneesmiddelen WMG waarover aftopping plaats vindt</t>
  </si>
  <si>
    <t>Geraamd aantal keer dat aftopping plaatsvindtvoor geneesmiddelen WMG</t>
  </si>
  <si>
    <t>Fictieve totaalprijs van inschrijving</t>
  </si>
  <si>
    <t>Geraamd bedrag niet receptplichtige geneesmiddelen (buiten WMG)</t>
  </si>
  <si>
    <t>Kostenposten</t>
  </si>
  <si>
    <r>
      <t xml:space="preserve">Kortingspercentage op de Apotheek Inkoop prijzen (AIP per handelsverpakking en dus niet per afgeleverd tabletje).
</t>
    </r>
    <r>
      <rPr>
        <b/>
        <u/>
        <sz val="11"/>
        <color theme="1"/>
        <rFont val="Calibri"/>
        <family val="2"/>
        <scheme val="minor"/>
      </rPr>
      <t>Minimaal 5,5%</t>
    </r>
  </si>
  <si>
    <r>
      <t xml:space="preserve">Maximale aftopping op de Apotheek Inkoop prijzen (AIP per handelsverpakking en dus niet per afgeleverd tabletje).
</t>
    </r>
    <r>
      <rPr>
        <b/>
        <u/>
        <sz val="11"/>
        <color theme="1"/>
        <rFont val="Calibri"/>
        <family val="2"/>
        <scheme val="minor"/>
      </rPr>
      <t>Minimaal € 6,00</t>
    </r>
  </si>
  <si>
    <t>Indicatieve afname (gebaseerd op 2018 Haaglanden)</t>
  </si>
  <si>
    <r>
      <t>Tarief per CEV inclusief arbeidskosten/bezorgkosten en inclusief de kosten van alle benodigde emballage (ook inclusief de kosten van alle middelen die nodig zijn voor de logistiek tussen de apotheek en de Locaties zoals: zakjes, showtassen, mappen en kratten). De Blisterprijs is inclusief een vergoeding voor terhandstelling van het betreffende geneesmiddel, waarin ook alle voor de DJI situatie relevante activiteiten (zie de prestatiebeschrijvingen Farmaceutische zorg</t>
    </r>
    <r>
      <rPr>
        <sz val="9"/>
        <rFont val="Verdana"/>
        <family val="2"/>
      </rPr>
      <t xml:space="preserve"> 2020</t>
    </r>
    <r>
      <rPr>
        <sz val="9"/>
        <color theme="1"/>
        <rFont val="Verdana"/>
        <family val="2"/>
      </rPr>
      <t xml:space="preserve"> (Beleidsregel BR/REG-19147) van de NZA onder paragraaf 5. 'Terhandstelling van een UR-geneesmiddel') dienen te worden verwerkt. Voor DJI geldt dit voor alle voorgeschreven Medicatie (dus ook UA, UAD of AV Medicatie). Voor medicatiegerelateerde wijzigingen (zoals Mutaties met betrekking tot het starten/stoppen met de Medicatie) dient Inschrijver de Blisterprijs te rekenen. Onder Mutatietarief staat beschreen voor welke Mutaties Inschrijver een Mutatietarief in rekening mag brengen.</t>
    </r>
  </si>
  <si>
    <r>
      <t xml:space="preserve">Het tarief dat in rekening wordt gebracht voor de Medicatie die niet in CEV aangeleverd kan worden of op verzoek van de medische dienst niet in CEV aangeleverd mag worden (bv bij uitzettingen, bij ZBBI’s (zeer beperkt beveiligde inrichting) of voor geheel DJI bij aanvullen van de werkvoorraad). Het Tarief Losse Medicatie is inclusief een vergoeding voor terhandstelling van het betreffende geneesmiddel, waarin ook alle voor de DJI situatie relevante activiteiten (zie de prestatiebeschrijvingen Farmaceutische zorg </t>
    </r>
    <r>
      <rPr>
        <sz val="9"/>
        <rFont val="Verdana"/>
        <family val="2"/>
      </rPr>
      <t>2020 (B</t>
    </r>
    <r>
      <rPr>
        <sz val="9"/>
        <color theme="1"/>
        <rFont val="Verdana"/>
        <family val="2"/>
      </rPr>
      <t xml:space="preserve">eleidsregel BR/REG-19147) </t>
    </r>
    <r>
      <rPr>
        <sz val="8"/>
        <color theme="1"/>
        <rFont val="Verdana"/>
        <family val="2"/>
      </rPr>
      <t> </t>
    </r>
    <r>
      <rPr>
        <sz val="9"/>
        <color theme="1"/>
        <rFont val="Verdana"/>
        <family val="2"/>
      </rPr>
      <t>van de NZA onder paragraaf 5. ‘Terhandstelling van een UR-geneesmiddel’) dienen te worden verwerkt. Voor DJI geldt dit voor alle voorgeschreven Medicatie (dus ook UA, UAD of AV Medicatie).</t>
    </r>
  </si>
  <si>
    <t>Geraamd aantal keer dat aftopping plaatsvindt voor geneesmiddelen WMG</t>
  </si>
  <si>
    <t>De geoffreerde korting en aftopping blijft ongewijzigd tijdens de looptijd van het contract.</t>
  </si>
  <si>
    <t>Waarbij in cel E11 een kortingspercentage van minimaal 5,5%, en in cel F13 een aftopping van minimaal € 6,- dient te worden geoffreerd op de Apotheek Inkoop Prijzen (AIP =lijstprijzen).</t>
  </si>
  <si>
    <t>Dit prijzenblad dient gebruikt te worden zowel voor Perceel 1 en Perceel 2.</t>
  </si>
  <si>
    <t xml:space="preserve">In tabblad 2 wordt een inhoudelijke toelichting gegeven op een aantal begrippen
Tabblad 3 is voor het invullen van het prijzenblad voor Perceel 1
Tabblad 4 is voor het invullen van het prijzenblad voor Perceel 2
</t>
  </si>
  <si>
    <t>Indien er sprake is van een onvolledig ingevuld prijzenblad en/of het minimale kortingspercentage en aftopping niet correct zijn ingevuld leidt dit tot terzijde legging van de Inschrijving.</t>
  </si>
  <si>
    <r>
      <t>Inschrijver dient het prijzenblad volledig in te vullen; dit zijn de</t>
    </r>
    <r>
      <rPr>
        <sz val="11"/>
        <color theme="6" tint="-0.249977111117893"/>
        <rFont val="Calibri"/>
        <family val="2"/>
        <scheme val="minor"/>
      </rPr>
      <t xml:space="preserve"> </t>
    </r>
    <r>
      <rPr>
        <sz val="11"/>
        <rFont val="Calibri"/>
        <family val="2"/>
        <scheme val="minor"/>
      </rPr>
      <t xml:space="preserve">groene </t>
    </r>
    <r>
      <rPr>
        <sz val="11"/>
        <color theme="1"/>
        <rFont val="Calibri"/>
        <family val="2"/>
        <scheme val="minor"/>
      </rPr>
      <t xml:space="preserve">velden in kolom D én de twee roze velden in cel E11 en cel F13 (deze cellen zullen groen kleuren zodra het minimale percentage en aftopping zijn ingevuld);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</si>
</sst>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 #,##0_ ;_ * \-#,##0_ ;_ * &quot;-&quot;??_ ;_ @_ "/>
  </numFmts>
  <fonts count="19" x14ac:knownFonts="1">
    <font>
      <sz val="11"/>
      <color theme="1"/>
      <name val="Calibri"/>
      <family val="2"/>
      <scheme val="minor"/>
    </font>
    <font>
      <sz val="16"/>
      <color theme="1"/>
      <name val="Calibri"/>
      <family val="2"/>
      <scheme val="minor"/>
    </font>
    <font>
      <sz val="11"/>
      <color rgb="FF000000"/>
      <name val="Calibri"/>
      <family val="2"/>
    </font>
    <font>
      <b/>
      <sz val="11"/>
      <color rgb="FF1F497D"/>
      <name val="Calibri"/>
      <family val="2"/>
      <scheme val="minor"/>
    </font>
    <font>
      <sz val="10"/>
      <color rgb="FF000000"/>
      <name val="Calibri"/>
      <family val="2"/>
    </font>
    <font>
      <b/>
      <sz val="10"/>
      <color theme="1"/>
      <name val="Calibri"/>
      <family val="2"/>
    </font>
    <font>
      <sz val="10"/>
      <color rgb="FF000000"/>
      <name val="Calibri"/>
      <family val="2"/>
      <scheme val="minor"/>
    </font>
    <font>
      <b/>
      <u/>
      <sz val="11"/>
      <color rgb="FF1F497D"/>
      <name val="Calibri"/>
      <family val="2"/>
      <scheme val="minor"/>
    </font>
    <font>
      <sz val="14"/>
      <color theme="1"/>
      <name val="Calibri"/>
      <family val="2"/>
      <scheme val="minor"/>
    </font>
    <font>
      <sz val="9"/>
      <color theme="1"/>
      <name val="Verdana"/>
      <family val="2"/>
    </font>
    <font>
      <b/>
      <sz val="9"/>
      <color theme="1"/>
      <name val="Verdana"/>
      <family val="2"/>
    </font>
    <font>
      <sz val="8"/>
      <color theme="1"/>
      <name val="Verdana"/>
      <family val="2"/>
    </font>
    <font>
      <b/>
      <sz val="12"/>
      <color theme="1"/>
      <name val="Calibri"/>
      <family val="2"/>
      <scheme val="minor"/>
    </font>
    <font>
      <sz val="10"/>
      <color rgb="FFFF0000"/>
      <name val="Verdana"/>
      <family val="2"/>
    </font>
    <font>
      <sz val="11"/>
      <color theme="1"/>
      <name val="Calibri"/>
      <family val="2"/>
      <scheme val="minor"/>
    </font>
    <font>
      <b/>
      <u/>
      <sz val="11"/>
      <color theme="1"/>
      <name val="Calibri"/>
      <family val="2"/>
      <scheme val="minor"/>
    </font>
    <font>
      <sz val="9"/>
      <name val="Verdana"/>
      <family val="2"/>
    </font>
    <font>
      <sz val="11"/>
      <color theme="6" tint="-0.249977111117893"/>
      <name val="Calibri"/>
      <family val="2"/>
      <scheme val="minor"/>
    </font>
    <font>
      <sz val="11"/>
      <name val="Calibri"/>
      <family val="2"/>
      <scheme val="minor"/>
    </font>
  </fonts>
  <fills count="6">
    <fill>
      <patternFill patternType="none"/>
    </fill>
    <fill>
      <patternFill patternType="gray125"/>
    </fill>
    <fill>
      <patternFill patternType="solid">
        <fgColor rgb="FFCCFF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5"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43" fontId="14" fillId="0" borderId="0" applyFont="0" applyFill="0" applyBorder="0" applyAlignment="0" applyProtection="0"/>
  </cellStyleXfs>
  <cellXfs count="52">
    <xf numFmtId="0" fontId="0" fillId="0" borderId="0" xfId="0"/>
    <xf numFmtId="0" fontId="3" fillId="0" borderId="0" xfId="0" applyFont="1" applyAlignment="1">
      <alignment vertical="center"/>
    </xf>
    <xf numFmtId="0" fontId="3" fillId="0" borderId="0" xfId="0" applyFont="1"/>
    <xf numFmtId="0" fontId="4" fillId="0" borderId="0" xfId="0" applyFont="1" applyAlignment="1">
      <alignment vertical="center"/>
    </xf>
    <xf numFmtId="0" fontId="5" fillId="0" borderId="0" xfId="0" applyFont="1" applyAlignment="1">
      <alignment vertical="center"/>
    </xf>
    <xf numFmtId="0" fontId="0" fillId="0" borderId="1" xfId="0" applyBorder="1" applyAlignment="1">
      <alignment vertical="top" wrapText="1"/>
    </xf>
    <xf numFmtId="0" fontId="0" fillId="0" borderId="0" xfId="0" applyBorder="1"/>
    <xf numFmtId="0" fontId="0" fillId="0" borderId="0" xfId="0" applyFill="1" applyBorder="1"/>
    <xf numFmtId="0" fontId="0" fillId="0" borderId="8"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0" xfId="0" applyAlignment="1">
      <alignment wrapText="1"/>
    </xf>
    <xf numFmtId="0" fontId="10" fillId="0" borderId="0" xfId="0" applyFont="1" applyAlignment="1">
      <alignment vertical="center"/>
    </xf>
    <xf numFmtId="0" fontId="9" fillId="0" borderId="0" xfId="0" applyFont="1" applyAlignment="1">
      <alignment vertical="center"/>
    </xf>
    <xf numFmtId="0" fontId="10" fillId="0" borderId="0" xfId="0" applyFont="1" applyAlignment="1">
      <alignment horizontal="justify" vertical="center"/>
    </xf>
    <xf numFmtId="0" fontId="9" fillId="0" borderId="0" xfId="0" applyFont="1" applyAlignment="1">
      <alignment vertical="center" wrapText="1"/>
    </xf>
    <xf numFmtId="0" fontId="13" fillId="0" borderId="0" xfId="0" applyFont="1" applyAlignment="1">
      <alignment vertical="top" wrapText="1"/>
    </xf>
    <xf numFmtId="43" fontId="0" fillId="0" borderId="0" xfId="1" applyFont="1"/>
    <xf numFmtId="0" fontId="0" fillId="0" borderId="1" xfId="0" applyFill="1" applyBorder="1" applyAlignment="1">
      <alignment vertical="top" wrapText="1"/>
    </xf>
    <xf numFmtId="0" fontId="0" fillId="0" borderId="5" xfId="0" applyFill="1" applyBorder="1" applyAlignment="1">
      <alignment vertical="top" wrapText="1"/>
    </xf>
    <xf numFmtId="0" fontId="0" fillId="0" borderId="6" xfId="0" applyFill="1" applyBorder="1" applyAlignment="1">
      <alignment vertical="top" wrapText="1"/>
    </xf>
    <xf numFmtId="0" fontId="0" fillId="0" borderId="8" xfId="0" applyFill="1" applyBorder="1" applyAlignment="1">
      <alignment vertical="top" wrapText="1"/>
    </xf>
    <xf numFmtId="0" fontId="0" fillId="0" borderId="3" xfId="0" applyBorder="1" applyAlignment="1">
      <alignment wrapText="1"/>
    </xf>
    <xf numFmtId="43" fontId="0" fillId="0" borderId="2" xfId="1" applyFont="1" applyBorder="1"/>
    <xf numFmtId="0" fontId="0" fillId="0" borderId="0" xfId="0" applyFill="1"/>
    <xf numFmtId="40" fontId="0" fillId="0" borderId="7" xfId="1" applyNumberFormat="1" applyFont="1" applyBorder="1"/>
    <xf numFmtId="40" fontId="0" fillId="0" borderId="9" xfId="1" applyNumberFormat="1" applyFont="1" applyBorder="1"/>
    <xf numFmtId="40" fontId="0" fillId="0" borderId="12" xfId="1" applyNumberFormat="1" applyFont="1" applyBorder="1"/>
    <xf numFmtId="164" fontId="0" fillId="0" borderId="1" xfId="1" applyNumberFormat="1" applyFont="1" applyFill="1" applyBorder="1"/>
    <xf numFmtId="164" fontId="0" fillId="0" borderId="0" xfId="0" applyNumberFormat="1"/>
    <xf numFmtId="164" fontId="0" fillId="0" borderId="11" xfId="1" applyNumberFormat="1" applyFont="1" applyFill="1" applyBorder="1"/>
    <xf numFmtId="164" fontId="0" fillId="0" borderId="13" xfId="1" applyNumberFormat="1" applyFont="1" applyFill="1" applyBorder="1"/>
    <xf numFmtId="0" fontId="2" fillId="2" borderId="1" xfId="0" applyFont="1" applyFill="1" applyBorder="1" applyAlignment="1" applyProtection="1">
      <alignment horizontal="right" vertical="center"/>
      <protection locked="0"/>
    </xf>
    <xf numFmtId="0" fontId="4" fillId="2" borderId="1" xfId="0" applyFont="1" applyFill="1" applyBorder="1" applyAlignment="1" applyProtection="1">
      <alignment vertical="center"/>
      <protection locked="0"/>
    </xf>
    <xf numFmtId="0" fontId="6" fillId="2" borderId="1" xfId="0" applyFont="1" applyFill="1" applyBorder="1" applyProtection="1">
      <protection locked="0"/>
    </xf>
    <xf numFmtId="0" fontId="4" fillId="2" borderId="11" xfId="0" applyFont="1" applyFill="1" applyBorder="1" applyAlignment="1" applyProtection="1">
      <alignment vertical="center"/>
      <protection locked="0"/>
    </xf>
    <xf numFmtId="10" fontId="0" fillId="2" borderId="6" xfId="0" applyNumberFormat="1" applyFill="1" applyBorder="1" applyProtection="1">
      <protection locked="0"/>
    </xf>
    <xf numFmtId="43" fontId="0" fillId="2" borderId="1" xfId="1" applyFont="1" applyFill="1" applyBorder="1" applyProtection="1">
      <protection locked="0"/>
    </xf>
    <xf numFmtId="0" fontId="3" fillId="0" borderId="0" xfId="0" applyFont="1" applyAlignment="1">
      <alignment vertical="center" wrapText="1"/>
    </xf>
    <xf numFmtId="0" fontId="0" fillId="4" borderId="6" xfId="0" applyFill="1" applyBorder="1"/>
    <xf numFmtId="0" fontId="0" fillId="4" borderId="1" xfId="0" applyFill="1" applyBorder="1"/>
    <xf numFmtId="0" fontId="0" fillId="4" borderId="11" xfId="0" applyFill="1" applyBorder="1"/>
    <xf numFmtId="0" fontId="0" fillId="0" borderId="0" xfId="0" applyAlignment="1">
      <alignment horizontal="left" vertical="top" wrapText="1"/>
    </xf>
    <xf numFmtId="0" fontId="0" fillId="0" borderId="0" xfId="0" applyAlignment="1">
      <alignment horizontal="left" vertical="top" wrapText="1"/>
    </xf>
    <xf numFmtId="0" fontId="0" fillId="3" borderId="2" xfId="0" applyFill="1" applyBorder="1" applyAlignment="1">
      <alignment horizontal="left" vertical="top"/>
    </xf>
    <xf numFmtId="0" fontId="0" fillId="3" borderId="2" xfId="0" applyFill="1" applyBorder="1" applyAlignment="1">
      <alignment vertical="top"/>
    </xf>
    <xf numFmtId="0" fontId="0" fillId="3" borderId="2" xfId="0" applyFill="1" applyBorder="1" applyAlignment="1">
      <alignment vertical="top" wrapText="1"/>
    </xf>
    <xf numFmtId="0" fontId="0" fillId="3" borderId="4" xfId="0" applyFill="1" applyBorder="1" applyAlignment="1">
      <alignment vertical="top" wrapText="1"/>
    </xf>
    <xf numFmtId="0" fontId="8" fillId="5" borderId="2" xfId="0" applyFont="1" applyFill="1" applyBorder="1" applyAlignment="1">
      <alignment horizontal="center"/>
    </xf>
    <xf numFmtId="0" fontId="12" fillId="5" borderId="2" xfId="0" applyFont="1" applyFill="1" applyBorder="1" applyAlignment="1">
      <alignment horizontal="center"/>
    </xf>
    <xf numFmtId="0" fontId="1" fillId="5" borderId="3" xfId="0" applyFont="1" applyFill="1" applyBorder="1"/>
    <xf numFmtId="0" fontId="1" fillId="5" borderId="4" xfId="0" applyFont="1" applyFill="1" applyBorder="1"/>
  </cellXfs>
  <cellStyles count="2">
    <cellStyle name="Komma" xfId="1" builtinId="3"/>
    <cellStyle name="Standaard"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66"/>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tabSelected="1" workbookViewId="0">
      <selection activeCell="B4" sqref="B4"/>
    </sheetView>
  </sheetViews>
  <sheetFormatPr defaultRowHeight="15" x14ac:dyDescent="0.25"/>
  <cols>
    <col min="1" max="1" width="77.42578125" customWidth="1"/>
    <col min="2" max="2" width="19.85546875" customWidth="1"/>
    <col min="3" max="3" width="19" customWidth="1"/>
    <col min="4" max="4" width="22.5703125" customWidth="1"/>
  </cols>
  <sheetData>
    <row r="1" spans="1:3" ht="27" customHeight="1" thickBot="1" x14ac:dyDescent="0.4">
      <c r="A1" s="50" t="s">
        <v>0</v>
      </c>
      <c r="B1" s="51"/>
    </row>
    <row r="2" spans="1:3" ht="27" customHeight="1" x14ac:dyDescent="0.25"/>
    <row r="3" spans="1:3" x14ac:dyDescent="0.25">
      <c r="A3" t="s">
        <v>44</v>
      </c>
    </row>
    <row r="4" spans="1:3" ht="50.25" customHeight="1" x14ac:dyDescent="0.25">
      <c r="A4" s="43" t="s">
        <v>45</v>
      </c>
    </row>
    <row r="5" spans="1:3" x14ac:dyDescent="0.25">
      <c r="A5" s="11"/>
    </row>
    <row r="6" spans="1:3" ht="105" customHeight="1" x14ac:dyDescent="0.25">
      <c r="A6" s="38" t="s">
        <v>11</v>
      </c>
      <c r="B6" s="38"/>
      <c r="C6" s="38"/>
    </row>
    <row r="7" spans="1:3" x14ac:dyDescent="0.25">
      <c r="A7" s="2" t="s">
        <v>6</v>
      </c>
    </row>
    <row r="18" spans="1:7" x14ac:dyDescent="0.25">
      <c r="A18" s="1"/>
    </row>
    <row r="22" spans="1:7" x14ac:dyDescent="0.25">
      <c r="E22" s="4"/>
      <c r="F22" s="4"/>
      <c r="G22" s="4"/>
    </row>
    <row r="23" spans="1:7" x14ac:dyDescent="0.25">
      <c r="E23" s="3"/>
      <c r="F23" s="3"/>
      <c r="G23" s="3"/>
    </row>
    <row r="32" spans="1:7" x14ac:dyDescent="0.25">
      <c r="C32" s="7" t="s">
        <v>10</v>
      </c>
      <c r="D32" s="6"/>
    </row>
  </sheetData>
  <mergeCells count="1">
    <mergeCell ref="A6:C6"/>
  </mergeCells>
  <pageMargins left="0.7" right="0.7" top="0.75" bottom="0.75" header="0.3" footer="0.3"/>
  <pageSetup paperSize="9" scale="9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B4" sqref="B4"/>
    </sheetView>
  </sheetViews>
  <sheetFormatPr defaultRowHeight="15" x14ac:dyDescent="0.25"/>
  <cols>
    <col min="1" max="1" width="131.42578125" customWidth="1"/>
    <col min="3" max="3" width="35.28515625" customWidth="1"/>
  </cols>
  <sheetData>
    <row r="1" spans="1:3" ht="16.5" thickBot="1" x14ac:dyDescent="0.3">
      <c r="A1" s="49" t="s">
        <v>21</v>
      </c>
    </row>
    <row r="3" spans="1:3" x14ac:dyDescent="0.25">
      <c r="A3" s="12" t="s">
        <v>15</v>
      </c>
    </row>
    <row r="4" spans="1:3" ht="90" x14ac:dyDescent="0.25">
      <c r="A4" s="15" t="s">
        <v>39</v>
      </c>
      <c r="C4" s="16"/>
    </row>
    <row r="5" spans="1:3" x14ac:dyDescent="0.25">
      <c r="A5" s="13"/>
    </row>
    <row r="6" spans="1:3" x14ac:dyDescent="0.25">
      <c r="A6" s="12" t="s">
        <v>16</v>
      </c>
    </row>
    <row r="7" spans="1:3" x14ac:dyDescent="0.25">
      <c r="A7" s="15" t="s">
        <v>17</v>
      </c>
    </row>
    <row r="9" spans="1:3" x14ac:dyDescent="0.25">
      <c r="A9" s="12" t="s">
        <v>18</v>
      </c>
    </row>
    <row r="10" spans="1:3" ht="56.25" x14ac:dyDescent="0.25">
      <c r="A10" s="15" t="s">
        <v>22</v>
      </c>
    </row>
    <row r="11" spans="1:3" x14ac:dyDescent="0.25">
      <c r="A11" s="13"/>
    </row>
    <row r="12" spans="1:3" x14ac:dyDescent="0.25">
      <c r="A12" s="12" t="s">
        <v>19</v>
      </c>
    </row>
    <row r="13" spans="1:3" ht="67.5" x14ac:dyDescent="0.25">
      <c r="A13" s="15" t="s">
        <v>40</v>
      </c>
      <c r="C13" s="16"/>
    </row>
    <row r="14" spans="1:3" ht="13.5" customHeight="1" x14ac:dyDescent="0.25">
      <c r="A14" s="13"/>
    </row>
    <row r="15" spans="1:3" ht="12.75" customHeight="1" x14ac:dyDescent="0.25">
      <c r="A15" s="14" t="s">
        <v>20</v>
      </c>
    </row>
    <row r="16" spans="1:3" ht="45" x14ac:dyDescent="0.25">
      <c r="A16" s="15" t="s">
        <v>25</v>
      </c>
    </row>
    <row r="18" spans="1:1" x14ac:dyDescent="0.25">
      <c r="A18" s="12" t="s">
        <v>23</v>
      </c>
    </row>
    <row r="19" spans="1:1" ht="33.75" x14ac:dyDescent="0.25">
      <c r="A19" s="15" t="s">
        <v>24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zoomScale="90" zoomScaleNormal="90" workbookViewId="0">
      <selection activeCell="B2" sqref="B2"/>
    </sheetView>
  </sheetViews>
  <sheetFormatPr defaultRowHeight="15" x14ac:dyDescent="0.25"/>
  <cols>
    <col min="1" max="1" width="69.42578125" customWidth="1"/>
    <col min="2" max="7" width="20.5703125" customWidth="1"/>
    <col min="10" max="12" width="10.85546875" customWidth="1"/>
  </cols>
  <sheetData>
    <row r="1" spans="1:11" ht="19.5" thickBot="1" x14ac:dyDescent="0.35">
      <c r="A1" s="48" t="s">
        <v>0</v>
      </c>
    </row>
    <row r="2" spans="1:11" ht="15.75" thickBot="1" x14ac:dyDescent="0.3"/>
    <row r="3" spans="1:11" ht="19.5" thickBot="1" x14ac:dyDescent="0.35">
      <c r="A3" s="48" t="s">
        <v>12</v>
      </c>
    </row>
    <row r="4" spans="1:11" x14ac:dyDescent="0.25">
      <c r="K4" s="24"/>
    </row>
    <row r="5" spans="1:11" ht="32.25" customHeight="1" x14ac:dyDescent="0.25">
      <c r="A5" s="42" t="s">
        <v>47</v>
      </c>
      <c r="B5" s="42"/>
      <c r="C5" s="42"/>
      <c r="K5" s="24"/>
    </row>
    <row r="6" spans="1:11" ht="32.25" customHeight="1" x14ac:dyDescent="0.25">
      <c r="A6" s="42" t="s">
        <v>43</v>
      </c>
      <c r="B6" s="42"/>
      <c r="C6" s="42"/>
      <c r="K6" s="24"/>
    </row>
    <row r="7" spans="1:11" ht="19.5" customHeight="1" x14ac:dyDescent="0.25">
      <c r="A7" s="42" t="s">
        <v>42</v>
      </c>
      <c r="B7" s="42"/>
      <c r="C7" s="42"/>
      <c r="K7" s="24"/>
    </row>
    <row r="8" spans="1:11" ht="33.75" customHeight="1" x14ac:dyDescent="0.25">
      <c r="A8" s="42" t="s">
        <v>46</v>
      </c>
      <c r="B8" s="42"/>
      <c r="C8" s="42"/>
      <c r="K8" s="24"/>
    </row>
    <row r="9" spans="1:11" ht="15.75" thickBot="1" x14ac:dyDescent="0.3"/>
    <row r="10" spans="1:11" ht="120.75" thickBot="1" x14ac:dyDescent="0.3">
      <c r="A10" s="44" t="s">
        <v>35</v>
      </c>
      <c r="B10" s="45" t="s">
        <v>26</v>
      </c>
      <c r="C10" s="46" t="s">
        <v>14</v>
      </c>
      <c r="D10" s="46" t="s">
        <v>9</v>
      </c>
      <c r="E10" s="46" t="s">
        <v>36</v>
      </c>
      <c r="F10" s="47" t="s">
        <v>37</v>
      </c>
      <c r="G10" s="47" t="s">
        <v>29</v>
      </c>
    </row>
    <row r="11" spans="1:11" x14ac:dyDescent="0.25">
      <c r="A11" s="19" t="s">
        <v>30</v>
      </c>
      <c r="B11" s="20" t="s">
        <v>27</v>
      </c>
      <c r="C11" s="31">
        <v>1664000</v>
      </c>
      <c r="D11" s="39"/>
      <c r="E11" s="36">
        <v>0</v>
      </c>
      <c r="F11" s="39"/>
      <c r="G11" s="25">
        <f>+C11*(-E11)</f>
        <v>0</v>
      </c>
    </row>
    <row r="12" spans="1:11" x14ac:dyDescent="0.25">
      <c r="A12" s="21" t="s">
        <v>31</v>
      </c>
      <c r="B12" s="18" t="s">
        <v>27</v>
      </c>
      <c r="C12" s="28">
        <v>2782000</v>
      </c>
      <c r="D12" s="40"/>
      <c r="E12" s="40"/>
      <c r="F12" s="40"/>
      <c r="G12" s="26"/>
      <c r="I12" s="29"/>
    </row>
    <row r="13" spans="1:11" ht="17.25" customHeight="1" x14ac:dyDescent="0.25">
      <c r="A13" s="21" t="s">
        <v>41</v>
      </c>
      <c r="B13" s="18" t="s">
        <v>28</v>
      </c>
      <c r="C13" s="28">
        <v>1400</v>
      </c>
      <c r="D13" s="40"/>
      <c r="E13" s="40"/>
      <c r="F13" s="37">
        <v>0</v>
      </c>
      <c r="G13" s="26">
        <f>-C13*F13</f>
        <v>0</v>
      </c>
    </row>
    <row r="14" spans="1:11" x14ac:dyDescent="0.25">
      <c r="A14" s="21" t="s">
        <v>34</v>
      </c>
      <c r="B14" s="18" t="s">
        <v>27</v>
      </c>
      <c r="C14" s="28">
        <v>61000</v>
      </c>
      <c r="D14" s="40"/>
      <c r="E14" s="40"/>
      <c r="F14" s="40"/>
      <c r="G14" s="26"/>
    </row>
    <row r="15" spans="1:11" x14ac:dyDescent="0.25">
      <c r="A15" s="8" t="s">
        <v>5</v>
      </c>
      <c r="B15" s="5" t="s">
        <v>28</v>
      </c>
      <c r="C15" s="28">
        <v>3900000</v>
      </c>
      <c r="D15" s="32"/>
      <c r="E15" s="40"/>
      <c r="F15" s="40"/>
      <c r="G15" s="26">
        <f>+D15*C15</f>
        <v>0</v>
      </c>
    </row>
    <row r="16" spans="1:11" x14ac:dyDescent="0.25">
      <c r="A16" s="8" t="s">
        <v>1</v>
      </c>
      <c r="B16" s="5" t="s">
        <v>28</v>
      </c>
      <c r="C16" s="28">
        <v>139000</v>
      </c>
      <c r="D16" s="33"/>
      <c r="E16" s="40"/>
      <c r="F16" s="40"/>
      <c r="G16" s="26">
        <f t="shared" ref="G16:G21" si="0">+D16*C16</f>
        <v>0</v>
      </c>
    </row>
    <row r="17" spans="1:7" x14ac:dyDescent="0.25">
      <c r="A17" s="8" t="s">
        <v>3</v>
      </c>
      <c r="B17" s="5" t="s">
        <v>28</v>
      </c>
      <c r="C17" s="28">
        <v>127000</v>
      </c>
      <c r="D17" s="33"/>
      <c r="E17" s="40"/>
      <c r="F17" s="40"/>
      <c r="G17" s="26">
        <f t="shared" si="0"/>
        <v>0</v>
      </c>
    </row>
    <row r="18" spans="1:7" x14ac:dyDescent="0.25">
      <c r="A18" s="8" t="s">
        <v>2</v>
      </c>
      <c r="B18" s="5" t="s">
        <v>28</v>
      </c>
      <c r="C18" s="28">
        <v>59000</v>
      </c>
      <c r="D18" s="34"/>
      <c r="E18" s="40"/>
      <c r="F18" s="40"/>
      <c r="G18" s="26">
        <f t="shared" si="0"/>
        <v>0</v>
      </c>
    </row>
    <row r="19" spans="1:7" x14ac:dyDescent="0.25">
      <c r="A19" s="8" t="s">
        <v>7</v>
      </c>
      <c r="B19" s="5" t="s">
        <v>28</v>
      </c>
      <c r="C19" s="28">
        <v>5000</v>
      </c>
      <c r="D19" s="33"/>
      <c r="E19" s="40"/>
      <c r="F19" s="40"/>
      <c r="G19" s="26">
        <f t="shared" si="0"/>
        <v>0</v>
      </c>
    </row>
    <row r="20" spans="1:7" x14ac:dyDescent="0.25">
      <c r="A20" s="8" t="s">
        <v>4</v>
      </c>
      <c r="B20" s="5" t="s">
        <v>28</v>
      </c>
      <c r="C20" s="28">
        <v>300</v>
      </c>
      <c r="D20" s="33"/>
      <c r="E20" s="40"/>
      <c r="F20" s="40"/>
      <c r="G20" s="26">
        <f t="shared" si="0"/>
        <v>0</v>
      </c>
    </row>
    <row r="21" spans="1:7" ht="15.75" thickBot="1" x14ac:dyDescent="0.3">
      <c r="A21" s="9" t="s">
        <v>8</v>
      </c>
      <c r="B21" s="10" t="s">
        <v>28</v>
      </c>
      <c r="C21" s="30">
        <v>700</v>
      </c>
      <c r="D21" s="35"/>
      <c r="E21" s="41"/>
      <c r="F21" s="41"/>
      <c r="G21" s="27">
        <f t="shared" si="0"/>
        <v>0</v>
      </c>
    </row>
    <row r="22" spans="1:7" ht="30" customHeight="1" thickBot="1" x14ac:dyDescent="0.3">
      <c r="C22" s="17"/>
      <c r="F22" s="22" t="s">
        <v>33</v>
      </c>
      <c r="G22" s="23">
        <f>SUM(G11:G21)</f>
        <v>0</v>
      </c>
    </row>
  </sheetData>
  <mergeCells count="4">
    <mergeCell ref="A5:C5"/>
    <mergeCell ref="A7:C7"/>
    <mergeCell ref="A6:C6"/>
    <mergeCell ref="A8:C8"/>
  </mergeCells>
  <conditionalFormatting sqref="E11">
    <cfRule type="cellIs" dxfId="3" priority="2" operator="lessThan">
      <formula>0.055</formula>
    </cfRule>
  </conditionalFormatting>
  <conditionalFormatting sqref="F13">
    <cfRule type="cellIs" dxfId="2" priority="1" operator="lessThan">
      <formula>6</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zoomScale="90" zoomScaleNormal="90" workbookViewId="0">
      <selection activeCell="A23" sqref="A23"/>
    </sheetView>
  </sheetViews>
  <sheetFormatPr defaultRowHeight="15" x14ac:dyDescent="0.25"/>
  <cols>
    <col min="1" max="1" width="69.42578125" customWidth="1"/>
    <col min="2" max="7" width="20.5703125" customWidth="1"/>
    <col min="10" max="12" width="10.85546875" customWidth="1"/>
  </cols>
  <sheetData>
    <row r="1" spans="1:11" ht="19.5" thickBot="1" x14ac:dyDescent="0.35">
      <c r="A1" s="48" t="s">
        <v>0</v>
      </c>
    </row>
    <row r="2" spans="1:11" ht="15.75" thickBot="1" x14ac:dyDescent="0.3"/>
    <row r="3" spans="1:11" ht="19.5" thickBot="1" x14ac:dyDescent="0.35">
      <c r="A3" s="48" t="s">
        <v>13</v>
      </c>
    </row>
    <row r="4" spans="1:11" x14ac:dyDescent="0.25">
      <c r="K4" s="24"/>
    </row>
    <row r="5" spans="1:11" ht="29.25" customHeight="1" x14ac:dyDescent="0.25">
      <c r="A5" s="42" t="s">
        <v>47</v>
      </c>
      <c r="B5" s="42"/>
      <c r="C5" s="42"/>
      <c r="K5" s="24"/>
    </row>
    <row r="6" spans="1:11" ht="29.25" customHeight="1" x14ac:dyDescent="0.25">
      <c r="A6" s="42" t="s">
        <v>43</v>
      </c>
      <c r="B6" s="42"/>
      <c r="C6" s="42"/>
      <c r="K6" s="24"/>
    </row>
    <row r="7" spans="1:11" x14ac:dyDescent="0.25">
      <c r="A7" s="42" t="s">
        <v>42</v>
      </c>
      <c r="B7" s="42"/>
      <c r="C7" s="42"/>
      <c r="K7" s="24"/>
    </row>
    <row r="8" spans="1:11" ht="31.5" customHeight="1" x14ac:dyDescent="0.25">
      <c r="A8" s="42" t="s">
        <v>46</v>
      </c>
      <c r="B8" s="42"/>
      <c r="C8" s="42"/>
      <c r="K8" s="24"/>
    </row>
    <row r="9" spans="1:11" ht="15.75" thickBot="1" x14ac:dyDescent="0.3"/>
    <row r="10" spans="1:11" ht="120.75" thickBot="1" x14ac:dyDescent="0.3">
      <c r="A10" s="44" t="s">
        <v>35</v>
      </c>
      <c r="B10" s="45" t="s">
        <v>26</v>
      </c>
      <c r="C10" s="46" t="s">
        <v>38</v>
      </c>
      <c r="D10" s="46" t="s">
        <v>9</v>
      </c>
      <c r="E10" s="46" t="s">
        <v>36</v>
      </c>
      <c r="F10" s="47" t="s">
        <v>37</v>
      </c>
      <c r="G10" s="47" t="s">
        <v>29</v>
      </c>
    </row>
    <row r="11" spans="1:11" x14ac:dyDescent="0.25">
      <c r="A11" s="19" t="s">
        <v>30</v>
      </c>
      <c r="B11" s="20" t="s">
        <v>27</v>
      </c>
      <c r="C11" s="31">
        <v>87000</v>
      </c>
      <c r="D11" s="39"/>
      <c r="E11" s="36">
        <v>0</v>
      </c>
      <c r="F11" s="39"/>
      <c r="G11" s="25">
        <f>+C11*(-E11)</f>
        <v>0</v>
      </c>
    </row>
    <row r="12" spans="1:11" x14ac:dyDescent="0.25">
      <c r="A12" s="21" t="s">
        <v>31</v>
      </c>
      <c r="B12" s="18" t="s">
        <v>27</v>
      </c>
      <c r="C12" s="28">
        <v>95000</v>
      </c>
      <c r="D12" s="40"/>
      <c r="E12" s="40"/>
      <c r="F12" s="40"/>
      <c r="G12" s="26"/>
      <c r="I12" s="29"/>
    </row>
    <row r="13" spans="1:11" ht="17.25" customHeight="1" x14ac:dyDescent="0.25">
      <c r="A13" s="21" t="s">
        <v>32</v>
      </c>
      <c r="B13" s="18" t="s">
        <v>28</v>
      </c>
      <c r="C13" s="28">
        <v>200</v>
      </c>
      <c r="D13" s="40"/>
      <c r="E13" s="40"/>
      <c r="F13" s="37">
        <v>0</v>
      </c>
      <c r="G13" s="26">
        <f>-C13*F13</f>
        <v>0</v>
      </c>
    </row>
    <row r="14" spans="1:11" x14ac:dyDescent="0.25">
      <c r="A14" s="21" t="s">
        <v>34</v>
      </c>
      <c r="B14" s="18" t="s">
        <v>27</v>
      </c>
      <c r="C14" s="28">
        <v>600</v>
      </c>
      <c r="D14" s="40"/>
      <c r="E14" s="40"/>
      <c r="F14" s="40"/>
      <c r="G14" s="26"/>
    </row>
    <row r="15" spans="1:11" x14ac:dyDescent="0.25">
      <c r="A15" s="8" t="s">
        <v>5</v>
      </c>
      <c r="B15" s="5" t="s">
        <v>28</v>
      </c>
      <c r="C15" s="28">
        <v>161000</v>
      </c>
      <c r="D15" s="32"/>
      <c r="E15" s="40"/>
      <c r="F15" s="40"/>
      <c r="G15" s="26">
        <f>+D15*C15</f>
        <v>0</v>
      </c>
    </row>
    <row r="16" spans="1:11" x14ac:dyDescent="0.25">
      <c r="A16" s="8" t="s">
        <v>1</v>
      </c>
      <c r="B16" s="5" t="s">
        <v>28</v>
      </c>
      <c r="C16" s="28">
        <v>6000</v>
      </c>
      <c r="D16" s="33"/>
      <c r="E16" s="40"/>
      <c r="F16" s="40"/>
      <c r="G16" s="26">
        <f t="shared" ref="G16:G21" si="0">+D16*C16</f>
        <v>0</v>
      </c>
    </row>
    <row r="17" spans="1:7" x14ac:dyDescent="0.25">
      <c r="A17" s="8" t="s">
        <v>3</v>
      </c>
      <c r="B17" s="5" t="s">
        <v>28</v>
      </c>
      <c r="C17" s="28">
        <v>2000</v>
      </c>
      <c r="D17" s="33"/>
      <c r="E17" s="40"/>
      <c r="F17" s="40"/>
      <c r="G17" s="26">
        <f t="shared" si="0"/>
        <v>0</v>
      </c>
    </row>
    <row r="18" spans="1:7" x14ac:dyDescent="0.25">
      <c r="A18" s="8" t="s">
        <v>2</v>
      </c>
      <c r="B18" s="5" t="s">
        <v>28</v>
      </c>
      <c r="C18" s="28">
        <v>2000</v>
      </c>
      <c r="D18" s="34"/>
      <c r="E18" s="40"/>
      <c r="F18" s="40"/>
      <c r="G18" s="26">
        <f t="shared" si="0"/>
        <v>0</v>
      </c>
    </row>
    <row r="19" spans="1:7" x14ac:dyDescent="0.25">
      <c r="A19" s="8" t="s">
        <v>7</v>
      </c>
      <c r="B19" s="5" t="s">
        <v>28</v>
      </c>
      <c r="C19" s="28">
        <v>200</v>
      </c>
      <c r="D19" s="33"/>
      <c r="E19" s="40"/>
      <c r="F19" s="40"/>
      <c r="G19" s="26">
        <f t="shared" si="0"/>
        <v>0</v>
      </c>
    </row>
    <row r="20" spans="1:7" x14ac:dyDescent="0.25">
      <c r="A20" s="8" t="s">
        <v>4</v>
      </c>
      <c r="B20" s="5" t="s">
        <v>28</v>
      </c>
      <c r="C20" s="28">
        <v>30</v>
      </c>
      <c r="D20" s="33"/>
      <c r="E20" s="40"/>
      <c r="F20" s="40"/>
      <c r="G20" s="26">
        <f t="shared" si="0"/>
        <v>0</v>
      </c>
    </row>
    <row r="21" spans="1:7" ht="15.75" thickBot="1" x14ac:dyDescent="0.3">
      <c r="A21" s="9" t="s">
        <v>8</v>
      </c>
      <c r="B21" s="10" t="s">
        <v>28</v>
      </c>
      <c r="C21" s="30">
        <v>20</v>
      </c>
      <c r="D21" s="35"/>
      <c r="E21" s="41"/>
      <c r="F21" s="41"/>
      <c r="G21" s="27">
        <f t="shared" si="0"/>
        <v>0</v>
      </c>
    </row>
    <row r="22" spans="1:7" ht="30" customHeight="1" thickBot="1" x14ac:dyDescent="0.3">
      <c r="C22" s="17"/>
      <c r="F22" s="22" t="s">
        <v>33</v>
      </c>
      <c r="G22" s="23">
        <f>SUM(G11:G21)</f>
        <v>0</v>
      </c>
    </row>
  </sheetData>
  <mergeCells count="4">
    <mergeCell ref="A5:C5"/>
    <mergeCell ref="A6:C6"/>
    <mergeCell ref="A7:C7"/>
    <mergeCell ref="A8:C8"/>
  </mergeCells>
  <conditionalFormatting sqref="E11">
    <cfRule type="cellIs" dxfId="1" priority="2" operator="lessThan">
      <formula>0.055</formula>
    </cfRule>
  </conditionalFormatting>
  <conditionalFormatting sqref="F13">
    <cfRule type="cellIs" dxfId="0" priority="1" operator="lessThan">
      <formula>6</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Invulinstructie</vt:lpstr>
      <vt:lpstr>2. Inhoudelijke begrippen</vt:lpstr>
      <vt:lpstr>3. Prijzenblad Perceel 1</vt:lpstr>
      <vt:lpstr>4. Prijzenblad Perceel 2</vt:lpstr>
    </vt:vector>
  </TitlesOfParts>
  <Company>Ministerie van Veiligheid en Justitie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Waterreus, Jolanda</dc:creator>
  <cp:lastModifiedBy>Waterreus, Jolanda</cp:lastModifiedBy>
  <cp:lastPrinted>2019-05-29T13:04:26Z</cp:lastPrinted>
  <dcterms:created xsi:type="dcterms:W3CDTF">2019-05-28T16:26:43Z</dcterms:created>
  <dcterms:modified xsi:type="dcterms:W3CDTF">2019-10-09T12:58:00Z</dcterms:modified>
</cp:coreProperties>
</file>