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BHM-VFS-P01\Home$\jbouhuis\Documents\assessments\Verzonden\"/>
    </mc:Choice>
  </mc:AlternateContent>
  <xr:revisionPtr revIDLastSave="0" documentId="8_{971EEED4-828E-4075-8159-77B1FFF4A885}" xr6:coauthVersionLast="44" xr6:coauthVersionMax="44" xr10:uidLastSave="{00000000-0000-0000-0000-000000000000}"/>
  <bookViews>
    <workbookView xWindow="-110" yWindow="-110" windowWidth="19420" windowHeight="10420" xr2:uid="{7B4883F1-CA98-48C1-9E69-9E72397D0812}"/>
  </bookViews>
  <sheets>
    <sheet name="Invulblad Assessments" sheetId="3" r:id="rId1"/>
  </sheets>
  <definedNames>
    <definedName name="_Hlk42260046" localSheetId="0">'Invulblad Assessments'!$C$24</definedName>
    <definedName name="_Hlk42260223" localSheetId="0">'Invulblad Assessments'!$C$22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3" l="1"/>
  <c r="D15" i="3"/>
  <c r="D35" i="3" l="1"/>
  <c r="E36" i="3" s="1"/>
  <c r="G36" i="3" s="1"/>
  <c r="D34" i="3"/>
  <c r="D28" i="3"/>
  <c r="D27" i="3"/>
  <c r="D26" i="3"/>
  <c r="D25" i="3"/>
  <c r="D24" i="3"/>
  <c r="D23" i="3"/>
  <c r="E29" i="3" s="1"/>
  <c r="G29" i="3" s="1"/>
  <c r="D14" i="3"/>
  <c r="D16" i="3"/>
  <c r="D18" i="3"/>
  <c r="D13" i="3"/>
  <c r="C36" i="3"/>
  <c r="D36" i="3" s="1"/>
  <c r="C29" i="3"/>
  <c r="D29" i="3" s="1"/>
  <c r="C19" i="3"/>
  <c r="D19" i="3" s="1"/>
  <c r="I29" i="3" l="1"/>
  <c r="I36" i="3"/>
  <c r="E19" i="3"/>
  <c r="G19" i="3" s="1"/>
  <c r="I19" i="3" s="1"/>
  <c r="I38" i="3" l="1"/>
</calcChain>
</file>

<file path=xl/sharedStrings.xml><?xml version="1.0" encoding="utf-8"?>
<sst xmlns="http://schemas.openxmlformats.org/spreadsheetml/2006/main" count="44" uniqueCount="40">
  <si>
    <t>Dicipline</t>
  </si>
  <si>
    <t>Competentie</t>
  </si>
  <si>
    <t>Selectie testen</t>
  </si>
  <si>
    <t>Ontwikkel testen</t>
  </si>
  <si>
    <t>Teamrollen</t>
  </si>
  <si>
    <t>Leiderschap</t>
  </si>
  <si>
    <t>Niveaus</t>
  </si>
  <si>
    <t>Kerncompetentie 1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</si>
  <si>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</si>
  <si>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</si>
  <si>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</si>
  <si>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</si>
  <si>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</si>
  <si>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>=invulveld</t>
  </si>
  <si>
    <t>Opleidingsniveau</t>
  </si>
  <si>
    <t>Kerncompetentie 2</t>
  </si>
  <si>
    <t>VMBO</t>
  </si>
  <si>
    <t>HAVO</t>
  </si>
  <si>
    <t>VWO</t>
  </si>
  <si>
    <t>HBO</t>
  </si>
  <si>
    <t>WO</t>
  </si>
  <si>
    <t>MBO</t>
  </si>
  <si>
    <t>Kerncompetentie 3</t>
  </si>
  <si>
    <t>Kantoorpersoneel</t>
  </si>
  <si>
    <t>Selectiecriterium: Kennis en Ervaring Assessments</t>
  </si>
  <si>
    <t>Selectiecriterium: Ervaring Opleidingsniveau Assessments</t>
  </si>
  <si>
    <t>Selectiecriterium:  Ervaring Assessments bedrijfsonderdelen</t>
  </si>
  <si>
    <t>Bedrijfsonderdeel</t>
  </si>
  <si>
    <t>#</t>
  </si>
  <si>
    <t>Gewogen totaalscore selectiecriteria</t>
  </si>
  <si>
    <t>Gewogen totaalscore  selectiecriterium 3</t>
  </si>
  <si>
    <t>Gewogen totaalscore selectiecriterium 2</t>
  </si>
  <si>
    <t>Gewogen totaalscore selectiecriterium 1</t>
  </si>
  <si>
    <t>Het aantal keer dat een Assessment gedurende de afgelopen 3 jaar is gegeven per opleidingsniveau (2017, 2018, 2019)</t>
  </si>
  <si>
    <t>Het aantal keer dat een Assessemnt gedurende de afgelopen 3 jaar is gegeven per bedrijfsonderdeel (2017, 2018, 2019)</t>
  </si>
  <si>
    <t>Het aantal keer dat een Assesment gedurende de afgelopen 3 jaar is gegeven per disicipline bij een veiligheidsregio, defensie of politie (2017, 2018, 2019)</t>
  </si>
  <si>
    <t>Personeel werkzaam in crisissituaties</t>
  </si>
  <si>
    <t># cellen met een waarde van 5 of meer</t>
  </si>
  <si>
    <t xml:space="preserve"> </t>
  </si>
  <si>
    <t>Bijlage 5: invulblad selectiecriteria - SLD - Assessments - 1 juli 2020 - VRHM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</si>
</sst>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12" fillId="5" borderId="8" xfId="0" applyFont="1" applyFill="1" applyBorder="1" applyAlignment="1" applyProtection="1"/>
    <xf numFmtId="0" fontId="11" fillId="5" borderId="7" xfId="0" applyFont="1" applyFill="1" applyBorder="1" applyAlignment="1" applyProtection="1"/>
    <xf numFmtId="0" fontId="2" fillId="5" borderId="7" xfId="0" applyFont="1" applyFill="1" applyBorder="1" applyAlignment="1" applyProtection="1">
      <alignment horizontal="center"/>
    </xf>
    <xf numFmtId="1" fontId="2" fillId="5" borderId="6" xfId="0" applyNumberFormat="1" applyFont="1" applyFill="1" applyBorder="1" applyAlignment="1" applyProtection="1">
      <alignment horizontal="center"/>
    </xf>
    <xf numFmtId="0" fontId="0" fillId="0" borderId="0" xfId="0" applyProtection="1"/>
    <xf numFmtId="2" fontId="2" fillId="5" borderId="11" xfId="5" applyNumberFormat="1" applyFont="1" applyFill="1" applyBorder="1" applyAlignment="1" applyProtection="1">
      <alignment horizontal="center" wrapText="1"/>
    </xf>
    <xf numFmtId="9" fontId="0" fillId="3" borderId="12" xfId="6" applyFont="1" applyFill="1" applyBorder="1" applyAlignment="1" applyProtection="1">
      <alignment horizontal="center" wrapText="1"/>
    </xf>
    <xf numFmtId="1" fontId="2" fillId="5" borderId="13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/>
    <xf numFmtId="0" fontId="0" fillId="5" borderId="17" xfId="0" applyFill="1" applyBorder="1" applyProtection="1"/>
    <xf numFmtId="0" fontId="0" fillId="5" borderId="2" xfId="0" applyFill="1" applyBorder="1" applyProtection="1"/>
    <xf numFmtId="1" fontId="2" fillId="5" borderId="18" xfId="0" applyNumberFormat="1" applyFont="1" applyFill="1" applyBorder="1" applyAlignment="1" applyProtection="1">
      <alignment horizontal="center"/>
    </xf>
    <xf numFmtId="0" fontId="2" fillId="3" borderId="4" xfId="5" applyNumberFormat="1" applyFont="1" applyFill="1" applyBorder="1" applyAlignment="1" applyProtection="1">
      <alignment horizontal="center" wrapText="1"/>
    </xf>
    <xf numFmtId="164" fontId="0" fillId="3" borderId="1" xfId="0" applyNumberFormat="1" applyFont="1" applyFill="1" applyBorder="1" applyAlignment="1" applyProtection="1">
      <alignment horizontal="center" wrapText="1"/>
    </xf>
    <xf numFmtId="0" fontId="0" fillId="0" borderId="9" xfId="0" applyFont="1" applyFill="1" applyBorder="1" applyProtection="1"/>
    <xf numFmtId="0" fontId="0" fillId="0" borderId="2" xfId="0" applyFont="1" applyFill="1" applyBorder="1" applyProtection="1"/>
    <xf numFmtId="0" fontId="0" fillId="0" borderId="5" xfId="0" applyFont="1" applyFill="1" applyBorder="1" applyProtection="1"/>
    <xf numFmtId="0" fontId="0" fillId="5" borderId="7" xfId="0" applyFill="1" applyBorder="1" applyAlignment="1" applyProtection="1"/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0" fontId="0" fillId="2" borderId="0" xfId="0" applyFill="1" applyProtection="1"/>
    <xf numFmtId="44" fontId="10" fillId="2" borderId="0" xfId="1" applyFont="1" applyFill="1" applyProtection="1"/>
    <xf numFmtId="0" fontId="2" fillId="3" borderId="3" xfId="0" applyFont="1" applyFill="1" applyBorder="1" applyProtection="1"/>
    <xf numFmtId="0" fontId="2" fillId="3" borderId="1" xfId="0" applyFont="1" applyFill="1" applyBorder="1" applyProtection="1"/>
    <xf numFmtId="164" fontId="2" fillId="3" borderId="4" xfId="0" applyNumberFormat="1" applyFont="1" applyFill="1" applyBorder="1" applyAlignment="1" applyProtection="1">
      <alignment horizontal="center" wrapText="1"/>
    </xf>
    <xf numFmtId="0" fontId="0" fillId="0" borderId="0" xfId="0" applyFont="1" applyFill="1" applyBorder="1" applyProtection="1"/>
    <xf numFmtId="0" fontId="0" fillId="0" borderId="1" xfId="0" applyFont="1" applyFill="1" applyBorder="1" applyProtection="1"/>
    <xf numFmtId="0" fontId="0" fillId="0" borderId="0" xfId="0" applyFill="1" applyBorder="1" applyProtection="1"/>
    <xf numFmtId="0" fontId="0" fillId="0" borderId="19" xfId="0" applyBorder="1" applyProtection="1"/>
    <xf numFmtId="44" fontId="0" fillId="0" borderId="0" xfId="1" applyFont="1" applyFill="1" applyBorder="1" applyProtection="1"/>
    <xf numFmtId="0" fontId="0" fillId="0" borderId="0" xfId="0" applyBorder="1" applyProtection="1"/>
    <xf numFmtId="0" fontId="6" fillId="6" borderId="1" xfId="0" applyFont="1" applyFill="1" applyBorder="1" applyProtection="1"/>
    <xf numFmtId="0" fontId="0" fillId="0" borderId="15" xfId="0" applyBorder="1" applyProtection="1"/>
    <xf numFmtId="0" fontId="9" fillId="0" borderId="19" xfId="0" applyFont="1" applyFill="1" applyBorder="1" applyProtection="1"/>
    <xf numFmtId="0" fontId="0" fillId="0" borderId="0" xfId="0" applyFill="1" applyProtection="1"/>
    <xf numFmtId="0" fontId="0" fillId="4" borderId="1" xfId="0" quotePrefix="1" applyFill="1" applyBorder="1" applyProtection="1"/>
    <xf numFmtId="0" fontId="2" fillId="4" borderId="1" xfId="5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Protection="1"/>
    <xf numFmtId="0" fontId="7" fillId="0" borderId="15" xfId="0" applyFont="1" applyBorder="1" applyProtection="1"/>
    <xf numFmtId="0" fontId="0" fillId="4" borderId="1" xfId="0" applyFill="1" applyBorder="1" applyProtection="1">
      <protection locked="0"/>
    </xf>
    <xf numFmtId="0" fontId="4" fillId="2" borderId="16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</cellXfs>
  <cellStyles count="7">
    <cellStyle name="Komma" xfId="5" builtinId="3"/>
    <cellStyle name="Komma 2" xfId="2" xr:uid="{90DBBA7F-61EB-4D2A-9475-E4F53AE0B85C}"/>
    <cellStyle name="Procent" xfId="6" builtinId="5"/>
    <cellStyle name="Standaard" xfId="0" builtinId="0"/>
    <cellStyle name="Standaard 3" xfId="4" xr:uid="{04E02135-85A1-447C-9F94-96B863B26A71}"/>
    <cellStyle name="Valuta" xfId="1" builtinId="4"/>
    <cellStyle name="Valuta 2" xfId="3" xr:uid="{6DD30EA4-A3E9-4B58-9922-08A3EB598BEE}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3573-7081-446E-9C5C-9B969021714E}">
  <dimension ref="A1:J38"/>
  <sheetViews>
    <sheetView tabSelected="1" zoomScale="85" zoomScaleNormal="85" workbookViewId="0">
      <selection activeCell="C14" sqref="C14:C17"/>
    </sheetView>
  </sheetViews>
  <sheetFormatPr defaultRowHeight="14.5" x14ac:dyDescent="0.35"/>
  <cols>
    <col min="1" max="1" width="20.54296875" style="5" customWidth="1"/>
    <col min="2" max="2" width="31.90625" style="5" bestFit="1" customWidth="1"/>
    <col min="3" max="3" width="53.26953125" style="5" customWidth="1"/>
    <col min="4" max="4" width="10.7265625" style="5" customWidth="1"/>
    <col min="5" max="5" width="10" style="5" customWidth="1"/>
    <col min="6" max="6" width="4.54296875" style="5" customWidth="1"/>
    <col min="7" max="7" width="10.36328125" style="5" bestFit="1" customWidth="1"/>
    <col min="8" max="16384" width="8.7265625" style="5"/>
  </cols>
  <sheetData>
    <row r="1" spans="1:10" ht="18.5" x14ac:dyDescent="0.45">
      <c r="A1" s="39" t="s">
        <v>39</v>
      </c>
      <c r="B1" s="40"/>
      <c r="C1" s="40"/>
      <c r="D1" s="40"/>
      <c r="E1" s="33"/>
      <c r="F1" s="33"/>
      <c r="G1" s="33"/>
      <c r="H1" s="33"/>
      <c r="I1" s="31"/>
      <c r="J1" s="31"/>
    </row>
    <row r="2" spans="1:10" s="35" customFormat="1" ht="3.75" customHeight="1" x14ac:dyDescent="0.35">
      <c r="A2" s="34"/>
      <c r="B2" s="28"/>
      <c r="C2" s="28"/>
      <c r="D2" s="28"/>
      <c r="E2" s="28"/>
      <c r="F2" s="28"/>
      <c r="G2" s="28"/>
      <c r="H2" s="28"/>
      <c r="I2" s="28"/>
      <c r="J2" s="28"/>
    </row>
    <row r="3" spans="1:10" ht="18.5" x14ac:dyDescent="0.35">
      <c r="A3" s="42" t="s">
        <v>8</v>
      </c>
      <c r="B3" s="43"/>
      <c r="C3" s="43"/>
      <c r="D3" s="43"/>
      <c r="E3" s="31"/>
      <c r="F3" s="31"/>
      <c r="G3" s="31"/>
      <c r="H3" s="31"/>
      <c r="I3" s="31"/>
      <c r="J3" s="31"/>
    </row>
    <row r="4" spans="1:10" x14ac:dyDescent="0.35">
      <c r="A4" s="32" t="s">
        <v>9</v>
      </c>
      <c r="B4" s="41" t="s">
        <v>38</v>
      </c>
      <c r="C4" s="41"/>
      <c r="D4" s="41"/>
      <c r="E4" s="31"/>
      <c r="F4" s="31"/>
      <c r="G4" s="31"/>
      <c r="H4" s="31"/>
      <c r="I4" s="31"/>
      <c r="J4" s="31"/>
    </row>
    <row r="5" spans="1:10" x14ac:dyDescent="0.35">
      <c r="A5" s="32" t="s">
        <v>10</v>
      </c>
      <c r="B5" s="41"/>
      <c r="C5" s="41"/>
      <c r="D5" s="41"/>
      <c r="E5" s="31"/>
      <c r="F5" s="31"/>
      <c r="G5" s="31"/>
      <c r="H5" s="31"/>
      <c r="I5" s="31"/>
      <c r="J5" s="31"/>
    </row>
    <row r="6" spans="1:10" x14ac:dyDescent="0.35">
      <c r="A6" s="32" t="s">
        <v>11</v>
      </c>
      <c r="B6" s="41"/>
      <c r="C6" s="41"/>
      <c r="D6" s="41"/>
      <c r="E6" s="31"/>
      <c r="F6" s="31"/>
      <c r="G6" s="31"/>
      <c r="H6" s="31"/>
      <c r="I6" s="31"/>
      <c r="J6" s="31"/>
    </row>
    <row r="7" spans="1:10" x14ac:dyDescent="0.35">
      <c r="A7" s="32" t="s">
        <v>12</v>
      </c>
      <c r="B7" s="41"/>
      <c r="C7" s="41"/>
      <c r="D7" s="41"/>
      <c r="E7" s="31"/>
      <c r="F7" s="31"/>
      <c r="G7" s="31"/>
      <c r="H7" s="31"/>
      <c r="I7" s="31"/>
      <c r="J7" s="31"/>
    </row>
    <row r="8" spans="1:10" x14ac:dyDescent="0.35">
      <c r="A8" s="29"/>
      <c r="B8" s="30"/>
      <c r="C8" s="28"/>
      <c r="D8" s="28"/>
      <c r="E8" s="31"/>
      <c r="F8" s="31"/>
      <c r="G8" s="31"/>
      <c r="H8" s="31"/>
      <c r="I8" s="31"/>
      <c r="J8" s="31"/>
    </row>
    <row r="9" spans="1:10" ht="27.75" customHeight="1" x14ac:dyDescent="0.35">
      <c r="A9" s="36" t="s">
        <v>13</v>
      </c>
      <c r="B9" s="31"/>
      <c r="C9" s="38"/>
      <c r="D9" s="38"/>
      <c r="E9" s="38"/>
      <c r="F9" s="38"/>
      <c r="G9" s="38"/>
      <c r="H9" s="38"/>
      <c r="I9" s="38"/>
    </row>
    <row r="10" spans="1:10" ht="6.75" customHeight="1" x14ac:dyDescent="0.35">
      <c r="A10" s="28"/>
    </row>
    <row r="11" spans="1:10" ht="18.5" x14ac:dyDescent="0.35">
      <c r="A11" s="19" t="s">
        <v>24</v>
      </c>
      <c r="B11" s="20"/>
      <c r="C11" s="21"/>
      <c r="D11" s="22"/>
      <c r="E11" s="22"/>
    </row>
    <row r="12" spans="1:10" ht="72.5" x14ac:dyDescent="0.35">
      <c r="A12" s="23" t="s">
        <v>7</v>
      </c>
      <c r="B12" s="24" t="s">
        <v>0</v>
      </c>
      <c r="C12" s="14" t="s">
        <v>35</v>
      </c>
      <c r="D12" s="25" t="s">
        <v>28</v>
      </c>
      <c r="E12" s="14" t="s">
        <v>37</v>
      </c>
    </row>
    <row r="13" spans="1:10" x14ac:dyDescent="0.35">
      <c r="A13" s="26"/>
      <c r="B13" s="27" t="s">
        <v>1</v>
      </c>
      <c r="C13" s="37"/>
      <c r="D13" s="13">
        <f t="shared" ref="D13:D18" si="0">C13</f>
        <v>0</v>
      </c>
      <c r="E13" s="14"/>
    </row>
    <row r="14" spans="1:10" x14ac:dyDescent="0.35">
      <c r="A14" s="26"/>
      <c r="B14" s="27" t="s">
        <v>2</v>
      </c>
      <c r="C14" s="37"/>
      <c r="D14" s="13">
        <f t="shared" si="0"/>
        <v>0</v>
      </c>
      <c r="E14" s="14"/>
    </row>
    <row r="15" spans="1:10" x14ac:dyDescent="0.35">
      <c r="A15" s="26"/>
      <c r="B15" s="27" t="s">
        <v>3</v>
      </c>
      <c r="C15" s="37"/>
      <c r="D15" s="13">
        <f t="shared" si="0"/>
        <v>0</v>
      </c>
      <c r="E15" s="14"/>
    </row>
    <row r="16" spans="1:10" x14ac:dyDescent="0.35">
      <c r="A16" s="26"/>
      <c r="B16" s="27" t="s">
        <v>4</v>
      </c>
      <c r="C16" s="37"/>
      <c r="D16" s="13">
        <f t="shared" si="0"/>
        <v>0</v>
      </c>
      <c r="E16" s="14"/>
    </row>
    <row r="17" spans="1:9" x14ac:dyDescent="0.35">
      <c r="A17" s="26"/>
      <c r="B17" s="27" t="s">
        <v>5</v>
      </c>
      <c r="C17" s="37"/>
      <c r="D17" s="13">
        <f t="shared" si="0"/>
        <v>0</v>
      </c>
      <c r="E17" s="14"/>
    </row>
    <row r="18" spans="1:9" ht="15" thickBot="1" x14ac:dyDescent="0.4">
      <c r="A18" s="26"/>
      <c r="B18" s="27" t="s">
        <v>6</v>
      </c>
      <c r="C18" s="37"/>
      <c r="D18" s="13">
        <f t="shared" si="0"/>
        <v>0</v>
      </c>
      <c r="E18" s="14"/>
    </row>
    <row r="19" spans="1:9" ht="16" thickBot="1" x14ac:dyDescent="0.4">
      <c r="A19" s="1" t="s">
        <v>32</v>
      </c>
      <c r="B19" s="18"/>
      <c r="C19" s="3">
        <f>SUM(C13:C18)</f>
        <v>0</v>
      </c>
      <c r="D19" s="4">
        <f>IF(C19&gt;30,30,C19)/30*100</f>
        <v>0</v>
      </c>
      <c r="E19" s="4">
        <f>COUNTIFS(D13:D18,"&gt;=5")</f>
        <v>0</v>
      </c>
      <c r="G19" s="6">
        <f>IF(E19&lt;3,0,D19)</f>
        <v>0</v>
      </c>
      <c r="H19" s="7">
        <v>0.45</v>
      </c>
      <c r="I19" s="8">
        <f>G19*H19</f>
        <v>0</v>
      </c>
    </row>
    <row r="21" spans="1:9" ht="18.5" x14ac:dyDescent="0.35">
      <c r="A21" s="19" t="s">
        <v>25</v>
      </c>
      <c r="B21" s="20"/>
      <c r="C21" s="21"/>
      <c r="D21" s="22"/>
      <c r="E21" s="22"/>
    </row>
    <row r="22" spans="1:9" ht="72.5" x14ac:dyDescent="0.35">
      <c r="A22" s="23" t="s">
        <v>15</v>
      </c>
      <c r="B22" s="24" t="s">
        <v>14</v>
      </c>
      <c r="C22" s="14" t="s">
        <v>33</v>
      </c>
      <c r="D22" s="25" t="s">
        <v>28</v>
      </c>
      <c r="E22" s="14" t="s">
        <v>37</v>
      </c>
    </row>
    <row r="23" spans="1:9" x14ac:dyDescent="0.35">
      <c r="A23" s="17"/>
      <c r="B23" s="16" t="s">
        <v>16</v>
      </c>
      <c r="C23" s="37"/>
      <c r="D23" s="13">
        <f t="shared" ref="D23:D28" si="1">C23</f>
        <v>0</v>
      </c>
      <c r="E23" s="14"/>
    </row>
    <row r="24" spans="1:9" x14ac:dyDescent="0.35">
      <c r="A24" s="15"/>
      <c r="B24" s="16" t="s">
        <v>17</v>
      </c>
      <c r="C24" s="37"/>
      <c r="D24" s="13">
        <f t="shared" si="1"/>
        <v>0</v>
      </c>
      <c r="E24" s="14"/>
    </row>
    <row r="25" spans="1:9" x14ac:dyDescent="0.35">
      <c r="A25" s="15"/>
      <c r="B25" s="16" t="s">
        <v>18</v>
      </c>
      <c r="C25" s="37"/>
      <c r="D25" s="13">
        <f t="shared" si="1"/>
        <v>0</v>
      </c>
      <c r="E25" s="14"/>
    </row>
    <row r="26" spans="1:9" x14ac:dyDescent="0.35">
      <c r="A26" s="15"/>
      <c r="B26" s="16" t="s">
        <v>21</v>
      </c>
      <c r="C26" s="37"/>
      <c r="D26" s="13">
        <f t="shared" si="1"/>
        <v>0</v>
      </c>
      <c r="E26" s="14"/>
    </row>
    <row r="27" spans="1:9" x14ac:dyDescent="0.35">
      <c r="A27" s="15"/>
      <c r="B27" s="16" t="s">
        <v>19</v>
      </c>
      <c r="C27" s="37"/>
      <c r="D27" s="13">
        <f t="shared" si="1"/>
        <v>0</v>
      </c>
      <c r="E27" s="14"/>
    </row>
    <row r="28" spans="1:9" ht="15" thickBot="1" x14ac:dyDescent="0.4">
      <c r="A28" s="15"/>
      <c r="B28" s="16" t="s">
        <v>20</v>
      </c>
      <c r="C28" s="37"/>
      <c r="D28" s="13">
        <f t="shared" si="1"/>
        <v>0</v>
      </c>
      <c r="E28" s="14"/>
    </row>
    <row r="29" spans="1:9" ht="16" thickBot="1" x14ac:dyDescent="0.4">
      <c r="A29" s="1" t="s">
        <v>31</v>
      </c>
      <c r="B29" s="18"/>
      <c r="C29" s="3">
        <f>SUM(C23:C28)</f>
        <v>0</v>
      </c>
      <c r="D29" s="4">
        <f>IF(C29&gt;30,30,C29)/30*100</f>
        <v>0</v>
      </c>
      <c r="E29" s="4">
        <f>COUNTIFS(D23:D28,"&gt;=5")</f>
        <v>0</v>
      </c>
      <c r="G29" s="6">
        <f>IF(E29&lt;3,0,D29)</f>
        <v>0</v>
      </c>
      <c r="H29" s="7">
        <v>0.35</v>
      </c>
      <c r="I29" s="8">
        <f>G29*H29</f>
        <v>0</v>
      </c>
    </row>
    <row r="32" spans="1:9" ht="18.75" customHeight="1" x14ac:dyDescent="0.35">
      <c r="A32" s="19" t="s">
        <v>26</v>
      </c>
      <c r="B32" s="20"/>
      <c r="C32" s="21"/>
      <c r="D32" s="22"/>
      <c r="E32" s="22"/>
    </row>
    <row r="33" spans="1:9" ht="72.5" x14ac:dyDescent="0.35">
      <c r="A33" s="23" t="s">
        <v>22</v>
      </c>
      <c r="B33" s="24" t="s">
        <v>27</v>
      </c>
      <c r="C33" s="14" t="s">
        <v>34</v>
      </c>
      <c r="D33" s="25" t="s">
        <v>28</v>
      </c>
      <c r="E33" s="14" t="s">
        <v>37</v>
      </c>
    </row>
    <row r="34" spans="1:9" x14ac:dyDescent="0.35">
      <c r="A34" s="17"/>
      <c r="B34" s="16" t="s">
        <v>23</v>
      </c>
      <c r="C34" s="37"/>
      <c r="D34" s="13">
        <f t="shared" ref="D34:D35" si="2">C34</f>
        <v>0</v>
      </c>
      <c r="E34" s="14"/>
    </row>
    <row r="35" spans="1:9" ht="15" thickBot="1" x14ac:dyDescent="0.4">
      <c r="A35" s="15"/>
      <c r="B35" s="16" t="s">
        <v>36</v>
      </c>
      <c r="C35" s="37"/>
      <c r="D35" s="13">
        <f t="shared" si="2"/>
        <v>0</v>
      </c>
      <c r="E35" s="14"/>
    </row>
    <row r="36" spans="1:9" ht="16" thickBot="1" x14ac:dyDescent="0.4">
      <c r="A36" s="1" t="s">
        <v>30</v>
      </c>
      <c r="B36" s="2"/>
      <c r="C36" s="3">
        <f>SUM(C32:C35)</f>
        <v>0</v>
      </c>
      <c r="D36" s="4">
        <f>IF(C36&gt;30,30,C36)/30*100</f>
        <v>0</v>
      </c>
      <c r="E36" s="4">
        <f>COUNTIFS(D34:D35,"&gt;=5")</f>
        <v>0</v>
      </c>
      <c r="G36" s="6">
        <f>IF(E36&lt;2,0,D36)</f>
        <v>0</v>
      </c>
      <c r="H36" s="7">
        <v>0.2</v>
      </c>
      <c r="I36" s="8">
        <f>G36*H36</f>
        <v>0</v>
      </c>
    </row>
    <row r="37" spans="1:9" ht="15" thickBot="1" x14ac:dyDescent="0.4"/>
    <row r="38" spans="1:9" ht="19" thickBot="1" x14ac:dyDescent="0.5">
      <c r="A38" s="9" t="s">
        <v>29</v>
      </c>
      <c r="B38" s="10"/>
      <c r="C38" s="10"/>
      <c r="D38" s="10"/>
      <c r="E38" s="10"/>
      <c r="F38" s="10"/>
      <c r="G38" s="10"/>
      <c r="H38" s="11"/>
      <c r="I38" s="12">
        <f>I36+I29+I19</f>
        <v>0</v>
      </c>
    </row>
  </sheetData>
  <sheetProtection algorithmName="SHA-512" hashValue="PKWUqFSH6du23mOYXwOiJcAZVTSZ/bULp9srV9ldopNJS8p1qcLWn0SKXeWgMhDpLUzfJSwTglaTXLS+GRZHIQ==" saltValue="TNrYFWhAdK8XUMbtR1HMYA==" spinCount="100000" sheet="1" objects="1" scenarios="1" selectLockedCells="1"/>
  <mergeCells count="7">
    <mergeCell ref="C9:I9"/>
    <mergeCell ref="A1:D1"/>
    <mergeCell ref="B4:D4"/>
    <mergeCell ref="B5:D5"/>
    <mergeCell ref="B6:D6"/>
    <mergeCell ref="B7:D7"/>
    <mergeCell ref="A3:D3"/>
  </mergeCells>
  <conditionalFormatting sqref="D13:D18">
    <cfRule type="cellIs" dxfId="5" priority="11" operator="greaterThan">
      <formula>4.99</formula>
    </cfRule>
    <cfRule type="cellIs" dxfId="4" priority="12" operator="lessThan">
      <formula>4.99</formula>
    </cfRule>
  </conditionalFormatting>
  <conditionalFormatting sqref="D23:D28">
    <cfRule type="cellIs" dxfId="3" priority="3" operator="greaterThan">
      <formula>4.99</formula>
    </cfRule>
    <cfRule type="cellIs" dxfId="2" priority="4" operator="lessThan">
      <formula>4.99</formula>
    </cfRule>
  </conditionalFormatting>
  <conditionalFormatting sqref="D34:D35">
    <cfRule type="cellIs" dxfId="1" priority="1" operator="greaterThan">
      <formula>4.99</formula>
    </cfRule>
    <cfRule type="cellIs" dxfId="0" priority="2" operator="lessThan">
      <formula>4.99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561F962642C4EB14FF4F490601C08" ma:contentTypeVersion="2" ma:contentTypeDescription="Een nieuw document maken." ma:contentTypeScope="" ma:versionID="c80c8c6024c862b16112797b3136ff8f">
  <xsd:schema xmlns:xsd="http://www.w3.org/2001/XMLSchema" xmlns:xs="http://www.w3.org/2001/XMLSchema" xmlns:p="http://schemas.microsoft.com/office/2006/metadata/properties" xmlns:ns3="f5ff79c5-a742-4b1f-9b28-26b48cfbc8a1" targetNamespace="http://schemas.microsoft.com/office/2006/metadata/properties" ma:root="true" ma:fieldsID="81c93c8405469014af6657b7be15260a" ns3:_="">
    <xsd:import namespace="f5ff79c5-a742-4b1f-9b28-26b48cfbc8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f79c5-a742-4b1f-9b28-26b48cfbc8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95E83A-837E-4721-AB09-8B18974D1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ff79c5-a742-4b1f-9b28-26b48cfbc8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4C93E-1945-44D5-9242-180C5AD5C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8930D-C50E-4893-83A5-D03996DDFA9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5ff79c5-a742-4b1f-9b28-26b48cfbc8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Invulblad Assessments</vt:lpstr>
      <vt:lpstr>'Invulblad Assessments'!_Hlk42260046</vt:lpstr>
      <vt:lpstr>'Invulblad Assessments'!_Hlk42260223</vt:lpstr>
    </vt:vector>
  </TitlesOfParts>
  <Company>VRHM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Bouhuis, Jolanda</dc:creator>
  <cp:lastModifiedBy>Bouhuis, Jolanda</cp:lastModifiedBy>
  <dcterms:created xsi:type="dcterms:W3CDTF">2020-06-02T13:31:00Z</dcterms:created>
  <dcterms:modified xsi:type="dcterms:W3CDTF">2020-07-01T09:33:27Z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0x010100194561F962642C4EB14FF4F490601C08</vt:lpwstr>
  </property>
</Properties>
</file>