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AfdOverst\Inkoop\Aanbestedingen\EA Vaste telefonie en mobiele telefoons (639368)\04 Nota van Inlichtingen\N.v.I. ronde 2\Bijlagen N.v.I. ronde 2\"/>
    </mc:Choice>
  </mc:AlternateContent>
  <workbookProtection workbookAlgorithmName="SHA-512" workbookHashValue="NjJlmqPcgwEMeO/M9vF26gCCcfqeEw6kuCZ9GBbiCWXf81ao0Fxu6VqmO4jlk1syC+KCkhfyRot5yuDWn6r8Dw==" workbookSaltValue="kuk0dT5vomVUIqcvNG8vmA==" workbookSpinCount="100000" lockStructure="1"/>
  <bookViews>
    <workbookView xWindow="-105" yWindow="-105" windowWidth="22695" windowHeight="14595" tabRatio="859"/>
  </bookViews>
  <sheets>
    <sheet name="Voorblad" sheetId="5" r:id="rId1"/>
    <sheet name="2 - Schrijfwijzer" sheetId="7" r:id="rId2"/>
    <sheet name="3 - Prijzenblad Perceel 1" sheetId="29" r:id="rId3"/>
    <sheet name="4 - Prijzenblad Perceel 2" sheetId="30" r:id="rId4"/>
    <sheet name="ESRI_MAPINFO_SHEET" sheetId="28" state="veryHidden" r:id="rId5"/>
  </sheets>
  <externalReferences>
    <externalReference r:id="rId6"/>
    <externalReference r:id="rId7"/>
    <externalReference r:id="rId8"/>
  </externalReferences>
  <definedNames>
    <definedName name="__123Graph_A" hidden="1">'[1]Offerteformulier 1'!#REF!</definedName>
    <definedName name="_xlnm.Print_Area" localSheetId="1">'2 - Schrijfwijzer'!$B$2:$E$15</definedName>
    <definedName name="_xlnm.Print_Area" localSheetId="2">'3 - Prijzenblad Perceel 1'!$B$2:$F$57</definedName>
    <definedName name="_xlnm.Print_Area" localSheetId="3">'4 - Prijzenblad Perceel 2'!$B$2:$F$46</definedName>
    <definedName name="_xlnm.Print_Area" localSheetId="0">Voorblad!$B$1:$E$28</definedName>
    <definedName name="Afdrukbereik_MI">#REF!</definedName>
    <definedName name="jj" hidden="1">'[2]Offerteformulier 1'!#REF!</definedName>
    <definedName name="mm" hidden="1">'[2]Offerteformulier 1'!#REF!</definedName>
    <definedName name="ort">[3]ort!$A$6:$E$78</definedName>
    <definedName name="ow">[3]ow!$A$6:$K$78</definedName>
    <definedName name="resultaat">#REF!</definedName>
    <definedName name="TABEL">[3]Berekeningen!$A$18:$W$90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29" l="1"/>
  <c r="E19" i="29" l="1"/>
  <c r="F28" i="29"/>
  <c r="E11" i="30"/>
  <c r="E21" i="30" l="1"/>
  <c r="E28" i="29"/>
  <c r="E10" i="30" l="1"/>
  <c r="E12" i="30" s="1"/>
  <c r="E45" i="29" l="1"/>
  <c r="F45" i="29" s="1"/>
  <c r="E44" i="29"/>
  <c r="F44" i="29" s="1"/>
  <c r="E43" i="29"/>
  <c r="F43" i="29" s="1"/>
  <c r="E42" i="29"/>
  <c r="F42" i="29" s="1"/>
  <c r="E41" i="29"/>
  <c r="F41" i="29" s="1"/>
  <c r="E40" i="29"/>
  <c r="F40" i="29" s="1"/>
  <c r="E39" i="29"/>
  <c r="F39" i="29" s="1"/>
  <c r="E38" i="29"/>
  <c r="F38" i="29" s="1"/>
  <c r="E33" i="29"/>
  <c r="F33" i="29" s="1"/>
  <c r="F34" i="29" s="1"/>
  <c r="E18" i="29"/>
  <c r="E15" i="29"/>
  <c r="E14" i="29"/>
  <c r="E13" i="29"/>
  <c r="E9" i="29"/>
  <c r="E26" i="30"/>
  <c r="E27" i="30" s="1"/>
  <c r="E22" i="30"/>
  <c r="E17" i="30"/>
  <c r="E16" i="30"/>
  <c r="E6" i="30"/>
  <c r="E5" i="30"/>
  <c r="E16" i="29" l="1"/>
  <c r="E20" i="29"/>
  <c r="E7" i="30"/>
  <c r="D39" i="30" s="1"/>
  <c r="F46" i="29"/>
  <c r="E46" i="29"/>
  <c r="E34" i="29"/>
  <c r="D50" i="29" l="1"/>
</calcChain>
</file>

<file path=xl/sharedStrings.xml><?xml version="1.0" encoding="utf-8"?>
<sst xmlns="http://schemas.openxmlformats.org/spreadsheetml/2006/main" count="152" uniqueCount="118">
  <si>
    <t>Auteur:</t>
  </si>
  <si>
    <t>Concern Inkoop gemeente Hilversum</t>
  </si>
  <si>
    <t>Datum:</t>
  </si>
  <si>
    <t xml:space="preserve">Naam aanbesteding: </t>
  </si>
  <si>
    <t xml:space="preserve">Zaaknummer: </t>
  </si>
  <si>
    <t>Inschrijving op Perceel</t>
  </si>
  <si>
    <t>Graag volledig en naar waarheid invullen</t>
  </si>
  <si>
    <t xml:space="preserve">Naam Inschrijver: </t>
  </si>
  <si>
    <t>Mijn onderneming schrijft in op:</t>
  </si>
  <si>
    <t>(aankruisen wat van toepassing is)</t>
  </si>
  <si>
    <t>Perceel 1</t>
  </si>
  <si>
    <t>Perceel 2</t>
  </si>
  <si>
    <t>Vul op de volgende tabbladen alleen de velden in die bij het betreffende Perceel of de Percelen horen.</t>
  </si>
  <si>
    <t>Tabblad 2 - Schrijfwijzer</t>
  </si>
  <si>
    <t>Dit Invulformulier bestaat uit twee (2) onderdelen, namelijk:</t>
  </si>
  <si>
    <t>-</t>
  </si>
  <si>
    <t>Tabblad 3: Prijzenblad Perceel 1: Vaste telefonie</t>
  </si>
  <si>
    <t>Tabblad 4: Prijzenblad Perceel 2: Mobiele telefoons</t>
  </si>
  <si>
    <t>Aandachtspunten voor de Inschrijver:</t>
  </si>
  <si>
    <t>Op het voorblad dient u aan te geven op welk(e) Perceel of Percelen uw Inschrijving van toepassing is.</t>
  </si>
  <si>
    <t>Vul alleen de geel gemarkeerde velden in die bij het betreffende Perceel of de Percelen horen.
En overtuig uzelf er van dat u echt alle geel gemarkeerde velden voor het Perceel hebt ingevuld.</t>
  </si>
  <si>
    <t>Tot slot dient het/de tabblad(en) bij het betreffende Perceel of de Percelen ondertekend te worden door een daartoe bevoegde functionaris.</t>
  </si>
  <si>
    <t>Er mogen geen wijzigingen in dit formulier worden aangebracht.</t>
  </si>
  <si>
    <t xml:space="preserve">Een prijs van nul euro of negatieve prijzen wordt/worden niet geacht reëel en transparant te zijn. </t>
  </si>
  <si>
    <t>Aantal</t>
  </si>
  <si>
    <t>Stuk prijs excl. BTW</t>
  </si>
  <si>
    <t>Totaal netto eenmalig excl. BTW</t>
  </si>
  <si>
    <t>Mobiel toestel aanschaf stukprijs*</t>
  </si>
  <si>
    <t>Accessoires</t>
  </si>
  <si>
    <t xml:space="preserve"> </t>
  </si>
  <si>
    <t>In ear headset stukprijs</t>
  </si>
  <si>
    <t>On ear heatset stukprijs</t>
  </si>
  <si>
    <t>Eenmalig Mobile platform security</t>
  </si>
  <si>
    <t>Prijs excl. BTW</t>
  </si>
  <si>
    <t>SMP-implementatie vergoeding (De eenmalige opzet-, installatie- en configuratiekosten )*</t>
  </si>
  <si>
    <t>Maandelijks Mobile platform security</t>
  </si>
  <si>
    <t>Stukprijs abbonenemt per maand excl. BTW</t>
  </si>
  <si>
    <t>Toesteldienstprijs (SMP Abbonement per toestel, per maand)*</t>
  </si>
  <si>
    <t>OPTIONELE KOSTEN DIENSTVERLENING</t>
  </si>
  <si>
    <t>Dienstnaam</t>
  </si>
  <si>
    <t>Uur prijs excl. BTW</t>
  </si>
  <si>
    <t>*</t>
  </si>
  <si>
    <t>Naam Inschrijver</t>
  </si>
  <si>
    <t>Functie</t>
  </si>
  <si>
    <t>Tabblad 3 - Prijzenblad Vaste telefonie dienstverlening</t>
  </si>
  <si>
    <t>Diensten</t>
  </si>
  <si>
    <t>Aanschafkosten toestellen</t>
  </si>
  <si>
    <t>Prijs</t>
  </si>
  <si>
    <t>SUB TOTAAL eenmalige kosten apparatuur</t>
  </si>
  <si>
    <t>Aanschafkosten accessoires optioneel</t>
  </si>
  <si>
    <t>OPTIONELE DIENST KOSTEN</t>
  </si>
  <si>
    <t>SUB TOTAAL dienstkosten</t>
  </si>
  <si>
    <t>Periodieke kosten</t>
  </si>
  <si>
    <t>kosten totaal 
 per 5 jaar excl BTW</t>
  </si>
  <si>
    <t>SUB TOTAAL Periodiek jaar diensten</t>
  </si>
  <si>
    <t>Abonnementen tegen een vast bedrag</t>
  </si>
  <si>
    <t xml:space="preserve">Aantal  </t>
  </si>
  <si>
    <t>kosten per abonnement per maand</t>
  </si>
  <si>
    <t>kosten totaal 
 per jaar</t>
  </si>
  <si>
    <t xml:space="preserve">SUB TOTAAL Abonnementskosten </t>
  </si>
  <si>
    <t>Vaste telefonie en mobiele telefoons</t>
  </si>
  <si>
    <t xml:space="preserve">SUB TOTAAL eenmalige kosten </t>
  </si>
  <si>
    <t>Prijs excl. BTW per maand</t>
  </si>
  <si>
    <t>Prijs excl. BTW per jaar</t>
  </si>
  <si>
    <t xml:space="preserve">Optionele kosten </t>
  </si>
  <si>
    <t>Abonnementenskosten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</si>
  <si>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</si>
  <si>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Plaats en datum</t>
  </si>
  <si>
    <t>Handtekening  functionaris</t>
  </si>
  <si>
    <t>ONDERTEKENING Invulformulier tarieven - Perceel 1 Vaste telefonie</t>
  </si>
  <si>
    <t>Inschrijfprijs Total Cost of Ownership (5 jaar)</t>
  </si>
  <si>
    <t>Inschrijfprijs Total Cost of Ownership (3 jaar)</t>
  </si>
  <si>
    <t>ONDERTEKENING Invulformulier tarieven - Perceel 2 Mobiele telefoons</t>
  </si>
  <si>
    <t>TOTAAL eenmalige kosten toestel</t>
  </si>
  <si>
    <t>In § 2.7, § 4.2.1.1, § 4.2.2.1, § 5.2.1 en bijlage G en H van het Bestek Vaste telefonie staan de invulinstructies en wijze van beoordeling aangaande dit Invulformulier genoemd. Neem deze eerst door, alvorens u dit formulier invult.</t>
  </si>
  <si>
    <t>OPTIONELE EENMALIGE KOSTEN TOESTEL ACCESSOIRES</t>
  </si>
  <si>
    <t>OPTIONELE EENMALIGE KOSTEN SMP</t>
  </si>
  <si>
    <t>TOTAAL eenmalige kosten SMP</t>
  </si>
  <si>
    <t>OPTIONELE ABBONEMENTSKOSTEN SMP</t>
  </si>
  <si>
    <t>Totaal netto excl. BTW per 12 maanden (1 jaar)</t>
  </si>
  <si>
    <t>TOTAAL jaarlijkse abonnementskosten SMP</t>
  </si>
  <si>
    <t>Thuis afleverprijs (Stuk prijs voor het thuis bezorgen van een toestel)</t>
  </si>
  <si>
    <t>Uitrol ondersteuningsprijs, 1 medewerker, per dagdeel van 4 uur op locatie van Opdrachtgever</t>
  </si>
  <si>
    <t>Eenmalige kosten t.b.v. de Implementatie</t>
  </si>
  <si>
    <t>Datacenter ontsluitingsprijs*</t>
  </si>
  <si>
    <t>Aanschafkosten toestellen t.b.v. uitlevering implementatie</t>
  </si>
  <si>
    <t>Type 1 Basis (VOIP telefoon, 1GB switched)*</t>
  </si>
  <si>
    <t>Type 2 Management ondersteuning (VOIP telefoon, 1 GB switched)*</t>
  </si>
  <si>
    <t>Type 3 KCC agent of Supervisor telefoon (VOIP in relatie tot KCC agent werkplek)*</t>
  </si>
  <si>
    <t>Type 1 Management ondersteunings headset</t>
  </si>
  <si>
    <t>Type 2 KCC headset</t>
  </si>
  <si>
    <t>Roostersturing Piket diensten</t>
  </si>
  <si>
    <t>Telefonie ontmantel- en afvoerprijs</t>
  </si>
  <si>
    <t>Standaard vaste telefonie met Smartphone applicatie prijs*</t>
  </si>
  <si>
    <t>Standaard vaste telefonie in combinatie met vast toestel*</t>
  </si>
  <si>
    <t>Uitgebreid Telefonie t.b.v. Management ondersteuning*</t>
  </si>
  <si>
    <t>KCC agent Multi Channel*</t>
  </si>
  <si>
    <t>KCC Supervisor Multi channel*</t>
  </si>
  <si>
    <t>Wall Display bedrag (inclusief benodigde licentie)*</t>
  </si>
  <si>
    <t>Piket ingangprijs  (per ingang)*</t>
  </si>
  <si>
    <t>Call recordingsprijs  (t.b.v. KCC en aan te wijzen nummers)*</t>
  </si>
  <si>
    <t>Opgenomen in TCO prijs.</t>
  </si>
  <si>
    <t>Mobiel toestel met 5G aanschaf stukprijs</t>
  </si>
  <si>
    <t>Onderhoud en supportprijs (inclusief advies)*</t>
  </si>
  <si>
    <t>Opleidingskosten KCC (totaal 20 medewerkers)</t>
  </si>
  <si>
    <t>Toestel plaatsingsprijs (Plaatsing 95 vaste toestellen op werkplekken Opdrachtgever)*</t>
  </si>
  <si>
    <t>Tabblad 4 - Prijzenblad Mobiele telefoons</t>
  </si>
  <si>
    <t>EENMALIGE KOSTEN MOBIEL 4G TOESTEL STANDAARD</t>
  </si>
  <si>
    <t>OPTIONELE KOSTEN MOBIEL 5G TOESTEL UITGEBREID</t>
  </si>
  <si>
    <t>Case en Screenprotector stukprijs (4G-toestel)*</t>
  </si>
  <si>
    <t xml:space="preserve">Case en Screenprotector stukprijs (5G-toestel) </t>
  </si>
  <si>
    <t>Inzet uren</t>
  </si>
  <si>
    <t>Applicatie koppelprijs*</t>
  </si>
  <si>
    <t>n.v.t.</t>
  </si>
  <si>
    <t>Uur tarief excl. BTW</t>
  </si>
  <si>
    <r>
      <t xml:space="preserve">Bijlage 3 Invulformulier tarieven </t>
    </r>
    <r>
      <rPr>
        <b/>
        <sz val="14"/>
        <color rgb="FFFF0000"/>
        <rFont val="Calibri"/>
        <family val="2"/>
        <scheme val="minor"/>
      </rPr>
      <t>versie 2</t>
    </r>
  </si>
  <si>
    <t>3 september 2020</t>
  </si>
  <si>
    <t>Implementatieprijs*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</si>
</sst>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.5"/>
      <color rgb="FFFFFFFF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9" borderId="53" applyNumberFormat="0" applyAlignment="0" applyProtection="0"/>
    <xf numFmtId="0" fontId="12" fillId="10" borderId="53" applyNumberFormat="0" applyAlignment="0" applyProtection="0"/>
  </cellStyleXfs>
  <cellXfs count="192">
    <xf numFmtId="0" fontId="0" fillId="0" borderId="0" xfId="0"/>
    <xf numFmtId="0" fontId="0" fillId="2" borderId="0" xfId="0" applyFill="1" applyProtection="1"/>
    <xf numFmtId="0" fontId="1" fillId="2" borderId="0" xfId="0" applyFont="1" applyFill="1" applyProtection="1"/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vertical="top"/>
    </xf>
    <xf numFmtId="0" fontId="2" fillId="2" borderId="8" xfId="1" applyFont="1" applyFill="1" applyBorder="1" applyAlignment="1" applyProtection="1">
      <alignment horizontal="left" vertical="center"/>
    </xf>
    <xf numFmtId="0" fontId="2" fillId="2" borderId="0" xfId="1" applyFont="1" applyFill="1" applyBorder="1" applyAlignment="1" applyProtection="1">
      <alignment horizontal="left" vertical="center"/>
    </xf>
    <xf numFmtId="49" fontId="2" fillId="2" borderId="0" xfId="1" applyNumberFormat="1" applyFont="1" applyFill="1" applyBorder="1" applyAlignment="1" applyProtection="1">
      <alignment horizontal="left" vertical="center"/>
    </xf>
    <xf numFmtId="0" fontId="5" fillId="2" borderId="0" xfId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Protection="1"/>
    <xf numFmtId="0" fontId="2" fillId="2" borderId="5" xfId="0" applyFont="1" applyFill="1" applyBorder="1" applyAlignment="1" applyProtection="1">
      <alignment horizontal="center" vertical="center"/>
    </xf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Alignment="1" applyProtection="1">
      <alignment vertical="center"/>
    </xf>
    <xf numFmtId="0" fontId="0" fillId="2" borderId="9" xfId="0" applyFill="1" applyBorder="1" applyProtection="1"/>
    <xf numFmtId="0" fontId="3" fillId="2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>
      <alignment vertical="center"/>
    </xf>
    <xf numFmtId="49" fontId="2" fillId="2" borderId="0" xfId="0" applyNumberFormat="1" applyFont="1" applyFill="1" applyBorder="1" applyAlignment="1" applyProtection="1">
      <alignment horizontal="left" vertical="center"/>
    </xf>
    <xf numFmtId="49" fontId="2" fillId="2" borderId="9" xfId="0" applyNumberFormat="1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justify" vertical="center"/>
    </xf>
    <xf numFmtId="0" fontId="14" fillId="10" borderId="55" xfId="11" applyFont="1" applyBorder="1" applyAlignment="1" applyProtection="1">
      <alignment vertical="center"/>
    </xf>
    <xf numFmtId="0" fontId="14" fillId="10" borderId="57" xfId="11" applyFont="1" applyBorder="1" applyAlignment="1" applyProtection="1">
      <alignment vertical="center" wrapText="1"/>
    </xf>
    <xf numFmtId="0" fontId="14" fillId="10" borderId="57" xfId="11" applyFont="1" applyBorder="1" applyAlignment="1" applyProtection="1">
      <alignment vertical="center"/>
    </xf>
    <xf numFmtId="0" fontId="14" fillId="10" borderId="59" xfId="11" applyFont="1" applyBorder="1" applyAlignment="1" applyProtection="1">
      <alignment vertical="center"/>
    </xf>
    <xf numFmtId="0" fontId="0" fillId="2" borderId="16" xfId="0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0" fillId="0" borderId="0" xfId="0" applyProtection="1"/>
    <xf numFmtId="0" fontId="10" fillId="8" borderId="39" xfId="0" applyFont="1" applyFill="1" applyBorder="1" applyProtection="1"/>
    <xf numFmtId="0" fontId="0" fillId="8" borderId="40" xfId="0" applyFill="1" applyBorder="1" applyProtection="1"/>
    <xf numFmtId="0" fontId="0" fillId="8" borderId="43" xfId="0" applyFill="1" applyBorder="1" applyProtection="1"/>
    <xf numFmtId="0" fontId="1" fillId="6" borderId="51" xfId="0" applyFont="1" applyFill="1" applyBorder="1" applyProtection="1"/>
    <xf numFmtId="44" fontId="0" fillId="5" borderId="25" xfId="0" applyNumberFormat="1" applyFill="1" applyBorder="1" applyProtection="1"/>
    <xf numFmtId="0" fontId="1" fillId="6" borderId="31" xfId="0" applyFont="1" applyFill="1" applyBorder="1" applyProtection="1"/>
    <xf numFmtId="0" fontId="1" fillId="6" borderId="31" xfId="0" applyFont="1" applyFill="1" applyBorder="1" applyAlignment="1" applyProtection="1">
      <alignment horizontal="center"/>
    </xf>
    <xf numFmtId="0" fontId="1" fillId="6" borderId="31" xfId="0" applyFont="1" applyFill="1" applyBorder="1" applyAlignment="1" applyProtection="1">
      <alignment horizontal="center" wrapText="1"/>
    </xf>
    <xf numFmtId="0" fontId="0" fillId="2" borderId="44" xfId="0" applyFill="1" applyBorder="1" applyProtection="1"/>
    <xf numFmtId="0" fontId="0" fillId="2" borderId="25" xfId="0" applyFill="1" applyBorder="1" applyAlignment="1" applyProtection="1">
      <alignment horizontal="center"/>
    </xf>
    <xf numFmtId="44" fontId="0" fillId="0" borderId="45" xfId="0" applyNumberFormat="1" applyBorder="1" applyProtection="1"/>
    <xf numFmtId="9" fontId="0" fillId="2" borderId="0" xfId="9" applyFont="1" applyFill="1" applyBorder="1" applyProtection="1"/>
    <xf numFmtId="44" fontId="0" fillId="5" borderId="48" xfId="0" applyNumberFormat="1" applyFill="1" applyBorder="1" applyProtection="1"/>
    <xf numFmtId="0" fontId="0" fillId="2" borderId="0" xfId="0" applyFill="1" applyBorder="1" applyAlignment="1" applyProtection="1"/>
    <xf numFmtId="0" fontId="1" fillId="6" borderId="25" xfId="0" applyFont="1" applyFill="1" applyBorder="1" applyProtection="1"/>
    <xf numFmtId="0" fontId="0" fillId="2" borderId="25" xfId="0" applyFont="1" applyFill="1" applyBorder="1" applyProtection="1"/>
    <xf numFmtId="0" fontId="0" fillId="0" borderId="44" xfId="0" applyBorder="1" applyProtection="1"/>
    <xf numFmtId="44" fontId="0" fillId="2" borderId="0" xfId="0" applyNumberFormat="1" applyFill="1" applyBorder="1" applyProtection="1"/>
    <xf numFmtId="0" fontId="0" fillId="0" borderId="44" xfId="0" applyFill="1" applyBorder="1" applyProtection="1"/>
    <xf numFmtId="0" fontId="1" fillId="6" borderId="49" xfId="0" applyFont="1" applyFill="1" applyBorder="1" applyAlignment="1" applyProtection="1">
      <alignment horizontal="left"/>
    </xf>
    <xf numFmtId="0" fontId="1" fillId="6" borderId="11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32" xfId="0" applyFill="1" applyBorder="1" applyAlignment="1" applyProtection="1">
      <alignment horizontal="left"/>
    </xf>
    <xf numFmtId="0" fontId="0" fillId="2" borderId="33" xfId="0" applyFill="1" applyBorder="1" applyAlignment="1" applyProtection="1">
      <alignment horizontal="left"/>
    </xf>
    <xf numFmtId="44" fontId="0" fillId="0" borderId="25" xfId="0" applyNumberFormat="1" applyBorder="1" applyProtection="1"/>
    <xf numFmtId="44" fontId="0" fillId="2" borderId="25" xfId="0" applyNumberFormat="1" applyFill="1" applyBorder="1" applyProtection="1"/>
    <xf numFmtId="0" fontId="10" fillId="2" borderId="0" xfId="0" applyFont="1" applyFill="1" applyBorder="1" applyProtection="1"/>
    <xf numFmtId="0" fontId="0" fillId="2" borderId="37" xfId="0" applyFill="1" applyBorder="1" applyAlignment="1" applyProtection="1">
      <alignment horizontal="left"/>
    </xf>
    <xf numFmtId="3" fontId="0" fillId="0" borderId="37" xfId="0" applyNumberFormat="1" applyBorder="1" applyAlignment="1" applyProtection="1">
      <alignment horizontal="center"/>
    </xf>
    <xf numFmtId="44" fontId="0" fillId="0" borderId="37" xfId="0" applyNumberFormat="1" applyBorder="1" applyAlignment="1" applyProtection="1">
      <alignment horizontal="left"/>
    </xf>
    <xf numFmtId="44" fontId="0" fillId="2" borderId="37" xfId="0" applyNumberFormat="1" applyFill="1" applyBorder="1" applyAlignment="1" applyProtection="1">
      <alignment horizontal="left"/>
    </xf>
    <xf numFmtId="0" fontId="0" fillId="2" borderId="37" xfId="0" applyFill="1" applyBorder="1" applyProtection="1"/>
    <xf numFmtId="44" fontId="0" fillId="0" borderId="37" xfId="0" applyNumberFormat="1" applyBorder="1" applyProtection="1"/>
    <xf numFmtId="44" fontId="0" fillId="2" borderId="37" xfId="0" applyNumberFormat="1" applyFill="1" applyBorder="1" applyProtection="1"/>
    <xf numFmtId="0" fontId="0" fillId="2" borderId="25" xfId="0" applyFill="1" applyBorder="1" applyProtection="1"/>
    <xf numFmtId="3" fontId="0" fillId="0" borderId="25" xfId="0" applyNumberFormat="1" applyBorder="1" applyAlignment="1" applyProtection="1">
      <alignment horizontal="center"/>
    </xf>
    <xf numFmtId="0" fontId="0" fillId="0" borderId="25" xfId="0" applyBorder="1" applyProtection="1"/>
    <xf numFmtId="44" fontId="0" fillId="2" borderId="35" xfId="0" applyNumberFormat="1" applyFill="1" applyBorder="1" applyProtection="1"/>
    <xf numFmtId="0" fontId="0" fillId="0" borderId="35" xfId="0" applyBorder="1" applyProtection="1"/>
    <xf numFmtId="3" fontId="0" fillId="0" borderId="35" xfId="0" applyNumberFormat="1" applyBorder="1" applyAlignment="1" applyProtection="1">
      <alignment horizontal="center"/>
    </xf>
    <xf numFmtId="44" fontId="0" fillId="0" borderId="32" xfId="0" applyNumberFormat="1" applyBorder="1" applyProtection="1"/>
    <xf numFmtId="0" fontId="0" fillId="2" borderId="0" xfId="0" applyFill="1" applyAlignment="1" applyProtection="1">
      <alignment horizontal="right"/>
    </xf>
    <xf numFmtId="44" fontId="16" fillId="2" borderId="54" xfId="0" applyNumberFormat="1" applyFont="1" applyFill="1" applyBorder="1" applyProtection="1"/>
    <xf numFmtId="44" fontId="0" fillId="3" borderId="25" xfId="0" applyNumberFormat="1" applyFill="1" applyBorder="1" applyProtection="1">
      <protection locked="0"/>
    </xf>
    <xf numFmtId="44" fontId="0" fillId="3" borderId="45" xfId="0" applyNumberFormat="1" applyFill="1" applyBorder="1" applyProtection="1">
      <protection locked="0"/>
    </xf>
    <xf numFmtId="44" fontId="0" fillId="3" borderId="37" xfId="0" applyNumberFormat="1" applyFill="1" applyBorder="1" applyAlignment="1" applyProtection="1">
      <alignment horizontal="left"/>
      <protection locked="0"/>
    </xf>
    <xf numFmtId="44" fontId="0" fillId="3" borderId="37" xfId="0" applyNumberFormat="1" applyFill="1" applyBorder="1" applyProtection="1">
      <protection locked="0"/>
    </xf>
    <xf numFmtId="0" fontId="1" fillId="6" borderId="39" xfId="0" applyFont="1" applyFill="1" applyBorder="1" applyProtection="1"/>
    <xf numFmtId="0" fontId="1" fillId="6" borderId="37" xfId="0" applyFont="1" applyFill="1" applyBorder="1" applyAlignment="1" applyProtection="1">
      <alignment horizontal="center"/>
    </xf>
    <xf numFmtId="0" fontId="1" fillId="6" borderId="37" xfId="0" applyFont="1" applyFill="1" applyBorder="1" applyProtection="1"/>
    <xf numFmtId="0" fontId="0" fillId="0" borderId="37" xfId="0" applyBorder="1" applyProtection="1"/>
    <xf numFmtId="1" fontId="0" fillId="0" borderId="12" xfId="0" applyNumberFormat="1" applyBorder="1" applyAlignment="1" applyProtection="1">
      <alignment horizontal="center"/>
    </xf>
    <xf numFmtId="44" fontId="0" fillId="0" borderId="38" xfId="0" applyNumberFormat="1" applyBorder="1" applyProtection="1"/>
    <xf numFmtId="1" fontId="0" fillId="0" borderId="34" xfId="0" applyNumberFormat="1" applyBorder="1" applyAlignment="1" applyProtection="1">
      <alignment horizontal="center"/>
    </xf>
    <xf numFmtId="44" fontId="0" fillId="5" borderId="42" xfId="0" applyNumberFormat="1" applyFill="1" applyBorder="1" applyProtection="1"/>
    <xf numFmtId="44" fontId="0" fillId="2" borderId="0" xfId="0" applyNumberFormat="1" applyFill="1" applyBorder="1" applyAlignment="1" applyProtection="1">
      <alignment horizontal="left"/>
    </xf>
    <xf numFmtId="1" fontId="0" fillId="2" borderId="0" xfId="0" applyNumberFormat="1" applyFill="1" applyBorder="1" applyAlignment="1" applyProtection="1">
      <alignment horizontal="center"/>
    </xf>
    <xf numFmtId="0" fontId="0" fillId="2" borderId="38" xfId="0" applyFill="1" applyBorder="1" applyProtection="1"/>
    <xf numFmtId="2" fontId="0" fillId="0" borderId="38" xfId="0" applyNumberFormat="1" applyBorder="1" applyProtection="1"/>
    <xf numFmtId="0" fontId="1" fillId="6" borderId="36" xfId="0" applyFont="1" applyFill="1" applyBorder="1" applyProtection="1"/>
    <xf numFmtId="0" fontId="1" fillId="6" borderId="39" xfId="0" applyFont="1" applyFill="1" applyBorder="1" applyAlignment="1" applyProtection="1">
      <alignment horizontal="center"/>
    </xf>
    <xf numFmtId="0" fontId="1" fillId="6" borderId="43" xfId="0" applyFont="1" applyFill="1" applyBorder="1" applyProtection="1"/>
    <xf numFmtId="0" fontId="0" fillId="2" borderId="32" xfId="0" applyFill="1" applyBorder="1" applyProtection="1"/>
    <xf numFmtId="3" fontId="0" fillId="0" borderId="31" xfId="0" applyNumberFormat="1" applyBorder="1" applyAlignment="1" applyProtection="1">
      <alignment horizontal="right"/>
    </xf>
    <xf numFmtId="0" fontId="0" fillId="7" borderId="37" xfId="0" applyFont="1" applyFill="1" applyBorder="1" applyAlignment="1" applyProtection="1">
      <alignment wrapText="1"/>
    </xf>
    <xf numFmtId="0" fontId="0" fillId="0" borderId="52" xfId="0" applyBorder="1" applyProtection="1"/>
    <xf numFmtId="3" fontId="0" fillId="0" borderId="52" xfId="0" applyNumberFormat="1" applyBorder="1" applyAlignment="1" applyProtection="1">
      <alignment horizontal="right"/>
    </xf>
    <xf numFmtId="3" fontId="0" fillId="2" borderId="0" xfId="0" applyNumberFormat="1" applyFill="1" applyBorder="1" applyAlignment="1" applyProtection="1">
      <alignment horizontal="right"/>
    </xf>
    <xf numFmtId="44" fontId="0" fillId="3" borderId="38" xfId="0" applyNumberFormat="1" applyFill="1" applyBorder="1" applyProtection="1">
      <protection locked="0"/>
    </xf>
    <xf numFmtId="44" fontId="0" fillId="3" borderId="38" xfId="0" applyNumberFormat="1" applyFill="1" applyBorder="1" applyAlignment="1" applyProtection="1">
      <alignment vertical="center"/>
      <protection locked="0"/>
    </xf>
    <xf numFmtId="0" fontId="10" fillId="8" borderId="32" xfId="0" applyFont="1" applyFill="1" applyBorder="1" applyProtection="1"/>
    <xf numFmtId="0" fontId="0" fillId="8" borderId="33" xfId="0" applyFill="1" applyBorder="1" applyProtection="1"/>
    <xf numFmtId="0" fontId="0" fillId="8" borderId="34" xfId="0" applyFill="1" applyBorder="1" applyProtection="1"/>
    <xf numFmtId="0" fontId="1" fillId="6" borderId="38" xfId="0" applyFont="1" applyFill="1" applyBorder="1" applyProtection="1"/>
    <xf numFmtId="44" fontId="0" fillId="2" borderId="45" xfId="0" applyNumberFormat="1" applyFill="1" applyBorder="1" applyProtection="1"/>
    <xf numFmtId="0" fontId="2" fillId="2" borderId="22" xfId="0" applyFont="1" applyFill="1" applyBorder="1" applyAlignment="1" applyProtection="1">
      <alignment horizontal="left" vertical="top" wrapText="1"/>
    </xf>
    <xf numFmtId="0" fontId="2" fillId="2" borderId="24" xfId="0" applyFont="1" applyFill="1" applyBorder="1" applyAlignment="1" applyProtection="1">
      <alignment horizontal="left" vertical="top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13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vertical="center" wrapText="1"/>
    </xf>
    <xf numFmtId="0" fontId="2" fillId="2" borderId="18" xfId="0" applyFont="1" applyFill="1" applyBorder="1" applyAlignment="1" applyProtection="1">
      <alignment vertical="center" wrapText="1"/>
    </xf>
    <xf numFmtId="0" fontId="2" fillId="2" borderId="20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vertical="center" wrapText="1"/>
    </xf>
    <xf numFmtId="0" fontId="2" fillId="2" borderId="21" xfId="0" applyFont="1" applyFill="1" applyBorder="1" applyAlignment="1" applyProtection="1">
      <alignment vertical="center" wrapText="1"/>
    </xf>
    <xf numFmtId="0" fontId="2" fillId="2" borderId="19" xfId="0" applyFont="1" applyFill="1" applyBorder="1" applyAlignment="1" applyProtection="1">
      <alignment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8" fillId="5" borderId="22" xfId="0" applyFont="1" applyFill="1" applyBorder="1" applyAlignment="1" applyProtection="1">
      <alignment vertical="center" wrapText="1"/>
    </xf>
    <xf numFmtId="0" fontId="8" fillId="5" borderId="23" xfId="0" applyFont="1" applyFill="1" applyBorder="1" applyAlignment="1" applyProtection="1">
      <alignment vertical="center" wrapText="1"/>
    </xf>
    <xf numFmtId="0" fontId="8" fillId="5" borderId="20" xfId="0" applyFont="1" applyFill="1" applyBorder="1" applyAlignment="1" applyProtection="1">
      <alignment vertical="center" wrapText="1"/>
    </xf>
    <xf numFmtId="0" fontId="8" fillId="5" borderId="13" xfId="0" applyFont="1" applyFill="1" applyBorder="1" applyAlignment="1" applyProtection="1">
      <alignment vertical="center" wrapText="1"/>
    </xf>
    <xf numFmtId="0" fontId="8" fillId="5" borderId="21" xfId="0" applyFont="1" applyFill="1" applyBorder="1" applyAlignment="1" applyProtection="1">
      <alignment vertical="center" wrapText="1"/>
    </xf>
    <xf numFmtId="0" fontId="8" fillId="5" borderId="4" xfId="0" applyFont="1" applyFill="1" applyBorder="1" applyAlignment="1" applyProtection="1">
      <alignment vertical="center" wrapText="1"/>
    </xf>
    <xf numFmtId="0" fontId="8" fillId="5" borderId="17" xfId="0" applyFont="1" applyFill="1" applyBorder="1" applyAlignment="1" applyProtection="1">
      <alignment vertical="center" wrapText="1"/>
    </xf>
    <xf numFmtId="0" fontId="8" fillId="5" borderId="19" xfId="0" applyFont="1" applyFill="1" applyBorder="1" applyAlignment="1" applyProtection="1">
      <alignment vertical="center" wrapText="1"/>
    </xf>
    <xf numFmtId="0" fontId="2" fillId="2" borderId="22" xfId="0" applyFont="1" applyFill="1" applyBorder="1" applyAlignment="1" applyProtection="1">
      <alignment horizontal="left" vertical="center" wrapText="1"/>
    </xf>
    <xf numFmtId="0" fontId="2" fillId="2" borderId="23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21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3" borderId="19" xfId="0" applyFont="1" applyFill="1" applyBorder="1" applyAlignment="1" applyProtection="1">
      <alignment horizontal="left" vertical="center" wrapText="1"/>
      <protection locked="0"/>
    </xf>
    <xf numFmtId="0" fontId="0" fillId="2" borderId="25" xfId="0" applyFill="1" applyBorder="1" applyAlignment="1" applyProtection="1">
      <alignment horizontal="left" vertical="center"/>
    </xf>
    <xf numFmtId="0" fontId="0" fillId="2" borderId="28" xfId="0" applyFill="1" applyBorder="1" applyAlignment="1" applyProtection="1">
      <alignment horizontal="lef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7" fillId="2" borderId="25" xfId="0" applyFont="1" applyFill="1" applyBorder="1" applyAlignment="1" applyProtection="1">
      <alignment horizontal="left" vertical="center" wrapText="1"/>
    </xf>
    <xf numFmtId="0" fontId="7" fillId="2" borderId="28" xfId="0" applyFont="1" applyFill="1" applyBorder="1" applyAlignment="1" applyProtection="1">
      <alignment horizontal="left" vertical="center" wrapText="1"/>
    </xf>
    <xf numFmtId="0" fontId="0" fillId="2" borderId="29" xfId="0" applyFont="1" applyFill="1" applyBorder="1" applyAlignment="1" applyProtection="1">
      <alignment horizontal="left" vertical="center" wrapText="1"/>
    </xf>
    <xf numFmtId="0" fontId="7" fillId="2" borderId="29" xfId="0" applyFont="1" applyFill="1" applyBorder="1" applyAlignment="1" applyProtection="1">
      <alignment horizontal="left" vertical="center" wrapText="1"/>
    </xf>
    <xf numFmtId="0" fontId="7" fillId="2" borderId="30" xfId="0" applyFont="1" applyFill="1" applyBorder="1" applyAlignment="1" applyProtection="1">
      <alignment horizontal="left" vertical="center" wrapText="1"/>
    </xf>
    <xf numFmtId="0" fontId="7" fillId="2" borderId="26" xfId="0" applyFont="1" applyFill="1" applyBorder="1" applyAlignment="1" applyProtection="1">
      <alignment horizontal="left" vertical="center" wrapText="1"/>
    </xf>
    <xf numFmtId="0" fontId="7" fillId="2" borderId="27" xfId="0" applyFont="1" applyFill="1" applyBorder="1" applyAlignment="1" applyProtection="1">
      <alignment horizontal="left" vertical="center" wrapText="1"/>
    </xf>
    <xf numFmtId="44" fontId="0" fillId="5" borderId="32" xfId="0" applyNumberFormat="1" applyFill="1" applyBorder="1" applyAlignment="1" applyProtection="1">
      <alignment horizontal="left"/>
    </xf>
    <xf numFmtId="44" fontId="0" fillId="5" borderId="33" xfId="0" applyNumberFormat="1" applyFill="1" applyBorder="1" applyAlignment="1" applyProtection="1">
      <alignment horizontal="left"/>
    </xf>
    <xf numFmtId="44" fontId="0" fillId="5" borderId="34" xfId="0" applyNumberFormat="1" applyFill="1" applyBorder="1" applyAlignment="1" applyProtection="1">
      <alignment horizontal="left"/>
    </xf>
    <xf numFmtId="44" fontId="0" fillId="5" borderId="46" xfId="0" applyNumberFormat="1" applyFill="1" applyBorder="1" applyAlignment="1" applyProtection="1">
      <alignment horizontal="left"/>
    </xf>
    <xf numFmtId="44" fontId="0" fillId="5" borderId="47" xfId="0" applyNumberFormat="1" applyFill="1" applyBorder="1" applyAlignment="1" applyProtection="1">
      <alignment horizontal="left"/>
    </xf>
    <xf numFmtId="44" fontId="0" fillId="5" borderId="61" xfId="0" applyNumberFormat="1" applyFill="1" applyBorder="1" applyAlignment="1" applyProtection="1">
      <alignment horizontal="left"/>
    </xf>
    <xf numFmtId="44" fontId="0" fillId="0" borderId="32" xfId="0" applyNumberFormat="1" applyBorder="1" applyAlignment="1" applyProtection="1"/>
    <xf numFmtId="44" fontId="0" fillId="0" borderId="34" xfId="0" applyNumberFormat="1" applyBorder="1" applyAlignment="1" applyProtection="1"/>
    <xf numFmtId="0" fontId="0" fillId="0" borderId="32" xfId="0" applyNumberFormat="1" applyBorder="1" applyAlignment="1" applyProtection="1">
      <alignment horizontal="center" vertical="top"/>
    </xf>
    <xf numFmtId="0" fontId="0" fillId="0" borderId="34" xfId="0" applyNumberFormat="1" applyBorder="1" applyAlignment="1" applyProtection="1">
      <alignment horizontal="center" vertical="top"/>
    </xf>
    <xf numFmtId="0" fontId="0" fillId="3" borderId="59" xfId="0" applyFill="1" applyBorder="1" applyAlignment="1" applyProtection="1">
      <alignment horizontal="left" vertical="center"/>
      <protection locked="0"/>
    </xf>
    <xf numFmtId="0" fontId="0" fillId="3" borderId="60" xfId="0" applyFill="1" applyBorder="1" applyAlignment="1" applyProtection="1">
      <alignment horizontal="left" vertical="center"/>
      <protection locked="0"/>
    </xf>
    <xf numFmtId="0" fontId="1" fillId="6" borderId="49" xfId="0" applyFont="1" applyFill="1" applyBorder="1" applyAlignment="1" applyProtection="1">
      <alignment horizontal="left"/>
    </xf>
    <xf numFmtId="0" fontId="1" fillId="6" borderId="11" xfId="0" applyFont="1" applyFill="1" applyBorder="1" applyAlignment="1" applyProtection="1">
      <alignment horizontal="left"/>
    </xf>
    <xf numFmtId="0" fontId="1" fillId="6" borderId="50" xfId="0" applyFont="1" applyFill="1" applyBorder="1" applyAlignment="1" applyProtection="1">
      <alignment horizontal="left"/>
    </xf>
    <xf numFmtId="0" fontId="0" fillId="0" borderId="32" xfId="0" applyBorder="1" applyAlignment="1" applyProtection="1">
      <alignment horizontal="left"/>
    </xf>
    <xf numFmtId="0" fontId="0" fillId="0" borderId="33" xfId="0" applyBorder="1" applyAlignment="1" applyProtection="1">
      <alignment horizontal="left"/>
    </xf>
    <xf numFmtId="0" fontId="0" fillId="0" borderId="34" xfId="0" applyBorder="1" applyAlignment="1" applyProtection="1">
      <alignment horizontal="left"/>
    </xf>
    <xf numFmtId="0" fontId="1" fillId="6" borderId="38" xfId="0" applyFont="1" applyFill="1" applyBorder="1" applyAlignment="1" applyProtection="1">
      <alignment horizontal="center"/>
    </xf>
    <xf numFmtId="0" fontId="13" fillId="11" borderId="2" xfId="10" applyFont="1" applyFill="1" applyBorder="1" applyAlignment="1" applyProtection="1">
      <alignment horizontal="left" vertical="center" wrapText="1"/>
    </xf>
    <xf numFmtId="0" fontId="13" fillId="11" borderId="3" xfId="10" applyFont="1" applyFill="1" applyBorder="1" applyAlignment="1" applyProtection="1">
      <alignment horizontal="left" vertical="center" wrapText="1"/>
    </xf>
    <xf numFmtId="0" fontId="13" fillId="11" borderId="1" xfId="10" applyFont="1" applyFill="1" applyBorder="1" applyAlignment="1" applyProtection="1">
      <alignment horizontal="left" vertical="center" wrapText="1"/>
    </xf>
    <xf numFmtId="0" fontId="0" fillId="3" borderId="55" xfId="0" applyFill="1" applyBorder="1" applyAlignment="1" applyProtection="1">
      <alignment horizontal="left" vertical="center"/>
      <protection locked="0"/>
    </xf>
    <xf numFmtId="0" fontId="0" fillId="3" borderId="56" xfId="0" applyFill="1" applyBorder="1" applyAlignment="1" applyProtection="1">
      <alignment horizontal="left" vertical="center"/>
      <protection locked="0"/>
    </xf>
    <xf numFmtId="0" fontId="0" fillId="3" borderId="57" xfId="0" applyFill="1" applyBorder="1" applyAlignment="1" applyProtection="1">
      <alignment horizontal="left" vertical="center"/>
      <protection locked="0"/>
    </xf>
    <xf numFmtId="0" fontId="0" fillId="3" borderId="58" xfId="0" applyFill="1" applyBorder="1" applyAlignment="1" applyProtection="1">
      <alignment horizontal="left" vertical="center"/>
      <protection locked="0"/>
    </xf>
    <xf numFmtId="0" fontId="10" fillId="8" borderId="2" xfId="0" applyFont="1" applyFill="1" applyBorder="1" applyAlignment="1" applyProtection="1">
      <alignment horizontal="center"/>
    </xf>
    <xf numFmtId="0" fontId="10" fillId="8" borderId="1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 vertical="center" wrapText="1"/>
    </xf>
    <xf numFmtId="44" fontId="0" fillId="5" borderId="39" xfId="0" applyNumberFormat="1" applyFill="1" applyBorder="1" applyAlignment="1" applyProtection="1">
      <alignment horizontal="left"/>
    </xf>
    <xf numFmtId="44" fontId="0" fillId="5" borderId="62" xfId="0" applyNumberFormat="1" applyFill="1" applyBorder="1" applyAlignment="1" applyProtection="1">
      <alignment horizontal="left"/>
    </xf>
    <xf numFmtId="44" fontId="0" fillId="5" borderId="41" xfId="0" applyNumberFormat="1" applyFill="1" applyBorder="1" applyAlignment="1" applyProtection="1">
      <alignment horizontal="left"/>
    </xf>
    <xf numFmtId="44" fontId="0" fillId="5" borderId="40" xfId="0" applyNumberFormat="1" applyFill="1" applyBorder="1" applyAlignment="1" applyProtection="1">
      <alignment horizontal="left"/>
    </xf>
    <xf numFmtId="0" fontId="0" fillId="2" borderId="32" xfId="0" applyFill="1" applyBorder="1" applyAlignment="1" applyProtection="1">
      <alignment horizontal="left"/>
    </xf>
    <xf numFmtId="0" fontId="0" fillId="2" borderId="33" xfId="0" applyFill="1" applyBorder="1" applyAlignment="1" applyProtection="1">
      <alignment horizontal="left"/>
    </xf>
    <xf numFmtId="0" fontId="0" fillId="2" borderId="34" xfId="0" applyFill="1" applyBorder="1" applyAlignment="1" applyProtection="1">
      <alignment horizontal="left"/>
    </xf>
  </cellXfs>
  <cellStyles count="12">
    <cellStyle name="Berekening" xfId="11" builtinId="22"/>
    <cellStyle name="Euro" xfId="2"/>
    <cellStyle name="Euro 2" xfId="5"/>
    <cellStyle name="Euro_Deel II, bijlage 4, assortimentslijst" xfId="6"/>
    <cellStyle name="Invoer" xfId="10" builtinId="20"/>
    <cellStyle name="Procent" xfId="9" builtinId="5"/>
    <cellStyle name="Procent 2" xfId="3"/>
    <cellStyle name="Procent 3" xfId="7"/>
    <cellStyle name="Standaard" xfId="0" builtinId="0"/>
    <cellStyle name="Standaard 2" xfId="1"/>
    <cellStyle name="Standaard 2 2" xfId="4"/>
    <cellStyle name="Valuta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32025</xdr:colOff>
      <xdr:row>3</xdr:row>
      <xdr:rowOff>134700</xdr:rowOff>
    </xdr:from>
    <xdr:to>
      <xdr:col>3</xdr:col>
      <xdr:colOff>755925</xdr:colOff>
      <xdr:row>6</xdr:row>
      <xdr:rowOff>124540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2394225" y="706200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903113</xdr:colOff>
      <xdr:row>3</xdr:row>
      <xdr:rowOff>190388</xdr:rowOff>
    </xdr:from>
    <xdr:to>
      <xdr:col>4</xdr:col>
      <xdr:colOff>2703113</xdr:colOff>
      <xdr:row>6</xdr:row>
      <xdr:rowOff>122888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6899101" y="885713"/>
          <a:ext cx="1800000" cy="50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3</xdr:row>
      <xdr:rowOff>0</xdr:rowOff>
    </xdr:from>
    <xdr:to>
      <xdr:col>5</xdr:col>
      <xdr:colOff>2000025</xdr:colOff>
      <xdr:row>5</xdr:row>
      <xdr:rowOff>46800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10163175" y="952500"/>
          <a:ext cx="1800000" cy="50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3</xdr:row>
      <xdr:rowOff>0</xdr:rowOff>
    </xdr:from>
    <xdr:to>
      <xdr:col>5</xdr:col>
      <xdr:colOff>2000025</xdr:colOff>
      <xdr:row>5</xdr:row>
      <xdr:rowOff>46800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10067925" y="752475"/>
          <a:ext cx="1800000" cy="50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114300</xdr:rowOff>
    </xdr:from>
    <xdr:to>
      <xdr:col>5</xdr:col>
      <xdr:colOff>1980975</xdr:colOff>
      <xdr:row>5</xdr:row>
      <xdr:rowOff>33193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12268200" y="676275"/>
          <a:ext cx="1800000" cy="50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2</xdr:row>
      <xdr:rowOff>114300</xdr:rowOff>
    </xdr:from>
    <xdr:to>
      <xdr:col>5</xdr:col>
      <xdr:colOff>1980975</xdr:colOff>
      <xdr:row>5</xdr:row>
      <xdr:rowOff>33193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13087350" y="676275"/>
          <a:ext cx="1800000" cy="50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2</xdr:row>
      <xdr:rowOff>114300</xdr:rowOff>
    </xdr:from>
    <xdr:to>
      <xdr:col>5</xdr:col>
      <xdr:colOff>1980975</xdr:colOff>
      <xdr:row>5</xdr:row>
      <xdr:rowOff>33193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13087350" y="676275"/>
          <a:ext cx="1800000" cy="50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17</xdr:col>
      <xdr:colOff>528821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0" y="0"/>
          <a:ext cx="10892021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NIET BEWERKEN </a:t>
          </a:r>
        </a:p>
        <a:p>
          <a:pPr algn="ctr"/>
          <a:r>
            <a:rPr lang="nl-N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Alleen voor gebruik door Esri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en\Catering\981.035Fuji\corresp\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>
        <row r="18">
          <cell r="A18" t="str">
            <v>1.0</v>
          </cell>
          <cell r="B18">
            <v>2412.09</v>
          </cell>
          <cell r="C18">
            <v>15.0755625</v>
          </cell>
          <cell r="D18">
            <v>265.32990000000001</v>
          </cell>
          <cell r="E18">
            <v>2677.4199000000003</v>
          </cell>
          <cell r="F18">
            <v>16.733874375000003</v>
          </cell>
          <cell r="G18">
            <v>0</v>
          </cell>
          <cell r="H18">
            <v>2677.4199000000003</v>
          </cell>
          <cell r="I18">
            <v>0</v>
          </cell>
          <cell r="J18">
            <v>2677.4199000000003</v>
          </cell>
          <cell r="K18">
            <v>0</v>
          </cell>
          <cell r="L18">
            <v>0</v>
          </cell>
          <cell r="M18">
            <v>2677.4199000000003</v>
          </cell>
          <cell r="N18">
            <v>16.733874375000003</v>
          </cell>
          <cell r="O18">
            <v>34940.329695000008</v>
          </cell>
          <cell r="P18">
            <v>0</v>
          </cell>
          <cell r="Q18">
            <v>0</v>
          </cell>
          <cell r="R18">
            <v>0</v>
          </cell>
          <cell r="S18">
            <v>34940.329695000008</v>
          </cell>
          <cell r="T18">
            <v>16.733874375000003</v>
          </cell>
          <cell r="U18" t="e">
            <v>#DIV/0!</v>
          </cell>
          <cell r="V18">
            <v>16.733874375000003</v>
          </cell>
          <cell r="W18">
            <v>0</v>
          </cell>
        </row>
        <row r="19">
          <cell r="A19" t="str">
            <v>1.1</v>
          </cell>
          <cell r="B19">
            <v>2412.09</v>
          </cell>
          <cell r="C19">
            <v>15.0755625</v>
          </cell>
          <cell r="D19">
            <v>265.32990000000001</v>
          </cell>
          <cell r="E19">
            <v>2677.4199000000003</v>
          </cell>
          <cell r="F19">
            <v>16.733874375000003</v>
          </cell>
          <cell r="G19">
            <v>0</v>
          </cell>
          <cell r="H19">
            <v>2677.4199000000003</v>
          </cell>
          <cell r="I19">
            <v>0</v>
          </cell>
          <cell r="J19">
            <v>2677.4199000000003</v>
          </cell>
          <cell r="K19">
            <v>0</v>
          </cell>
          <cell r="L19">
            <v>0</v>
          </cell>
          <cell r="M19">
            <v>2677.4199000000003</v>
          </cell>
          <cell r="N19">
            <v>16.733874375000003</v>
          </cell>
          <cell r="O19">
            <v>34940.329695000008</v>
          </cell>
          <cell r="P19">
            <v>0</v>
          </cell>
          <cell r="Q19">
            <v>0</v>
          </cell>
          <cell r="R19">
            <v>0</v>
          </cell>
          <cell r="S19">
            <v>34940.329695000008</v>
          </cell>
          <cell r="T19">
            <v>16.733874375000003</v>
          </cell>
          <cell r="U19" t="e">
            <v>#DIV/0!</v>
          </cell>
          <cell r="V19">
            <v>16.733874375000003</v>
          </cell>
          <cell r="W19">
            <v>0</v>
          </cell>
        </row>
        <row r="20">
          <cell r="A20" t="str">
            <v>1.2</v>
          </cell>
          <cell r="B20">
            <v>2412.09</v>
          </cell>
          <cell r="C20">
            <v>15.0755625</v>
          </cell>
          <cell r="D20">
            <v>265.32990000000001</v>
          </cell>
          <cell r="E20">
            <v>2677.4199000000003</v>
          </cell>
          <cell r="F20">
            <v>16.733874375000003</v>
          </cell>
          <cell r="G20">
            <v>0</v>
          </cell>
          <cell r="H20">
            <v>2677.4199000000003</v>
          </cell>
          <cell r="I20">
            <v>0</v>
          </cell>
          <cell r="J20">
            <v>2677.4199000000003</v>
          </cell>
          <cell r="K20">
            <v>0</v>
          </cell>
          <cell r="L20">
            <v>0</v>
          </cell>
          <cell r="M20">
            <v>2677.4199000000003</v>
          </cell>
          <cell r="N20">
            <v>16.733874375000003</v>
          </cell>
          <cell r="O20">
            <v>34940.329695000008</v>
          </cell>
          <cell r="P20">
            <v>0</v>
          </cell>
          <cell r="Q20">
            <v>0</v>
          </cell>
          <cell r="R20">
            <v>0</v>
          </cell>
          <cell r="S20">
            <v>34940.329695000008</v>
          </cell>
          <cell r="T20">
            <v>16.733874375000003</v>
          </cell>
          <cell r="U20" t="e">
            <v>#DIV/0!</v>
          </cell>
          <cell r="V20">
            <v>16.733874375000003</v>
          </cell>
          <cell r="W20">
            <v>0</v>
          </cell>
        </row>
        <row r="21">
          <cell r="A21" t="str">
            <v>1.3</v>
          </cell>
          <cell r="B21">
            <v>2412.09</v>
          </cell>
          <cell r="C21">
            <v>15.0755625</v>
          </cell>
          <cell r="D21">
            <v>265.32990000000001</v>
          </cell>
          <cell r="E21">
            <v>2677.4199000000003</v>
          </cell>
          <cell r="F21">
            <v>16.733874375000003</v>
          </cell>
          <cell r="G21">
            <v>0</v>
          </cell>
          <cell r="H21">
            <v>2677.4199000000003</v>
          </cell>
          <cell r="I21">
            <v>0</v>
          </cell>
          <cell r="J21">
            <v>2677.4199000000003</v>
          </cell>
          <cell r="K21">
            <v>0</v>
          </cell>
          <cell r="L21">
            <v>0</v>
          </cell>
          <cell r="M21">
            <v>2677.4199000000003</v>
          </cell>
          <cell r="N21">
            <v>16.733874375000003</v>
          </cell>
          <cell r="O21">
            <v>34940.329695000008</v>
          </cell>
          <cell r="P21">
            <v>0</v>
          </cell>
          <cell r="Q21">
            <v>0</v>
          </cell>
          <cell r="R21">
            <v>0</v>
          </cell>
          <cell r="S21">
            <v>34940.329695000008</v>
          </cell>
          <cell r="T21">
            <v>16.733874375000003</v>
          </cell>
          <cell r="U21" t="e">
            <v>#DIV/0!</v>
          </cell>
          <cell r="V21">
            <v>16.733874375000003</v>
          </cell>
          <cell r="W21">
            <v>0</v>
          </cell>
        </row>
        <row r="22">
          <cell r="A22" t="str">
            <v>1.4</v>
          </cell>
          <cell r="B22">
            <v>2412.09</v>
          </cell>
          <cell r="C22">
            <v>15.0755625</v>
          </cell>
          <cell r="D22">
            <v>265.32990000000001</v>
          </cell>
          <cell r="E22">
            <v>2677.4199000000003</v>
          </cell>
          <cell r="F22">
            <v>16.733874375000003</v>
          </cell>
          <cell r="G22">
            <v>0</v>
          </cell>
          <cell r="H22">
            <v>2677.4199000000003</v>
          </cell>
          <cell r="I22">
            <v>0</v>
          </cell>
          <cell r="J22">
            <v>2677.4199000000003</v>
          </cell>
          <cell r="K22">
            <v>0</v>
          </cell>
          <cell r="L22">
            <v>0</v>
          </cell>
          <cell r="M22">
            <v>2677.4199000000003</v>
          </cell>
          <cell r="N22">
            <v>16.733874375000003</v>
          </cell>
          <cell r="O22">
            <v>34940.329695000008</v>
          </cell>
          <cell r="P22">
            <v>0</v>
          </cell>
          <cell r="Q22">
            <v>0</v>
          </cell>
          <cell r="R22">
            <v>0</v>
          </cell>
          <cell r="S22">
            <v>34940.329695000008</v>
          </cell>
          <cell r="T22">
            <v>16.733874375000003</v>
          </cell>
          <cell r="U22" t="e">
            <v>#DIV/0!</v>
          </cell>
          <cell r="V22">
            <v>16.733874375000003</v>
          </cell>
          <cell r="W22">
            <v>0</v>
          </cell>
        </row>
        <row r="23">
          <cell r="A23" t="str">
            <v>2.0</v>
          </cell>
          <cell r="B23">
            <v>2497.2800000000002</v>
          </cell>
          <cell r="C23">
            <v>15.608000000000001</v>
          </cell>
          <cell r="D23">
            <v>274.70080000000002</v>
          </cell>
          <cell r="E23">
            <v>2771.9808000000003</v>
          </cell>
          <cell r="F23">
            <v>17.32488</v>
          </cell>
          <cell r="G23">
            <v>0</v>
          </cell>
          <cell r="H23">
            <v>2771.9808000000003</v>
          </cell>
          <cell r="I23">
            <v>0</v>
          </cell>
          <cell r="J23">
            <v>2771.9808000000003</v>
          </cell>
          <cell r="K23">
            <v>0</v>
          </cell>
          <cell r="L23">
            <v>0</v>
          </cell>
          <cell r="M23">
            <v>2771.9808000000003</v>
          </cell>
          <cell r="N23">
            <v>17.32488</v>
          </cell>
          <cell r="O23">
            <v>36174.349439999998</v>
          </cell>
          <cell r="P23">
            <v>0</v>
          </cell>
          <cell r="Q23">
            <v>0</v>
          </cell>
          <cell r="R23">
            <v>0</v>
          </cell>
          <cell r="S23">
            <v>36174.349439999998</v>
          </cell>
          <cell r="T23">
            <v>17.32488</v>
          </cell>
          <cell r="U23" t="e">
            <v>#DIV/0!</v>
          </cell>
          <cell r="V23">
            <v>17.32488</v>
          </cell>
          <cell r="W23">
            <v>0</v>
          </cell>
        </row>
        <row r="24">
          <cell r="A24" t="str">
            <v>2.1</v>
          </cell>
          <cell r="B24">
            <v>2497.2800000000002</v>
          </cell>
          <cell r="C24">
            <v>15.608000000000001</v>
          </cell>
          <cell r="D24">
            <v>274.70080000000002</v>
          </cell>
          <cell r="E24">
            <v>2771.9808000000003</v>
          </cell>
          <cell r="F24">
            <v>17.32488</v>
          </cell>
          <cell r="G24">
            <v>0</v>
          </cell>
          <cell r="H24">
            <v>2771.9808000000003</v>
          </cell>
          <cell r="I24">
            <v>0</v>
          </cell>
          <cell r="J24">
            <v>2771.9808000000003</v>
          </cell>
          <cell r="K24">
            <v>0</v>
          </cell>
          <cell r="L24">
            <v>0</v>
          </cell>
          <cell r="M24">
            <v>2771.9808000000003</v>
          </cell>
          <cell r="N24">
            <v>17.32488</v>
          </cell>
          <cell r="O24">
            <v>36174.349439999998</v>
          </cell>
          <cell r="P24">
            <v>0</v>
          </cell>
          <cell r="Q24">
            <v>0</v>
          </cell>
          <cell r="R24">
            <v>0</v>
          </cell>
          <cell r="S24">
            <v>36174.349439999998</v>
          </cell>
          <cell r="T24">
            <v>17.32488</v>
          </cell>
          <cell r="U24" t="e">
            <v>#DIV/0!</v>
          </cell>
          <cell r="V24">
            <v>17.32488</v>
          </cell>
          <cell r="W24">
            <v>0</v>
          </cell>
        </row>
        <row r="25">
          <cell r="A25" t="str">
            <v>2.2</v>
          </cell>
          <cell r="B25">
            <v>2497.2800000000002</v>
          </cell>
          <cell r="C25">
            <v>15.608000000000001</v>
          </cell>
          <cell r="D25">
            <v>274.70080000000002</v>
          </cell>
          <cell r="E25">
            <v>2771.9808000000003</v>
          </cell>
          <cell r="F25">
            <v>17.32488</v>
          </cell>
          <cell r="G25">
            <v>0</v>
          </cell>
          <cell r="H25">
            <v>2771.9808000000003</v>
          </cell>
          <cell r="I25">
            <v>0</v>
          </cell>
          <cell r="J25">
            <v>2771.9808000000003</v>
          </cell>
          <cell r="K25">
            <v>0</v>
          </cell>
          <cell r="L25">
            <v>0</v>
          </cell>
          <cell r="M25">
            <v>2771.9808000000003</v>
          </cell>
          <cell r="N25">
            <v>17.32488</v>
          </cell>
          <cell r="O25">
            <v>36174.349439999998</v>
          </cell>
          <cell r="P25">
            <v>0</v>
          </cell>
          <cell r="Q25">
            <v>0</v>
          </cell>
          <cell r="R25">
            <v>0</v>
          </cell>
          <cell r="S25">
            <v>36174.349439999998</v>
          </cell>
          <cell r="T25">
            <v>17.32488</v>
          </cell>
          <cell r="U25" t="e">
            <v>#DIV/0!</v>
          </cell>
          <cell r="V25">
            <v>17.32488</v>
          </cell>
          <cell r="W25">
            <v>0</v>
          </cell>
        </row>
        <row r="26">
          <cell r="A26" t="str">
            <v>2.3</v>
          </cell>
          <cell r="B26">
            <v>2497.2800000000002</v>
          </cell>
          <cell r="C26">
            <v>15.608000000000001</v>
          </cell>
          <cell r="D26">
            <v>274.70080000000002</v>
          </cell>
          <cell r="E26">
            <v>2771.9808000000003</v>
          </cell>
          <cell r="F26">
            <v>17.32488</v>
          </cell>
          <cell r="G26">
            <v>0</v>
          </cell>
          <cell r="H26">
            <v>2771.9808000000003</v>
          </cell>
          <cell r="I26">
            <v>0</v>
          </cell>
          <cell r="J26">
            <v>2771.9808000000003</v>
          </cell>
          <cell r="K26">
            <v>0</v>
          </cell>
          <cell r="L26">
            <v>0</v>
          </cell>
          <cell r="M26">
            <v>2771.9808000000003</v>
          </cell>
          <cell r="N26">
            <v>17.32488</v>
          </cell>
          <cell r="O26">
            <v>36174.349439999998</v>
          </cell>
          <cell r="P26">
            <v>0</v>
          </cell>
          <cell r="Q26">
            <v>0</v>
          </cell>
          <cell r="R26">
            <v>0</v>
          </cell>
          <cell r="S26">
            <v>36174.349439999998</v>
          </cell>
          <cell r="T26">
            <v>17.32488</v>
          </cell>
          <cell r="U26" t="e">
            <v>#DIV/0!</v>
          </cell>
          <cell r="V26">
            <v>17.32488</v>
          </cell>
          <cell r="W26">
            <v>0</v>
          </cell>
        </row>
        <row r="27">
          <cell r="A27" t="str">
            <v>2.4</v>
          </cell>
          <cell r="B27">
            <v>2497.2800000000002</v>
          </cell>
          <cell r="C27">
            <v>15.608000000000001</v>
          </cell>
          <cell r="D27">
            <v>274.70080000000002</v>
          </cell>
          <cell r="E27">
            <v>2771.9808000000003</v>
          </cell>
          <cell r="F27">
            <v>17.32488</v>
          </cell>
          <cell r="G27">
            <v>0</v>
          </cell>
          <cell r="H27">
            <v>2771.9808000000003</v>
          </cell>
          <cell r="I27">
            <v>0</v>
          </cell>
          <cell r="J27">
            <v>2771.9808000000003</v>
          </cell>
          <cell r="K27">
            <v>0</v>
          </cell>
          <cell r="L27">
            <v>0</v>
          </cell>
          <cell r="M27">
            <v>2771.9808000000003</v>
          </cell>
          <cell r="N27">
            <v>17.32488</v>
          </cell>
          <cell r="O27">
            <v>36174.349439999998</v>
          </cell>
          <cell r="P27">
            <v>0</v>
          </cell>
          <cell r="Q27">
            <v>0</v>
          </cell>
          <cell r="R27">
            <v>0</v>
          </cell>
          <cell r="S27">
            <v>36174.349439999998</v>
          </cell>
          <cell r="T27">
            <v>17.32488</v>
          </cell>
          <cell r="U27" t="e">
            <v>#DIV/0!</v>
          </cell>
          <cell r="V27">
            <v>17.32488</v>
          </cell>
          <cell r="W27">
            <v>0</v>
          </cell>
        </row>
        <row r="28">
          <cell r="A28" t="str">
            <v>2.5</v>
          </cell>
          <cell r="B28">
            <v>2497.2800000000002</v>
          </cell>
          <cell r="C28">
            <v>15.608000000000001</v>
          </cell>
          <cell r="D28">
            <v>274.70080000000002</v>
          </cell>
          <cell r="E28">
            <v>2771.9808000000003</v>
          </cell>
          <cell r="F28">
            <v>17.32488</v>
          </cell>
          <cell r="G28">
            <v>0</v>
          </cell>
          <cell r="H28">
            <v>2771.9808000000003</v>
          </cell>
          <cell r="I28">
            <v>0</v>
          </cell>
          <cell r="J28">
            <v>2771.9808000000003</v>
          </cell>
          <cell r="K28">
            <v>0</v>
          </cell>
          <cell r="L28">
            <v>0</v>
          </cell>
          <cell r="M28">
            <v>2771.9808000000003</v>
          </cell>
          <cell r="N28">
            <v>17.32488</v>
          </cell>
          <cell r="O28">
            <v>36174.349439999998</v>
          </cell>
          <cell r="P28">
            <v>0</v>
          </cell>
          <cell r="Q28">
            <v>0</v>
          </cell>
          <cell r="R28">
            <v>0</v>
          </cell>
          <cell r="S28">
            <v>36174.349439999998</v>
          </cell>
          <cell r="T28">
            <v>17.32488</v>
          </cell>
          <cell r="U28" t="e">
            <v>#DIV/0!</v>
          </cell>
          <cell r="V28">
            <v>17.32488</v>
          </cell>
          <cell r="W28">
            <v>0</v>
          </cell>
        </row>
        <row r="29">
          <cell r="A29" t="str">
            <v>3.0</v>
          </cell>
          <cell r="B29">
            <v>2584.96</v>
          </cell>
          <cell r="C29">
            <v>16.155999999999999</v>
          </cell>
          <cell r="D29">
            <v>284.34559999999999</v>
          </cell>
          <cell r="E29">
            <v>2869.3056000000001</v>
          </cell>
          <cell r="F29">
            <v>17.933160000000001</v>
          </cell>
          <cell r="G29">
            <v>0</v>
          </cell>
          <cell r="H29">
            <v>2869.3056000000001</v>
          </cell>
          <cell r="I29">
            <v>0</v>
          </cell>
          <cell r="J29">
            <v>2869.3056000000001</v>
          </cell>
          <cell r="K29">
            <v>0</v>
          </cell>
          <cell r="L29">
            <v>0</v>
          </cell>
          <cell r="M29">
            <v>2869.3056000000001</v>
          </cell>
          <cell r="N29">
            <v>17.933160000000001</v>
          </cell>
          <cell r="O29">
            <v>37444.43808</v>
          </cell>
          <cell r="P29">
            <v>0</v>
          </cell>
          <cell r="Q29">
            <v>0</v>
          </cell>
          <cell r="R29">
            <v>0</v>
          </cell>
          <cell r="S29">
            <v>37444.43808</v>
          </cell>
          <cell r="T29">
            <v>17.933160000000001</v>
          </cell>
          <cell r="U29" t="e">
            <v>#DIV/0!</v>
          </cell>
          <cell r="V29">
            <v>17.933160000000001</v>
          </cell>
          <cell r="W29">
            <v>0</v>
          </cell>
        </row>
        <row r="30">
          <cell r="A30" t="str">
            <v>3.1</v>
          </cell>
          <cell r="B30">
            <v>2641.67</v>
          </cell>
          <cell r="C30">
            <v>16.510437500000002</v>
          </cell>
          <cell r="D30">
            <v>290.58370000000002</v>
          </cell>
          <cell r="E30">
            <v>2932.2537000000002</v>
          </cell>
          <cell r="F30">
            <v>18.326585625</v>
          </cell>
          <cell r="G30">
            <v>0</v>
          </cell>
          <cell r="H30">
            <v>2932.2537000000002</v>
          </cell>
          <cell r="I30">
            <v>0</v>
          </cell>
          <cell r="J30">
            <v>2932.2537000000002</v>
          </cell>
          <cell r="K30">
            <v>0</v>
          </cell>
          <cell r="L30">
            <v>0</v>
          </cell>
          <cell r="M30">
            <v>2932.2537000000002</v>
          </cell>
          <cell r="N30">
            <v>18.326585625</v>
          </cell>
          <cell r="O30">
            <v>38265.910785</v>
          </cell>
          <cell r="P30">
            <v>0</v>
          </cell>
          <cell r="Q30">
            <v>0</v>
          </cell>
          <cell r="R30">
            <v>0</v>
          </cell>
          <cell r="S30">
            <v>38265.910785</v>
          </cell>
          <cell r="T30">
            <v>18.326585625</v>
          </cell>
          <cell r="U30" t="e">
            <v>#DIV/0!</v>
          </cell>
          <cell r="V30">
            <v>18.326585625</v>
          </cell>
          <cell r="W30">
            <v>0</v>
          </cell>
        </row>
        <row r="31">
          <cell r="A31" t="str">
            <v>3.2</v>
          </cell>
          <cell r="B31">
            <v>2698.37</v>
          </cell>
          <cell r="C31">
            <v>16.864812499999999</v>
          </cell>
          <cell r="D31">
            <v>296.82069999999999</v>
          </cell>
          <cell r="E31">
            <v>2995.1907000000001</v>
          </cell>
          <cell r="F31">
            <v>18.719941875</v>
          </cell>
          <cell r="G31">
            <v>0</v>
          </cell>
          <cell r="H31">
            <v>2995.1907000000001</v>
          </cell>
          <cell r="I31">
            <v>0</v>
          </cell>
          <cell r="J31">
            <v>2995.1907000000001</v>
          </cell>
          <cell r="K31">
            <v>0</v>
          </cell>
          <cell r="L31">
            <v>0</v>
          </cell>
          <cell r="M31">
            <v>2995.1907000000001</v>
          </cell>
          <cell r="N31">
            <v>18.719941875</v>
          </cell>
          <cell r="O31">
            <v>39087.238635000002</v>
          </cell>
          <cell r="P31">
            <v>0</v>
          </cell>
          <cell r="Q31">
            <v>0</v>
          </cell>
          <cell r="R31">
            <v>0</v>
          </cell>
          <cell r="S31">
            <v>39087.238635000002</v>
          </cell>
          <cell r="T31">
            <v>18.719941875</v>
          </cell>
          <cell r="U31" t="e">
            <v>#DIV/0!</v>
          </cell>
          <cell r="V31">
            <v>18.719941875</v>
          </cell>
          <cell r="W31">
            <v>0</v>
          </cell>
        </row>
        <row r="32">
          <cell r="A32" t="str">
            <v>3.3</v>
          </cell>
          <cell r="B32">
            <v>2756.21</v>
          </cell>
          <cell r="C32">
            <v>17.226312499999999</v>
          </cell>
          <cell r="D32">
            <v>303.18310000000002</v>
          </cell>
          <cell r="E32">
            <v>3059.3931000000002</v>
          </cell>
          <cell r="F32">
            <v>19.121206875000002</v>
          </cell>
          <cell r="G32">
            <v>0</v>
          </cell>
          <cell r="H32">
            <v>3059.3931000000002</v>
          </cell>
          <cell r="I32">
            <v>0</v>
          </cell>
          <cell r="J32">
            <v>3059.3931000000002</v>
          </cell>
          <cell r="K32">
            <v>0</v>
          </cell>
          <cell r="L32">
            <v>0</v>
          </cell>
          <cell r="M32">
            <v>3059.3931000000002</v>
          </cell>
          <cell r="N32">
            <v>19.121206875000002</v>
          </cell>
          <cell r="O32">
            <v>39925.079955000001</v>
          </cell>
          <cell r="P32">
            <v>0</v>
          </cell>
          <cell r="Q32">
            <v>0</v>
          </cell>
          <cell r="R32">
            <v>0</v>
          </cell>
          <cell r="S32">
            <v>39925.079955000001</v>
          </cell>
          <cell r="T32">
            <v>19.121206875000002</v>
          </cell>
          <cell r="U32" t="e">
            <v>#DIV/0!</v>
          </cell>
          <cell r="V32">
            <v>19.121206875000002</v>
          </cell>
          <cell r="W32">
            <v>0</v>
          </cell>
        </row>
        <row r="33">
          <cell r="A33" t="str">
            <v>3.4</v>
          </cell>
          <cell r="B33">
            <v>2815.19</v>
          </cell>
          <cell r="C33">
            <v>17.5949375</v>
          </cell>
          <cell r="D33">
            <v>309.67090000000002</v>
          </cell>
          <cell r="E33">
            <v>3124.8609000000001</v>
          </cell>
          <cell r="F33">
            <v>19.530380624999999</v>
          </cell>
          <cell r="G33">
            <v>0</v>
          </cell>
          <cell r="H33">
            <v>3124.8609000000001</v>
          </cell>
          <cell r="I33">
            <v>0</v>
          </cell>
          <cell r="J33">
            <v>3124.8609000000001</v>
          </cell>
          <cell r="K33">
            <v>0</v>
          </cell>
          <cell r="L33">
            <v>0</v>
          </cell>
          <cell r="M33">
            <v>3124.8609000000001</v>
          </cell>
          <cell r="N33">
            <v>19.530380624999999</v>
          </cell>
          <cell r="O33">
            <v>40779.434744999999</v>
          </cell>
          <cell r="P33">
            <v>0</v>
          </cell>
          <cell r="Q33">
            <v>0</v>
          </cell>
          <cell r="R33">
            <v>0</v>
          </cell>
          <cell r="S33">
            <v>40779.434744999999</v>
          </cell>
          <cell r="T33">
            <v>19.530380624999999</v>
          </cell>
          <cell r="U33" t="e">
            <v>#DIV/0!</v>
          </cell>
          <cell r="V33">
            <v>19.530380624999999</v>
          </cell>
          <cell r="W33">
            <v>0</v>
          </cell>
        </row>
        <row r="34">
          <cell r="A34" t="str">
            <v>3.5</v>
          </cell>
          <cell r="B34">
            <v>2875.29</v>
          </cell>
          <cell r="C34">
            <v>17.9705625</v>
          </cell>
          <cell r="D34">
            <v>316.28190000000001</v>
          </cell>
          <cell r="E34">
            <v>3191.5718999999999</v>
          </cell>
          <cell r="F34">
            <v>19.947324375000001</v>
          </cell>
          <cell r="G34">
            <v>0</v>
          </cell>
          <cell r="H34">
            <v>3191.5718999999999</v>
          </cell>
          <cell r="I34">
            <v>0</v>
          </cell>
          <cell r="J34">
            <v>3191.5718999999999</v>
          </cell>
          <cell r="K34">
            <v>0</v>
          </cell>
          <cell r="L34">
            <v>0</v>
          </cell>
          <cell r="M34">
            <v>3191.5718999999999</v>
          </cell>
          <cell r="N34">
            <v>19.947324375000001</v>
          </cell>
          <cell r="O34">
            <v>41650.013295000004</v>
          </cell>
          <cell r="P34">
            <v>0</v>
          </cell>
          <cell r="Q34">
            <v>0</v>
          </cell>
          <cell r="R34">
            <v>0</v>
          </cell>
          <cell r="S34">
            <v>41650.013295000004</v>
          </cell>
          <cell r="T34">
            <v>19.947324375000001</v>
          </cell>
          <cell r="U34" t="e">
            <v>#DIV/0!</v>
          </cell>
          <cell r="V34">
            <v>19.947324375000001</v>
          </cell>
          <cell r="W34">
            <v>0</v>
          </cell>
        </row>
        <row r="35">
          <cell r="A35" t="str">
            <v>3.6</v>
          </cell>
          <cell r="B35">
            <v>2928.79</v>
          </cell>
          <cell r="C35">
            <v>18.304937500000001</v>
          </cell>
          <cell r="D35">
            <v>322.1669</v>
          </cell>
          <cell r="E35">
            <v>3250.9569000000001</v>
          </cell>
          <cell r="F35">
            <v>20.318480624999999</v>
          </cell>
          <cell r="G35">
            <v>0</v>
          </cell>
          <cell r="H35">
            <v>3250.9569000000001</v>
          </cell>
          <cell r="I35">
            <v>0</v>
          </cell>
          <cell r="J35">
            <v>3250.9569000000001</v>
          </cell>
          <cell r="K35">
            <v>0</v>
          </cell>
          <cell r="L35">
            <v>0</v>
          </cell>
          <cell r="M35">
            <v>3250.9569000000001</v>
          </cell>
          <cell r="N35">
            <v>20.318480624999999</v>
          </cell>
          <cell r="O35">
            <v>42424.987544999996</v>
          </cell>
          <cell r="P35">
            <v>0</v>
          </cell>
          <cell r="Q35">
            <v>0</v>
          </cell>
          <cell r="R35">
            <v>0</v>
          </cell>
          <cell r="S35">
            <v>42424.987544999996</v>
          </cell>
          <cell r="T35">
            <v>20.318480624999999</v>
          </cell>
          <cell r="U35" t="e">
            <v>#DIV/0!</v>
          </cell>
          <cell r="V35">
            <v>20.318480624999999</v>
          </cell>
          <cell r="W35">
            <v>0</v>
          </cell>
        </row>
        <row r="36">
          <cell r="A36" t="str">
            <v>3.7</v>
          </cell>
          <cell r="B36">
            <v>2990.67</v>
          </cell>
          <cell r="C36">
            <v>18.6916875</v>
          </cell>
          <cell r="D36">
            <v>328.97370000000001</v>
          </cell>
          <cell r="E36">
            <v>3319.6437000000001</v>
          </cell>
          <cell r="F36">
            <v>20.747773125000002</v>
          </cell>
          <cell r="G36">
            <v>0</v>
          </cell>
          <cell r="H36">
            <v>3319.6437000000001</v>
          </cell>
          <cell r="I36">
            <v>0</v>
          </cell>
          <cell r="J36">
            <v>3319.6437000000001</v>
          </cell>
          <cell r="K36">
            <v>0</v>
          </cell>
          <cell r="L36">
            <v>0</v>
          </cell>
          <cell r="M36">
            <v>3319.6437000000001</v>
          </cell>
          <cell r="N36">
            <v>20.747773125000002</v>
          </cell>
          <cell r="O36">
            <v>43321.350285</v>
          </cell>
          <cell r="P36">
            <v>0</v>
          </cell>
          <cell r="Q36">
            <v>0</v>
          </cell>
          <cell r="R36">
            <v>0</v>
          </cell>
          <cell r="S36">
            <v>43321.350285</v>
          </cell>
          <cell r="T36">
            <v>20.747773125000002</v>
          </cell>
          <cell r="U36" t="e">
            <v>#DIV/0!</v>
          </cell>
          <cell r="V36">
            <v>20.747773125000002</v>
          </cell>
          <cell r="W36">
            <v>0</v>
          </cell>
        </row>
        <row r="37">
          <cell r="A37" t="str">
            <v>3.8</v>
          </cell>
          <cell r="B37">
            <v>3054.65</v>
          </cell>
          <cell r="C37">
            <v>19.091562500000002</v>
          </cell>
          <cell r="D37">
            <v>336.01150000000001</v>
          </cell>
          <cell r="E37">
            <v>3390.6615000000002</v>
          </cell>
          <cell r="F37">
            <v>21.191634375</v>
          </cell>
          <cell r="G37">
            <v>0</v>
          </cell>
          <cell r="H37">
            <v>3390.6615000000002</v>
          </cell>
          <cell r="I37">
            <v>0</v>
          </cell>
          <cell r="J37">
            <v>3390.6615000000002</v>
          </cell>
          <cell r="K37">
            <v>0</v>
          </cell>
          <cell r="L37">
            <v>0</v>
          </cell>
          <cell r="M37">
            <v>3390.6615000000002</v>
          </cell>
          <cell r="N37">
            <v>21.191634375</v>
          </cell>
          <cell r="O37">
            <v>44248.132574999996</v>
          </cell>
          <cell r="P37">
            <v>0</v>
          </cell>
          <cell r="Q37">
            <v>0</v>
          </cell>
          <cell r="R37">
            <v>0</v>
          </cell>
          <cell r="S37">
            <v>44248.132574999996</v>
          </cell>
          <cell r="T37">
            <v>21.191634375</v>
          </cell>
          <cell r="U37" t="e">
            <v>#DIV/0!</v>
          </cell>
          <cell r="V37">
            <v>21.191634375</v>
          </cell>
          <cell r="W37">
            <v>0</v>
          </cell>
        </row>
        <row r="38">
          <cell r="A38" t="str">
            <v>3.9</v>
          </cell>
          <cell r="B38">
            <v>3115.48</v>
          </cell>
          <cell r="C38">
            <v>19.47175</v>
          </cell>
          <cell r="D38">
            <v>342.70280000000002</v>
          </cell>
          <cell r="E38">
            <v>3458.1828</v>
          </cell>
          <cell r="F38">
            <v>21.613642500000001</v>
          </cell>
          <cell r="G38">
            <v>0</v>
          </cell>
          <cell r="H38">
            <v>3458.1828</v>
          </cell>
          <cell r="I38">
            <v>0</v>
          </cell>
          <cell r="J38">
            <v>3458.1828</v>
          </cell>
          <cell r="K38">
            <v>0</v>
          </cell>
          <cell r="L38">
            <v>0</v>
          </cell>
          <cell r="M38">
            <v>3458.1828</v>
          </cell>
          <cell r="N38">
            <v>21.613642500000001</v>
          </cell>
          <cell r="O38">
            <v>45129.285540000004</v>
          </cell>
          <cell r="P38">
            <v>0</v>
          </cell>
          <cell r="Q38">
            <v>0</v>
          </cell>
          <cell r="R38">
            <v>0</v>
          </cell>
          <cell r="S38">
            <v>45129.285540000004</v>
          </cell>
          <cell r="T38">
            <v>21.613642500000001</v>
          </cell>
          <cell r="U38" t="e">
            <v>#DIV/0!</v>
          </cell>
          <cell r="V38">
            <v>21.613642500000001</v>
          </cell>
          <cell r="W38">
            <v>0</v>
          </cell>
        </row>
        <row r="39">
          <cell r="A39" t="str">
            <v>4.0</v>
          </cell>
          <cell r="B39">
            <v>2833.11</v>
          </cell>
          <cell r="C39">
            <v>17.706937500000002</v>
          </cell>
          <cell r="D39">
            <v>311.64210000000003</v>
          </cell>
          <cell r="E39">
            <v>3144.7521000000002</v>
          </cell>
          <cell r="F39">
            <v>19.654700625</v>
          </cell>
          <cell r="G39">
            <v>0</v>
          </cell>
          <cell r="H39">
            <v>3144.7521000000002</v>
          </cell>
          <cell r="I39">
            <v>0</v>
          </cell>
          <cell r="J39">
            <v>3144.7521000000002</v>
          </cell>
          <cell r="K39">
            <v>0</v>
          </cell>
          <cell r="L39">
            <v>0</v>
          </cell>
          <cell r="M39">
            <v>3144.7521000000002</v>
          </cell>
          <cell r="N39">
            <v>19.654700625</v>
          </cell>
          <cell r="O39">
            <v>41039.014905000004</v>
          </cell>
          <cell r="P39">
            <v>0</v>
          </cell>
          <cell r="Q39">
            <v>0</v>
          </cell>
          <cell r="R39">
            <v>0</v>
          </cell>
          <cell r="S39">
            <v>41039.014905000004</v>
          </cell>
          <cell r="T39">
            <v>19.654700625</v>
          </cell>
          <cell r="U39" t="e">
            <v>#DIV/0!</v>
          </cell>
          <cell r="V39">
            <v>19.654700625</v>
          </cell>
          <cell r="W39">
            <v>0</v>
          </cell>
        </row>
        <row r="40">
          <cell r="A40" t="str">
            <v>4.1</v>
          </cell>
          <cell r="B40">
            <v>2894.88</v>
          </cell>
          <cell r="C40">
            <v>18.093</v>
          </cell>
          <cell r="D40">
            <v>318.43680000000001</v>
          </cell>
          <cell r="E40">
            <v>3213.3168000000001</v>
          </cell>
          <cell r="F40">
            <v>20.08323</v>
          </cell>
          <cell r="G40">
            <v>0</v>
          </cell>
          <cell r="H40">
            <v>3213.3168000000001</v>
          </cell>
          <cell r="I40">
            <v>0</v>
          </cell>
          <cell r="J40">
            <v>3213.3168000000001</v>
          </cell>
          <cell r="K40">
            <v>0</v>
          </cell>
          <cell r="L40">
            <v>0</v>
          </cell>
          <cell r="M40">
            <v>3213.3168000000001</v>
          </cell>
          <cell r="N40">
            <v>20.08323</v>
          </cell>
          <cell r="O40">
            <v>41933.784240000001</v>
          </cell>
          <cell r="P40">
            <v>0</v>
          </cell>
          <cell r="Q40">
            <v>0</v>
          </cell>
          <cell r="R40">
            <v>0</v>
          </cell>
          <cell r="S40">
            <v>41933.784240000001</v>
          </cell>
          <cell r="T40">
            <v>20.08323</v>
          </cell>
          <cell r="U40" t="e">
            <v>#DIV/0!</v>
          </cell>
          <cell r="V40">
            <v>20.08323</v>
          </cell>
          <cell r="W40">
            <v>0</v>
          </cell>
        </row>
        <row r="41">
          <cell r="A41" t="str">
            <v>4.2</v>
          </cell>
          <cell r="B41">
            <v>2956.65</v>
          </cell>
          <cell r="C41">
            <v>18.479062500000001</v>
          </cell>
          <cell r="D41">
            <v>325.23150000000004</v>
          </cell>
          <cell r="E41">
            <v>3281.8815</v>
          </cell>
          <cell r="F41">
            <v>20.511759375</v>
          </cell>
          <cell r="G41">
            <v>0</v>
          </cell>
          <cell r="H41">
            <v>3281.8815</v>
          </cell>
          <cell r="I41">
            <v>0</v>
          </cell>
          <cell r="J41">
            <v>3281.8815</v>
          </cell>
          <cell r="K41">
            <v>0</v>
          </cell>
          <cell r="L41">
            <v>0</v>
          </cell>
          <cell r="M41">
            <v>3281.8815</v>
          </cell>
          <cell r="N41">
            <v>20.511759375</v>
          </cell>
          <cell r="O41">
            <v>42828.553574999998</v>
          </cell>
          <cell r="P41">
            <v>0</v>
          </cell>
          <cell r="Q41">
            <v>0</v>
          </cell>
          <cell r="R41">
            <v>0</v>
          </cell>
          <cell r="S41">
            <v>42828.553574999998</v>
          </cell>
          <cell r="T41">
            <v>20.511759375</v>
          </cell>
          <cell r="U41" t="e">
            <v>#DIV/0!</v>
          </cell>
          <cell r="V41">
            <v>20.511759375</v>
          </cell>
          <cell r="W41">
            <v>0</v>
          </cell>
        </row>
        <row r="42">
          <cell r="A42" t="str">
            <v>4.3</v>
          </cell>
          <cell r="B42">
            <v>3019.66</v>
          </cell>
          <cell r="C42">
            <v>18.872875000000001</v>
          </cell>
          <cell r="D42">
            <v>332.1626</v>
          </cell>
          <cell r="E42">
            <v>3351.8226</v>
          </cell>
          <cell r="F42">
            <v>20.948891249999999</v>
          </cell>
          <cell r="G42">
            <v>0</v>
          </cell>
          <cell r="H42">
            <v>3351.8226</v>
          </cell>
          <cell r="I42">
            <v>0</v>
          </cell>
          <cell r="J42">
            <v>3351.8226</v>
          </cell>
          <cell r="K42">
            <v>0</v>
          </cell>
          <cell r="L42">
            <v>0</v>
          </cell>
          <cell r="M42">
            <v>3351.8226</v>
          </cell>
          <cell r="N42">
            <v>20.948891249999999</v>
          </cell>
          <cell r="O42">
            <v>43741.284930000002</v>
          </cell>
          <cell r="P42">
            <v>0</v>
          </cell>
          <cell r="Q42">
            <v>0</v>
          </cell>
          <cell r="R42">
            <v>0</v>
          </cell>
          <cell r="S42">
            <v>43741.284930000002</v>
          </cell>
          <cell r="T42">
            <v>20.948891249999999</v>
          </cell>
          <cell r="U42" t="e">
            <v>#DIV/0!</v>
          </cell>
          <cell r="V42">
            <v>20.948891249999999</v>
          </cell>
          <cell r="W42">
            <v>0</v>
          </cell>
        </row>
        <row r="43">
          <cell r="A43" t="str">
            <v>4.4</v>
          </cell>
          <cell r="B43">
            <v>3083.9</v>
          </cell>
          <cell r="C43">
            <v>19.274374999999999</v>
          </cell>
          <cell r="D43">
            <v>339.22899999999998</v>
          </cell>
          <cell r="E43">
            <v>3423.1289999999999</v>
          </cell>
          <cell r="F43">
            <v>21.394556250000001</v>
          </cell>
          <cell r="G43">
            <v>0</v>
          </cell>
          <cell r="H43">
            <v>3423.1289999999999</v>
          </cell>
          <cell r="I43">
            <v>0</v>
          </cell>
          <cell r="J43">
            <v>3423.1289999999999</v>
          </cell>
          <cell r="K43">
            <v>0</v>
          </cell>
          <cell r="L43">
            <v>0</v>
          </cell>
          <cell r="M43">
            <v>3423.1289999999999</v>
          </cell>
          <cell r="N43">
            <v>21.394556250000001</v>
          </cell>
          <cell r="O43">
            <v>44671.833449999998</v>
          </cell>
          <cell r="P43">
            <v>0</v>
          </cell>
          <cell r="Q43">
            <v>0</v>
          </cell>
          <cell r="R43">
            <v>0</v>
          </cell>
          <cell r="S43">
            <v>44671.833449999998</v>
          </cell>
          <cell r="T43">
            <v>21.394556250000001</v>
          </cell>
          <cell r="U43" t="e">
            <v>#DIV/0!</v>
          </cell>
          <cell r="V43">
            <v>21.394556250000001</v>
          </cell>
          <cell r="W43">
            <v>0</v>
          </cell>
        </row>
        <row r="44">
          <cell r="A44" t="str">
            <v>4.5</v>
          </cell>
          <cell r="B44">
            <v>3149.37</v>
          </cell>
          <cell r="C44">
            <v>19.683562500000001</v>
          </cell>
          <cell r="D44">
            <v>346.4307</v>
          </cell>
          <cell r="E44">
            <v>3495.8006999999998</v>
          </cell>
          <cell r="F44">
            <v>21.848754374999999</v>
          </cell>
          <cell r="G44">
            <v>0</v>
          </cell>
          <cell r="H44">
            <v>3495.8006999999998</v>
          </cell>
          <cell r="I44">
            <v>0</v>
          </cell>
          <cell r="J44">
            <v>3495.8006999999998</v>
          </cell>
          <cell r="K44">
            <v>0</v>
          </cell>
          <cell r="L44">
            <v>0</v>
          </cell>
          <cell r="M44">
            <v>3495.8006999999998</v>
          </cell>
          <cell r="N44">
            <v>21.848754374999999</v>
          </cell>
          <cell r="O44">
            <v>45620.199134999995</v>
          </cell>
          <cell r="P44">
            <v>0</v>
          </cell>
          <cell r="Q44">
            <v>0</v>
          </cell>
          <cell r="R44">
            <v>0</v>
          </cell>
          <cell r="S44">
            <v>45620.199134999995</v>
          </cell>
          <cell r="T44">
            <v>21.848754374999999</v>
          </cell>
          <cell r="U44" t="e">
            <v>#DIV/0!</v>
          </cell>
          <cell r="V44">
            <v>21.848754374999999</v>
          </cell>
          <cell r="W44">
            <v>0</v>
          </cell>
        </row>
        <row r="45">
          <cell r="A45" t="str">
            <v>4.6</v>
          </cell>
          <cell r="B45">
            <v>3215.12</v>
          </cell>
          <cell r="C45">
            <v>20.0945</v>
          </cell>
          <cell r="D45">
            <v>353.66320000000002</v>
          </cell>
          <cell r="E45">
            <v>3568.7831999999999</v>
          </cell>
          <cell r="F45">
            <v>22.304894999999998</v>
          </cell>
          <cell r="G45">
            <v>0</v>
          </cell>
          <cell r="H45">
            <v>3568.7831999999999</v>
          </cell>
          <cell r="I45">
            <v>0</v>
          </cell>
          <cell r="J45">
            <v>3568.7831999999999</v>
          </cell>
          <cell r="K45">
            <v>0</v>
          </cell>
          <cell r="L45">
            <v>0</v>
          </cell>
          <cell r="M45">
            <v>3568.7831999999999</v>
          </cell>
          <cell r="N45">
            <v>22.304894999999998</v>
          </cell>
          <cell r="O45">
            <v>46572.620759999998</v>
          </cell>
          <cell r="P45">
            <v>0</v>
          </cell>
          <cell r="Q45">
            <v>0</v>
          </cell>
          <cell r="R45">
            <v>0</v>
          </cell>
          <cell r="S45">
            <v>46572.620759999998</v>
          </cell>
          <cell r="T45">
            <v>22.304894999999998</v>
          </cell>
          <cell r="U45" t="e">
            <v>#DIV/0!</v>
          </cell>
          <cell r="V45">
            <v>22.304894999999998</v>
          </cell>
          <cell r="W45">
            <v>0</v>
          </cell>
        </row>
        <row r="46">
          <cell r="A46" t="str">
            <v>4.7</v>
          </cell>
          <cell r="B46">
            <v>3282.25</v>
          </cell>
          <cell r="C46">
            <v>20.514062500000001</v>
          </cell>
          <cell r="D46">
            <v>361.04750000000001</v>
          </cell>
          <cell r="E46">
            <v>3643.2975000000001</v>
          </cell>
          <cell r="F46">
            <v>22.770609374999999</v>
          </cell>
          <cell r="G46">
            <v>0</v>
          </cell>
          <cell r="H46">
            <v>3643.2975000000001</v>
          </cell>
          <cell r="I46">
            <v>0</v>
          </cell>
          <cell r="J46">
            <v>3643.2975000000001</v>
          </cell>
          <cell r="K46">
            <v>0</v>
          </cell>
          <cell r="L46">
            <v>0</v>
          </cell>
          <cell r="M46">
            <v>3643.2975000000001</v>
          </cell>
          <cell r="N46">
            <v>22.770609374999999</v>
          </cell>
          <cell r="O46">
            <v>47545.032374999995</v>
          </cell>
          <cell r="P46">
            <v>0</v>
          </cell>
          <cell r="Q46">
            <v>0</v>
          </cell>
          <cell r="R46">
            <v>0</v>
          </cell>
          <cell r="S46">
            <v>47545.032374999995</v>
          </cell>
          <cell r="T46">
            <v>22.770609374999999</v>
          </cell>
          <cell r="U46" t="e">
            <v>#DIV/0!</v>
          </cell>
          <cell r="V46">
            <v>22.770609374999999</v>
          </cell>
          <cell r="W46">
            <v>0</v>
          </cell>
        </row>
        <row r="47">
          <cell r="A47" t="str">
            <v>4.8</v>
          </cell>
          <cell r="B47">
            <v>3349.37</v>
          </cell>
          <cell r="C47">
            <v>20.933562500000001</v>
          </cell>
          <cell r="D47">
            <v>368.4307</v>
          </cell>
          <cell r="E47">
            <v>3717.8006999999998</v>
          </cell>
          <cell r="F47">
            <v>23.236254374999998</v>
          </cell>
          <cell r="G47">
            <v>0</v>
          </cell>
          <cell r="H47">
            <v>3717.8006999999998</v>
          </cell>
          <cell r="I47">
            <v>0</v>
          </cell>
          <cell r="J47">
            <v>3717.8006999999998</v>
          </cell>
          <cell r="K47">
            <v>0</v>
          </cell>
          <cell r="L47">
            <v>0</v>
          </cell>
          <cell r="M47">
            <v>3717.8006999999998</v>
          </cell>
          <cell r="N47">
            <v>23.236254374999998</v>
          </cell>
          <cell r="O47">
            <v>48517.299134999994</v>
          </cell>
          <cell r="P47">
            <v>0</v>
          </cell>
          <cell r="Q47">
            <v>0</v>
          </cell>
          <cell r="R47">
            <v>0</v>
          </cell>
          <cell r="S47">
            <v>48517.299134999994</v>
          </cell>
          <cell r="T47">
            <v>23.236254374999998</v>
          </cell>
          <cell r="U47" t="e">
            <v>#DIV/0!</v>
          </cell>
          <cell r="V47">
            <v>23.236254374999998</v>
          </cell>
          <cell r="W47">
            <v>0</v>
          </cell>
        </row>
        <row r="48">
          <cell r="A48" t="str">
            <v>4.8</v>
          </cell>
          <cell r="B48">
            <v>3389.23</v>
          </cell>
          <cell r="C48">
            <v>21.1826875</v>
          </cell>
          <cell r="D48">
            <v>372.81529999999998</v>
          </cell>
          <cell r="E48">
            <v>3762.0452999999998</v>
          </cell>
          <cell r="F48">
            <v>23.512783124999999</v>
          </cell>
          <cell r="G48">
            <v>0</v>
          </cell>
          <cell r="H48">
            <v>3762.0452999999998</v>
          </cell>
          <cell r="I48">
            <v>0</v>
          </cell>
          <cell r="J48">
            <v>3762.0452999999998</v>
          </cell>
          <cell r="K48">
            <v>0</v>
          </cell>
          <cell r="L48">
            <v>0</v>
          </cell>
          <cell r="M48">
            <v>3762.0452999999998</v>
          </cell>
          <cell r="N48">
            <v>23.512783124999999</v>
          </cell>
          <cell r="O48">
            <v>49094.691164999997</v>
          </cell>
          <cell r="P48">
            <v>0</v>
          </cell>
          <cell r="Q48">
            <v>0</v>
          </cell>
          <cell r="R48">
            <v>0</v>
          </cell>
          <cell r="S48">
            <v>49094.691164999997</v>
          </cell>
          <cell r="T48">
            <v>23.512783124999999</v>
          </cell>
          <cell r="U48" t="e">
            <v>#DIV/0!</v>
          </cell>
          <cell r="V48">
            <v>23.512783124999999</v>
          </cell>
          <cell r="W48">
            <v>0</v>
          </cell>
        </row>
        <row r="49">
          <cell r="A49" t="str">
            <v>5.0</v>
          </cell>
          <cell r="B49">
            <v>3180.11</v>
          </cell>
          <cell r="C49">
            <v>19.875687500000002</v>
          </cell>
          <cell r="D49">
            <v>349.81210000000004</v>
          </cell>
          <cell r="E49">
            <v>3529.9221000000002</v>
          </cell>
          <cell r="F49">
            <v>22.062013125</v>
          </cell>
          <cell r="G49">
            <v>0</v>
          </cell>
          <cell r="H49">
            <v>3529.9221000000002</v>
          </cell>
          <cell r="I49">
            <v>0</v>
          </cell>
          <cell r="J49">
            <v>3529.9221000000002</v>
          </cell>
          <cell r="K49">
            <v>0</v>
          </cell>
          <cell r="L49">
            <v>0</v>
          </cell>
          <cell r="M49">
            <v>3529.9221000000002</v>
          </cell>
          <cell r="N49">
            <v>22.062013125</v>
          </cell>
          <cell r="O49">
            <v>46065.483404999999</v>
          </cell>
          <cell r="P49">
            <v>0</v>
          </cell>
          <cell r="Q49">
            <v>0</v>
          </cell>
          <cell r="R49">
            <v>0</v>
          </cell>
          <cell r="S49">
            <v>46065.483404999999</v>
          </cell>
          <cell r="T49">
            <v>22.062013125</v>
          </cell>
          <cell r="U49" t="e">
            <v>#DIV/0!</v>
          </cell>
          <cell r="V49">
            <v>22.062013125</v>
          </cell>
          <cell r="W49">
            <v>0</v>
          </cell>
        </row>
        <row r="50">
          <cell r="A50" t="str">
            <v>5.1</v>
          </cell>
          <cell r="B50">
            <v>3248.96</v>
          </cell>
          <cell r="C50">
            <v>20.306000000000001</v>
          </cell>
          <cell r="D50">
            <v>357.38560000000001</v>
          </cell>
          <cell r="E50">
            <v>3606.3456000000001</v>
          </cell>
          <cell r="F50">
            <v>22.539660000000001</v>
          </cell>
          <cell r="G50">
            <v>0</v>
          </cell>
          <cell r="H50">
            <v>3606.3456000000001</v>
          </cell>
          <cell r="I50">
            <v>0</v>
          </cell>
          <cell r="J50">
            <v>3606.3456000000001</v>
          </cell>
          <cell r="K50">
            <v>0</v>
          </cell>
          <cell r="L50">
            <v>0</v>
          </cell>
          <cell r="M50">
            <v>3606.3456000000001</v>
          </cell>
          <cell r="N50">
            <v>22.539660000000001</v>
          </cell>
          <cell r="O50">
            <v>47062.810080000003</v>
          </cell>
          <cell r="P50">
            <v>0</v>
          </cell>
          <cell r="Q50">
            <v>0</v>
          </cell>
          <cell r="R50">
            <v>0</v>
          </cell>
          <cell r="S50">
            <v>47062.810080000003</v>
          </cell>
          <cell r="T50">
            <v>22.539660000000001</v>
          </cell>
          <cell r="U50" t="e">
            <v>#DIV/0!</v>
          </cell>
          <cell r="V50">
            <v>22.539660000000001</v>
          </cell>
          <cell r="W50">
            <v>0</v>
          </cell>
        </row>
        <row r="51">
          <cell r="A51" t="str">
            <v>5.2</v>
          </cell>
          <cell r="B51">
            <v>3317.82</v>
          </cell>
          <cell r="C51">
            <v>20.736375000000002</v>
          </cell>
          <cell r="D51">
            <v>364.96020000000004</v>
          </cell>
          <cell r="E51">
            <v>3682.7802000000001</v>
          </cell>
          <cell r="F51">
            <v>23.017376250000002</v>
          </cell>
          <cell r="G51">
            <v>0</v>
          </cell>
          <cell r="H51">
            <v>3682.7802000000001</v>
          </cell>
          <cell r="I51">
            <v>0</v>
          </cell>
          <cell r="J51">
            <v>3682.7802000000001</v>
          </cell>
          <cell r="K51">
            <v>0</v>
          </cell>
          <cell r="L51">
            <v>0</v>
          </cell>
          <cell r="M51">
            <v>3682.7802000000001</v>
          </cell>
          <cell r="N51">
            <v>23.017376250000002</v>
          </cell>
          <cell r="O51">
            <v>48060.281610000005</v>
          </cell>
          <cell r="P51">
            <v>0</v>
          </cell>
          <cell r="Q51">
            <v>0</v>
          </cell>
          <cell r="R51">
            <v>0</v>
          </cell>
          <cell r="S51">
            <v>48060.281610000005</v>
          </cell>
          <cell r="T51">
            <v>23.017376250000002</v>
          </cell>
          <cell r="U51" t="e">
            <v>#DIV/0!</v>
          </cell>
          <cell r="V51">
            <v>23.017376250000002</v>
          </cell>
          <cell r="W51">
            <v>0</v>
          </cell>
        </row>
        <row r="52">
          <cell r="A52" t="str">
            <v>5.3</v>
          </cell>
          <cell r="B52">
            <v>3388.05</v>
          </cell>
          <cell r="C52">
            <v>21.1753125</v>
          </cell>
          <cell r="D52">
            <v>372.68550000000005</v>
          </cell>
          <cell r="E52">
            <v>3760.7355000000002</v>
          </cell>
          <cell r="F52">
            <v>23.504596875000001</v>
          </cell>
          <cell r="G52">
            <v>0</v>
          </cell>
          <cell r="H52">
            <v>3760.7355000000002</v>
          </cell>
          <cell r="I52">
            <v>0</v>
          </cell>
          <cell r="J52">
            <v>3760.7355000000002</v>
          </cell>
          <cell r="K52">
            <v>0</v>
          </cell>
          <cell r="L52">
            <v>0</v>
          </cell>
          <cell r="M52">
            <v>3760.7355000000002</v>
          </cell>
          <cell r="N52">
            <v>23.504596875000001</v>
          </cell>
          <cell r="O52">
            <v>49077.598275000004</v>
          </cell>
          <cell r="P52">
            <v>0</v>
          </cell>
          <cell r="Q52">
            <v>0</v>
          </cell>
          <cell r="R52">
            <v>0</v>
          </cell>
          <cell r="S52">
            <v>49077.598275000004</v>
          </cell>
          <cell r="T52">
            <v>23.504596875000001</v>
          </cell>
          <cell r="U52" t="e">
            <v>#DIV/0!</v>
          </cell>
          <cell r="V52">
            <v>23.504596875000001</v>
          </cell>
          <cell r="W52">
            <v>0</v>
          </cell>
        </row>
        <row r="53">
          <cell r="A53" t="str">
            <v>5.4</v>
          </cell>
          <cell r="B53">
            <v>3459.65</v>
          </cell>
          <cell r="C53">
            <v>21.622812500000002</v>
          </cell>
          <cell r="D53">
            <v>380.56150000000002</v>
          </cell>
          <cell r="E53">
            <v>3840.2115000000003</v>
          </cell>
          <cell r="F53">
            <v>24.001321875000002</v>
          </cell>
          <cell r="G53">
            <v>0</v>
          </cell>
          <cell r="H53">
            <v>3840.2115000000003</v>
          </cell>
          <cell r="I53">
            <v>0</v>
          </cell>
          <cell r="J53">
            <v>3840.2115000000003</v>
          </cell>
          <cell r="K53">
            <v>0</v>
          </cell>
          <cell r="L53">
            <v>0</v>
          </cell>
          <cell r="M53">
            <v>3840.2115000000003</v>
          </cell>
          <cell r="N53">
            <v>24.001321875000002</v>
          </cell>
          <cell r="O53">
            <v>50114.760075000006</v>
          </cell>
          <cell r="P53">
            <v>0</v>
          </cell>
          <cell r="Q53">
            <v>0</v>
          </cell>
          <cell r="R53">
            <v>0</v>
          </cell>
          <cell r="S53">
            <v>50114.760075000006</v>
          </cell>
          <cell r="T53">
            <v>24.001321875000002</v>
          </cell>
          <cell r="U53" t="e">
            <v>#DIV/0!</v>
          </cell>
          <cell r="V53">
            <v>24.001321875000002</v>
          </cell>
          <cell r="W53">
            <v>0</v>
          </cell>
        </row>
        <row r="54">
          <cell r="A54" t="str">
            <v>5.5</v>
          </cell>
          <cell r="B54">
            <v>3532.63</v>
          </cell>
          <cell r="C54">
            <v>22.078937500000002</v>
          </cell>
          <cell r="D54">
            <v>388.58930000000004</v>
          </cell>
          <cell r="E54">
            <v>3921.2193000000002</v>
          </cell>
          <cell r="F54">
            <v>24.507620625000001</v>
          </cell>
          <cell r="G54">
            <v>0</v>
          </cell>
          <cell r="H54">
            <v>3921.2193000000002</v>
          </cell>
          <cell r="I54">
            <v>0</v>
          </cell>
          <cell r="J54">
            <v>3921.2193000000002</v>
          </cell>
          <cell r="K54">
            <v>0</v>
          </cell>
          <cell r="L54">
            <v>0</v>
          </cell>
          <cell r="M54">
            <v>3921.2193000000002</v>
          </cell>
          <cell r="N54">
            <v>24.507620625000001</v>
          </cell>
          <cell r="O54">
            <v>51171.911865000002</v>
          </cell>
          <cell r="P54">
            <v>0</v>
          </cell>
          <cell r="Q54">
            <v>0</v>
          </cell>
          <cell r="R54">
            <v>0</v>
          </cell>
          <cell r="S54">
            <v>51171.911865000002</v>
          </cell>
          <cell r="T54">
            <v>24.507620625000001</v>
          </cell>
          <cell r="U54" t="e">
            <v>#DIV/0!</v>
          </cell>
          <cell r="V54">
            <v>24.507620625000001</v>
          </cell>
          <cell r="W54">
            <v>0</v>
          </cell>
        </row>
        <row r="55">
          <cell r="A55" t="str">
            <v>5.6</v>
          </cell>
          <cell r="B55">
            <v>3607.34</v>
          </cell>
          <cell r="C55">
            <v>22.545875000000002</v>
          </cell>
          <cell r="D55">
            <v>396.80740000000003</v>
          </cell>
          <cell r="E55">
            <v>4004.1474000000003</v>
          </cell>
          <cell r="F55">
            <v>25.025921250000003</v>
          </cell>
          <cell r="G55">
            <v>0</v>
          </cell>
          <cell r="H55">
            <v>4004.1474000000003</v>
          </cell>
          <cell r="I55">
            <v>0</v>
          </cell>
          <cell r="J55">
            <v>4004.1474000000003</v>
          </cell>
          <cell r="K55">
            <v>0</v>
          </cell>
          <cell r="L55">
            <v>0</v>
          </cell>
          <cell r="M55">
            <v>4004.1474000000003</v>
          </cell>
          <cell r="N55">
            <v>25.025921250000003</v>
          </cell>
          <cell r="O55">
            <v>52254.123570000003</v>
          </cell>
          <cell r="P55">
            <v>0</v>
          </cell>
          <cell r="Q55">
            <v>0</v>
          </cell>
          <cell r="R55">
            <v>0</v>
          </cell>
          <cell r="S55">
            <v>52254.123570000003</v>
          </cell>
          <cell r="T55">
            <v>25.025921250000003</v>
          </cell>
          <cell r="U55" t="e">
            <v>#DIV/0!</v>
          </cell>
          <cell r="V55">
            <v>25.025921250000003</v>
          </cell>
          <cell r="W55">
            <v>0</v>
          </cell>
        </row>
        <row r="56">
          <cell r="A56" t="str">
            <v>5.7</v>
          </cell>
          <cell r="B56">
            <v>3682.91</v>
          </cell>
          <cell r="C56">
            <v>23.0181875</v>
          </cell>
          <cell r="D56">
            <v>405.12009999999998</v>
          </cell>
          <cell r="E56">
            <v>4088.0300999999999</v>
          </cell>
          <cell r="F56">
            <v>25.550188124999998</v>
          </cell>
          <cell r="G56">
            <v>0</v>
          </cell>
          <cell r="H56">
            <v>4088.0300999999999</v>
          </cell>
          <cell r="I56">
            <v>0</v>
          </cell>
          <cell r="J56">
            <v>4088.0300999999999</v>
          </cell>
          <cell r="K56">
            <v>0</v>
          </cell>
          <cell r="L56">
            <v>0</v>
          </cell>
          <cell r="M56">
            <v>4088.0300999999999</v>
          </cell>
          <cell r="N56">
            <v>25.550188124999998</v>
          </cell>
          <cell r="O56">
            <v>53348.792804999997</v>
          </cell>
          <cell r="P56">
            <v>0</v>
          </cell>
          <cell r="Q56">
            <v>0</v>
          </cell>
          <cell r="R56">
            <v>0</v>
          </cell>
          <cell r="S56">
            <v>53348.792804999997</v>
          </cell>
          <cell r="T56">
            <v>25.550188124999998</v>
          </cell>
          <cell r="U56" t="e">
            <v>#DIV/0!</v>
          </cell>
          <cell r="V56">
            <v>25.550188124999998</v>
          </cell>
          <cell r="W56">
            <v>0</v>
          </cell>
        </row>
        <row r="57">
          <cell r="A57" t="str">
            <v>6.0</v>
          </cell>
          <cell r="B57">
            <v>3538.07</v>
          </cell>
          <cell r="C57">
            <v>22.112937500000001</v>
          </cell>
          <cell r="D57">
            <v>389.18770000000001</v>
          </cell>
          <cell r="E57">
            <v>3927.2577000000001</v>
          </cell>
          <cell r="F57">
            <v>24.545360625000001</v>
          </cell>
          <cell r="G57">
            <v>0</v>
          </cell>
          <cell r="H57">
            <v>3927.2577000000001</v>
          </cell>
          <cell r="I57">
            <v>0</v>
          </cell>
          <cell r="J57">
            <v>3927.2577000000001</v>
          </cell>
          <cell r="K57">
            <v>0</v>
          </cell>
          <cell r="L57">
            <v>0</v>
          </cell>
          <cell r="M57">
            <v>3927.2577000000001</v>
          </cell>
          <cell r="N57">
            <v>24.545360625000001</v>
          </cell>
          <cell r="O57">
            <v>51250.712984999998</v>
          </cell>
          <cell r="P57">
            <v>0</v>
          </cell>
          <cell r="Q57">
            <v>0</v>
          </cell>
          <cell r="R57">
            <v>0</v>
          </cell>
          <cell r="S57">
            <v>51250.712984999998</v>
          </cell>
          <cell r="T57">
            <v>24.545360625000001</v>
          </cell>
          <cell r="U57" t="e">
            <v>#DIV/0!</v>
          </cell>
          <cell r="V57">
            <v>24.545360625000001</v>
          </cell>
          <cell r="W57">
            <v>0</v>
          </cell>
        </row>
        <row r="58">
          <cell r="A58" t="str">
            <v>6.1</v>
          </cell>
          <cell r="B58">
            <v>3614.23</v>
          </cell>
          <cell r="C58">
            <v>22.5889375</v>
          </cell>
          <cell r="D58">
            <v>397.56529999999998</v>
          </cell>
          <cell r="E58">
            <v>4011.7952999999998</v>
          </cell>
          <cell r="F58">
            <v>25.073720625</v>
          </cell>
          <cell r="G58">
            <v>0</v>
          </cell>
          <cell r="H58">
            <v>4011.7952999999998</v>
          </cell>
          <cell r="I58">
            <v>0</v>
          </cell>
          <cell r="J58">
            <v>4011.7952999999998</v>
          </cell>
          <cell r="K58">
            <v>0</v>
          </cell>
          <cell r="L58">
            <v>0</v>
          </cell>
          <cell r="M58">
            <v>4011.7952999999998</v>
          </cell>
          <cell r="N58">
            <v>25.073720625</v>
          </cell>
          <cell r="O58">
            <v>52353.928664999999</v>
          </cell>
          <cell r="P58">
            <v>0</v>
          </cell>
          <cell r="Q58">
            <v>0</v>
          </cell>
          <cell r="R58">
            <v>0</v>
          </cell>
          <cell r="S58">
            <v>52353.928664999999</v>
          </cell>
          <cell r="T58">
            <v>25.073720625</v>
          </cell>
          <cell r="U58" t="e">
            <v>#DIV/0!</v>
          </cell>
          <cell r="V58">
            <v>25.073720625</v>
          </cell>
          <cell r="W58">
            <v>0</v>
          </cell>
        </row>
        <row r="59">
          <cell r="A59" t="str">
            <v>6.2</v>
          </cell>
          <cell r="B59">
            <v>3690.39</v>
          </cell>
          <cell r="C59">
            <v>23.064937499999999</v>
          </cell>
          <cell r="D59">
            <v>405.94290000000001</v>
          </cell>
          <cell r="E59">
            <v>4096.3328999999994</v>
          </cell>
          <cell r="F59">
            <v>25.602080624999996</v>
          </cell>
          <cell r="G59">
            <v>0</v>
          </cell>
          <cell r="H59">
            <v>4096.3328999999994</v>
          </cell>
          <cell r="I59">
            <v>0</v>
          </cell>
          <cell r="J59">
            <v>4096.3328999999994</v>
          </cell>
          <cell r="K59">
            <v>0</v>
          </cell>
          <cell r="L59">
            <v>0</v>
          </cell>
          <cell r="M59">
            <v>4096.3328999999994</v>
          </cell>
          <cell r="N59">
            <v>25.602080624999996</v>
          </cell>
          <cell r="O59">
            <v>53457.144344999993</v>
          </cell>
          <cell r="P59">
            <v>0</v>
          </cell>
          <cell r="Q59">
            <v>0</v>
          </cell>
          <cell r="R59">
            <v>0</v>
          </cell>
          <cell r="S59">
            <v>53457.144344999993</v>
          </cell>
          <cell r="T59">
            <v>25.602080624999996</v>
          </cell>
          <cell r="U59" t="e">
            <v>#DIV/0!</v>
          </cell>
          <cell r="V59">
            <v>25.602080624999996</v>
          </cell>
          <cell r="W59">
            <v>0</v>
          </cell>
        </row>
        <row r="60">
          <cell r="A60" t="str">
            <v>6.3</v>
          </cell>
          <cell r="B60">
            <v>3768.07</v>
          </cell>
          <cell r="C60">
            <v>23.550437500000001</v>
          </cell>
          <cell r="D60">
            <v>414.48770000000002</v>
          </cell>
          <cell r="E60">
            <v>4182.5577000000003</v>
          </cell>
          <cell r="F60">
            <v>26.140985625000003</v>
          </cell>
          <cell r="G60">
            <v>0</v>
          </cell>
          <cell r="H60">
            <v>4182.5577000000003</v>
          </cell>
          <cell r="I60">
            <v>0</v>
          </cell>
          <cell r="J60">
            <v>4182.5577000000003</v>
          </cell>
          <cell r="K60">
            <v>0</v>
          </cell>
          <cell r="L60">
            <v>0</v>
          </cell>
          <cell r="M60">
            <v>4182.5577000000003</v>
          </cell>
          <cell r="N60">
            <v>26.140985625000003</v>
          </cell>
          <cell r="O60">
            <v>54582.377985000006</v>
          </cell>
          <cell r="P60">
            <v>0</v>
          </cell>
          <cell r="Q60">
            <v>0</v>
          </cell>
          <cell r="R60">
            <v>0</v>
          </cell>
          <cell r="S60">
            <v>54582.377985000006</v>
          </cell>
          <cell r="T60">
            <v>26.140985625000003</v>
          </cell>
          <cell r="U60" t="e">
            <v>#DIV/0!</v>
          </cell>
          <cell r="V60">
            <v>26.140985625000003</v>
          </cell>
          <cell r="W60">
            <v>0</v>
          </cell>
        </row>
        <row r="61">
          <cell r="A61" t="str">
            <v>6.4</v>
          </cell>
          <cell r="B61">
            <v>3847.27</v>
          </cell>
          <cell r="C61">
            <v>24.045437499999998</v>
          </cell>
          <cell r="D61">
            <v>423.19970000000001</v>
          </cell>
          <cell r="E61">
            <v>4270.4696999999996</v>
          </cell>
          <cell r="F61">
            <v>26.690435624999999</v>
          </cell>
          <cell r="G61">
            <v>0</v>
          </cell>
          <cell r="H61">
            <v>4270.4696999999996</v>
          </cell>
          <cell r="I61">
            <v>0</v>
          </cell>
          <cell r="J61">
            <v>4270.4696999999996</v>
          </cell>
          <cell r="K61">
            <v>0</v>
          </cell>
          <cell r="L61">
            <v>0</v>
          </cell>
          <cell r="M61">
            <v>4270.4696999999996</v>
          </cell>
          <cell r="N61">
            <v>26.690435624999999</v>
          </cell>
          <cell r="O61">
            <v>55729.629584999995</v>
          </cell>
          <cell r="P61">
            <v>0</v>
          </cell>
          <cell r="Q61">
            <v>0</v>
          </cell>
          <cell r="R61">
            <v>0</v>
          </cell>
          <cell r="S61">
            <v>55729.629584999995</v>
          </cell>
          <cell r="T61">
            <v>26.690435624999999</v>
          </cell>
          <cell r="U61" t="e">
            <v>#DIV/0!</v>
          </cell>
          <cell r="V61">
            <v>26.690435624999999</v>
          </cell>
          <cell r="W61">
            <v>0</v>
          </cell>
        </row>
        <row r="62">
          <cell r="A62" t="str">
            <v>6.5</v>
          </cell>
          <cell r="B62">
            <v>3928</v>
          </cell>
          <cell r="C62">
            <v>24.55</v>
          </cell>
          <cell r="D62">
            <v>432.08</v>
          </cell>
          <cell r="E62">
            <v>4360.08</v>
          </cell>
          <cell r="F62">
            <v>27.250499999999999</v>
          </cell>
          <cell r="G62">
            <v>0</v>
          </cell>
          <cell r="H62">
            <v>4360.08</v>
          </cell>
          <cell r="I62">
            <v>0</v>
          </cell>
          <cell r="J62">
            <v>4360.08</v>
          </cell>
          <cell r="K62">
            <v>0</v>
          </cell>
          <cell r="L62">
            <v>0</v>
          </cell>
          <cell r="M62">
            <v>4360.08</v>
          </cell>
          <cell r="N62">
            <v>27.250499999999999</v>
          </cell>
          <cell r="O62">
            <v>56899.043999999994</v>
          </cell>
          <cell r="P62">
            <v>0</v>
          </cell>
          <cell r="Q62">
            <v>0</v>
          </cell>
          <cell r="R62">
            <v>0</v>
          </cell>
          <cell r="S62">
            <v>56899.043999999994</v>
          </cell>
          <cell r="T62">
            <v>27.250499999999999</v>
          </cell>
          <cell r="U62" t="e">
            <v>#DIV/0!</v>
          </cell>
          <cell r="V62">
            <v>27.250499999999999</v>
          </cell>
          <cell r="W62">
            <v>0</v>
          </cell>
        </row>
        <row r="63">
          <cell r="A63" t="str">
            <v>6.6</v>
          </cell>
          <cell r="B63">
            <v>4010.63</v>
          </cell>
          <cell r="C63">
            <v>25.066437499999999</v>
          </cell>
          <cell r="D63">
            <v>441.16930000000002</v>
          </cell>
          <cell r="E63">
            <v>4451.7993000000006</v>
          </cell>
          <cell r="F63">
            <v>27.823745625000004</v>
          </cell>
          <cell r="G63">
            <v>0</v>
          </cell>
          <cell r="H63">
            <v>4451.7993000000006</v>
          </cell>
          <cell r="I63">
            <v>0</v>
          </cell>
          <cell r="J63">
            <v>4451.7993000000006</v>
          </cell>
          <cell r="K63">
            <v>0</v>
          </cell>
          <cell r="L63">
            <v>0</v>
          </cell>
          <cell r="M63">
            <v>4451.7993000000006</v>
          </cell>
          <cell r="N63">
            <v>27.823745625000004</v>
          </cell>
          <cell r="O63">
            <v>58095.980865000012</v>
          </cell>
          <cell r="P63">
            <v>0</v>
          </cell>
          <cell r="Q63">
            <v>0</v>
          </cell>
          <cell r="R63">
            <v>0</v>
          </cell>
          <cell r="S63">
            <v>58095.980865000012</v>
          </cell>
          <cell r="T63">
            <v>27.823745625000004</v>
          </cell>
          <cell r="U63" t="e">
            <v>#DIV/0!</v>
          </cell>
          <cell r="V63">
            <v>27.823745625000004</v>
          </cell>
          <cell r="W63">
            <v>0</v>
          </cell>
        </row>
        <row r="64">
          <cell r="A64" t="str">
            <v>6.7</v>
          </cell>
          <cell r="B64">
            <v>4094.78</v>
          </cell>
          <cell r="C64">
            <v>25.592375000000001</v>
          </cell>
          <cell r="D64">
            <v>450.42580000000004</v>
          </cell>
          <cell r="E64">
            <v>4545.2058000000006</v>
          </cell>
          <cell r="F64">
            <v>28.407536250000003</v>
          </cell>
          <cell r="G64">
            <v>0</v>
          </cell>
          <cell r="H64">
            <v>4545.2058000000006</v>
          </cell>
          <cell r="I64">
            <v>0</v>
          </cell>
          <cell r="J64">
            <v>4545.2058000000006</v>
          </cell>
          <cell r="K64">
            <v>0</v>
          </cell>
          <cell r="L64">
            <v>0</v>
          </cell>
          <cell r="M64">
            <v>4545.2058000000006</v>
          </cell>
          <cell r="N64">
            <v>28.407536250000003</v>
          </cell>
          <cell r="O64">
            <v>59314.935690000006</v>
          </cell>
          <cell r="P64">
            <v>0</v>
          </cell>
          <cell r="Q64">
            <v>0</v>
          </cell>
          <cell r="R64">
            <v>0</v>
          </cell>
          <cell r="S64">
            <v>59314.935690000006</v>
          </cell>
          <cell r="T64">
            <v>28.407536250000003</v>
          </cell>
          <cell r="U64" t="e">
            <v>#DIV/0!</v>
          </cell>
          <cell r="V64">
            <v>28.407536250000003</v>
          </cell>
          <cell r="W64">
            <v>0</v>
          </cell>
        </row>
        <row r="65">
          <cell r="A65" t="str">
            <v>7.0</v>
          </cell>
          <cell r="B65">
            <v>3892.44</v>
          </cell>
          <cell r="C65">
            <v>24.327750000000002</v>
          </cell>
          <cell r="D65">
            <v>428.16840000000002</v>
          </cell>
          <cell r="E65">
            <v>4320.6084000000001</v>
          </cell>
          <cell r="F65">
            <v>27.003802499999999</v>
          </cell>
          <cell r="G65">
            <v>0</v>
          </cell>
          <cell r="H65">
            <v>4320.6084000000001</v>
          </cell>
          <cell r="I65">
            <v>0</v>
          </cell>
          <cell r="J65">
            <v>4320.6084000000001</v>
          </cell>
          <cell r="K65">
            <v>0</v>
          </cell>
          <cell r="L65">
            <v>0</v>
          </cell>
          <cell r="M65">
            <v>4320.6084000000001</v>
          </cell>
          <cell r="N65">
            <v>27.003802499999999</v>
          </cell>
          <cell r="O65">
            <v>56383.939619999997</v>
          </cell>
          <cell r="P65">
            <v>0</v>
          </cell>
          <cell r="Q65">
            <v>0</v>
          </cell>
          <cell r="R65">
            <v>0</v>
          </cell>
          <cell r="S65">
            <v>56383.939619999997</v>
          </cell>
          <cell r="T65">
            <v>27.003802499999999</v>
          </cell>
          <cell r="U65" t="e">
            <v>#DIV/0!</v>
          </cell>
          <cell r="V65">
            <v>27.003802499999999</v>
          </cell>
          <cell r="W65">
            <v>0</v>
          </cell>
        </row>
        <row r="66">
          <cell r="A66" t="str">
            <v>7.1</v>
          </cell>
          <cell r="B66">
            <v>3975.83</v>
          </cell>
          <cell r="C66">
            <v>24.848937499999998</v>
          </cell>
          <cell r="D66">
            <v>437.34129999999999</v>
          </cell>
          <cell r="E66">
            <v>4413.1713</v>
          </cell>
          <cell r="F66">
            <v>27.582320625000001</v>
          </cell>
          <cell r="G66">
            <v>0</v>
          </cell>
          <cell r="H66">
            <v>4413.1713</v>
          </cell>
          <cell r="I66">
            <v>0</v>
          </cell>
          <cell r="J66">
            <v>4413.1713</v>
          </cell>
          <cell r="K66">
            <v>0</v>
          </cell>
          <cell r="L66">
            <v>0</v>
          </cell>
          <cell r="M66">
            <v>4413.1713</v>
          </cell>
          <cell r="N66">
            <v>27.582320625000001</v>
          </cell>
          <cell r="O66">
            <v>57591.885464999999</v>
          </cell>
          <cell r="P66">
            <v>0</v>
          </cell>
          <cell r="Q66">
            <v>0</v>
          </cell>
          <cell r="R66">
            <v>0</v>
          </cell>
          <cell r="S66">
            <v>57591.885464999999</v>
          </cell>
          <cell r="T66">
            <v>27.582320625000001</v>
          </cell>
          <cell r="U66" t="e">
            <v>#DIV/0!</v>
          </cell>
          <cell r="V66">
            <v>27.582320625000001</v>
          </cell>
          <cell r="W66">
            <v>0</v>
          </cell>
        </row>
        <row r="67">
          <cell r="A67" t="str">
            <v>7.2</v>
          </cell>
          <cell r="B67">
            <v>4059.22</v>
          </cell>
          <cell r="C67">
            <v>25.370124999999998</v>
          </cell>
          <cell r="D67">
            <v>446.51419999999996</v>
          </cell>
          <cell r="E67">
            <v>4505.7341999999999</v>
          </cell>
          <cell r="F67">
            <v>28.16083875</v>
          </cell>
          <cell r="G67">
            <v>0</v>
          </cell>
          <cell r="H67">
            <v>4505.7341999999999</v>
          </cell>
          <cell r="I67">
            <v>0</v>
          </cell>
          <cell r="J67">
            <v>4505.7341999999999</v>
          </cell>
          <cell r="K67">
            <v>0</v>
          </cell>
          <cell r="L67">
            <v>0</v>
          </cell>
          <cell r="M67">
            <v>4505.7341999999999</v>
          </cell>
          <cell r="N67">
            <v>28.16083875</v>
          </cell>
          <cell r="O67">
            <v>58799.831310000001</v>
          </cell>
          <cell r="P67">
            <v>0</v>
          </cell>
          <cell r="Q67">
            <v>0</v>
          </cell>
          <cell r="R67">
            <v>0</v>
          </cell>
          <cell r="S67">
            <v>58799.831310000001</v>
          </cell>
          <cell r="T67">
            <v>28.16083875</v>
          </cell>
          <cell r="U67" t="e">
            <v>#DIV/0!</v>
          </cell>
          <cell r="V67">
            <v>28.16083875</v>
          </cell>
          <cell r="W67">
            <v>0</v>
          </cell>
        </row>
        <row r="68">
          <cell r="A68" t="str">
            <v>7.3</v>
          </cell>
          <cell r="B68">
            <v>4144.28</v>
          </cell>
          <cell r="C68">
            <v>25.90175</v>
          </cell>
          <cell r="D68">
            <v>455.87079999999997</v>
          </cell>
          <cell r="E68">
            <v>4600.1507999999994</v>
          </cell>
          <cell r="F68">
            <v>28.750942499999997</v>
          </cell>
          <cell r="G68">
            <v>0</v>
          </cell>
          <cell r="H68">
            <v>4600.1507999999994</v>
          </cell>
          <cell r="I68">
            <v>0</v>
          </cell>
          <cell r="J68">
            <v>4600.1507999999994</v>
          </cell>
          <cell r="K68">
            <v>0</v>
          </cell>
          <cell r="L68">
            <v>0</v>
          </cell>
          <cell r="M68">
            <v>4600.1507999999994</v>
          </cell>
          <cell r="N68">
            <v>28.750942499999997</v>
          </cell>
          <cell r="O68">
            <v>60031.967939999995</v>
          </cell>
          <cell r="P68">
            <v>0</v>
          </cell>
          <cell r="Q68">
            <v>0</v>
          </cell>
          <cell r="R68">
            <v>0</v>
          </cell>
          <cell r="S68">
            <v>60031.967939999995</v>
          </cell>
          <cell r="T68">
            <v>28.750942499999997</v>
          </cell>
          <cell r="U68" t="e">
            <v>#DIV/0!</v>
          </cell>
          <cell r="V68">
            <v>28.750942499999997</v>
          </cell>
          <cell r="W68">
            <v>0</v>
          </cell>
        </row>
        <row r="69">
          <cell r="A69" t="str">
            <v>7.4</v>
          </cell>
          <cell r="B69">
            <v>4231.01</v>
          </cell>
          <cell r="C69">
            <v>26.4438125</v>
          </cell>
          <cell r="D69">
            <v>465.41110000000003</v>
          </cell>
          <cell r="E69">
            <v>4696.4211000000005</v>
          </cell>
          <cell r="F69">
            <v>29.352631875000004</v>
          </cell>
          <cell r="G69">
            <v>0</v>
          </cell>
          <cell r="H69">
            <v>4696.4211000000005</v>
          </cell>
          <cell r="I69">
            <v>0</v>
          </cell>
          <cell r="J69">
            <v>4696.4211000000005</v>
          </cell>
          <cell r="K69">
            <v>0</v>
          </cell>
          <cell r="L69">
            <v>0</v>
          </cell>
          <cell r="M69">
            <v>4696.4211000000005</v>
          </cell>
          <cell r="N69">
            <v>29.352631875000004</v>
          </cell>
          <cell r="O69">
            <v>61288.295355000009</v>
          </cell>
          <cell r="P69">
            <v>0</v>
          </cell>
          <cell r="Q69">
            <v>0</v>
          </cell>
          <cell r="R69">
            <v>0</v>
          </cell>
          <cell r="S69">
            <v>61288.295355000009</v>
          </cell>
          <cell r="T69">
            <v>29.352631875000004</v>
          </cell>
          <cell r="U69" t="e">
            <v>#DIV/0!</v>
          </cell>
          <cell r="V69">
            <v>29.352631875000004</v>
          </cell>
          <cell r="W69">
            <v>0</v>
          </cell>
        </row>
        <row r="70">
          <cell r="A70" t="str">
            <v>7.5</v>
          </cell>
          <cell r="B70">
            <v>4319.3999999999996</v>
          </cell>
          <cell r="C70">
            <v>26.996249999999996</v>
          </cell>
          <cell r="D70">
            <v>475.13399999999996</v>
          </cell>
          <cell r="E70">
            <v>4794.5339999999997</v>
          </cell>
          <cell r="F70">
            <v>29.965837499999999</v>
          </cell>
          <cell r="G70">
            <v>0</v>
          </cell>
          <cell r="H70">
            <v>4794.5339999999997</v>
          </cell>
          <cell r="I70">
            <v>0</v>
          </cell>
          <cell r="J70">
            <v>4794.5339999999997</v>
          </cell>
          <cell r="K70">
            <v>0</v>
          </cell>
          <cell r="L70">
            <v>0</v>
          </cell>
          <cell r="M70">
            <v>4794.5339999999997</v>
          </cell>
          <cell r="N70">
            <v>29.965837499999999</v>
          </cell>
          <cell r="O70">
            <v>62568.668700000002</v>
          </cell>
          <cell r="P70">
            <v>0</v>
          </cell>
          <cell r="Q70">
            <v>0</v>
          </cell>
          <cell r="R70">
            <v>0</v>
          </cell>
          <cell r="S70">
            <v>62568.668700000002</v>
          </cell>
          <cell r="T70">
            <v>29.965837499999999</v>
          </cell>
          <cell r="U70" t="e">
            <v>#DIV/0!</v>
          </cell>
          <cell r="V70">
            <v>29.965837499999999</v>
          </cell>
          <cell r="W70">
            <v>0</v>
          </cell>
        </row>
        <row r="71">
          <cell r="A71" t="str">
            <v>7.6</v>
          </cell>
          <cell r="B71">
            <v>4409.88</v>
          </cell>
          <cell r="C71">
            <v>27.56175</v>
          </cell>
          <cell r="D71">
            <v>485.08680000000004</v>
          </cell>
          <cell r="E71">
            <v>4894.9668000000001</v>
          </cell>
          <cell r="F71">
            <v>30.593542500000002</v>
          </cell>
          <cell r="G71">
            <v>0</v>
          </cell>
          <cell r="H71">
            <v>4894.9668000000001</v>
          </cell>
          <cell r="I71">
            <v>0</v>
          </cell>
          <cell r="J71">
            <v>4894.9668000000001</v>
          </cell>
          <cell r="K71">
            <v>0</v>
          </cell>
          <cell r="L71">
            <v>0</v>
          </cell>
          <cell r="M71">
            <v>4894.9668000000001</v>
          </cell>
          <cell r="N71">
            <v>30.593542500000002</v>
          </cell>
          <cell r="O71">
            <v>63879.316740000002</v>
          </cell>
          <cell r="P71">
            <v>0</v>
          </cell>
          <cell r="Q71">
            <v>0</v>
          </cell>
          <cell r="R71">
            <v>0</v>
          </cell>
          <cell r="S71">
            <v>63879.316740000002</v>
          </cell>
          <cell r="T71">
            <v>30.593542500000002</v>
          </cell>
          <cell r="U71" t="e">
            <v>#DIV/0!</v>
          </cell>
          <cell r="V71">
            <v>30.593542500000002</v>
          </cell>
          <cell r="W71">
            <v>0</v>
          </cell>
        </row>
        <row r="72">
          <cell r="A72" t="str">
            <v>7.7</v>
          </cell>
          <cell r="B72">
            <v>4502.01</v>
          </cell>
          <cell r="C72">
            <v>28.137562500000001</v>
          </cell>
          <cell r="D72">
            <v>495.22110000000004</v>
          </cell>
          <cell r="E72">
            <v>4997.2311</v>
          </cell>
          <cell r="F72">
            <v>31.232694375000001</v>
          </cell>
          <cell r="G72">
            <v>0</v>
          </cell>
          <cell r="H72">
            <v>4997.2311</v>
          </cell>
          <cell r="I72">
            <v>0</v>
          </cell>
          <cell r="J72">
            <v>4997.2311</v>
          </cell>
          <cell r="K72">
            <v>0</v>
          </cell>
          <cell r="L72">
            <v>0</v>
          </cell>
          <cell r="M72">
            <v>4997.2311</v>
          </cell>
          <cell r="N72">
            <v>31.232694375000001</v>
          </cell>
          <cell r="O72">
            <v>65213.865855000004</v>
          </cell>
          <cell r="P72">
            <v>0</v>
          </cell>
          <cell r="Q72">
            <v>0</v>
          </cell>
          <cell r="R72">
            <v>0</v>
          </cell>
          <cell r="S72">
            <v>65213.865855000004</v>
          </cell>
          <cell r="T72">
            <v>31.232694375000001</v>
          </cell>
          <cell r="U72" t="e">
            <v>#DIV/0!</v>
          </cell>
          <cell r="V72">
            <v>31.232694375000001</v>
          </cell>
          <cell r="W72">
            <v>0</v>
          </cell>
        </row>
        <row r="73">
          <cell r="A73" t="str">
            <v>8.0</v>
          </cell>
          <cell r="B73">
            <v>4260.97</v>
          </cell>
          <cell r="C73">
            <v>26.631062500000002</v>
          </cell>
          <cell r="D73">
            <v>468.70670000000001</v>
          </cell>
          <cell r="E73">
            <v>4729.6767</v>
          </cell>
          <cell r="F73">
            <v>29.560479375</v>
          </cell>
          <cell r="G73">
            <v>0</v>
          </cell>
          <cell r="H73">
            <v>4729.6767</v>
          </cell>
          <cell r="I73">
            <v>0</v>
          </cell>
          <cell r="J73">
            <v>4729.6767</v>
          </cell>
          <cell r="K73">
            <v>0</v>
          </cell>
          <cell r="L73">
            <v>0</v>
          </cell>
          <cell r="M73">
            <v>4729.6767</v>
          </cell>
          <cell r="N73">
            <v>29.560479375</v>
          </cell>
          <cell r="O73">
            <v>61722.280935000003</v>
          </cell>
          <cell r="P73">
            <v>0</v>
          </cell>
          <cell r="Q73">
            <v>0</v>
          </cell>
          <cell r="R73">
            <v>0</v>
          </cell>
          <cell r="S73">
            <v>61722.280935000003</v>
          </cell>
          <cell r="T73">
            <v>29.560479375</v>
          </cell>
          <cell r="U73" t="e">
            <v>#DIV/0!</v>
          </cell>
          <cell r="V73">
            <v>29.560479375</v>
          </cell>
          <cell r="W73">
            <v>0</v>
          </cell>
        </row>
        <row r="74">
          <cell r="A74" t="str">
            <v>8.1</v>
          </cell>
          <cell r="B74">
            <v>4351.88</v>
          </cell>
          <cell r="C74">
            <v>27.199249999999999</v>
          </cell>
          <cell r="D74">
            <v>478.70679999999999</v>
          </cell>
          <cell r="E74">
            <v>4830.5868</v>
          </cell>
          <cell r="F74">
            <v>30.191167499999999</v>
          </cell>
          <cell r="G74">
            <v>0</v>
          </cell>
          <cell r="H74">
            <v>4830.5868</v>
          </cell>
          <cell r="I74">
            <v>0</v>
          </cell>
          <cell r="J74">
            <v>4830.5868</v>
          </cell>
          <cell r="K74">
            <v>0</v>
          </cell>
          <cell r="L74">
            <v>0</v>
          </cell>
          <cell r="M74">
            <v>4830.5868</v>
          </cell>
          <cell r="N74">
            <v>30.191167499999999</v>
          </cell>
          <cell r="O74">
            <v>63039.157739999995</v>
          </cell>
          <cell r="P74">
            <v>0</v>
          </cell>
          <cell r="Q74">
            <v>0</v>
          </cell>
          <cell r="R74">
            <v>0</v>
          </cell>
          <cell r="S74">
            <v>63039.157739999995</v>
          </cell>
          <cell r="T74">
            <v>30.191167499999999</v>
          </cell>
          <cell r="U74" t="e">
            <v>#DIV/0!</v>
          </cell>
          <cell r="V74">
            <v>30.191167499999999</v>
          </cell>
          <cell r="W74">
            <v>0</v>
          </cell>
        </row>
        <row r="75">
          <cell r="A75" t="str">
            <v>8.2</v>
          </cell>
          <cell r="B75">
            <v>4442.79</v>
          </cell>
          <cell r="C75">
            <v>27.7674375</v>
          </cell>
          <cell r="D75">
            <v>488.70690000000002</v>
          </cell>
          <cell r="E75">
            <v>4931.4969000000001</v>
          </cell>
          <cell r="F75">
            <v>30.821855625000001</v>
          </cell>
          <cell r="G75">
            <v>0</v>
          </cell>
          <cell r="H75">
            <v>4931.4969000000001</v>
          </cell>
          <cell r="I75">
            <v>0</v>
          </cell>
          <cell r="J75">
            <v>4931.4969000000001</v>
          </cell>
          <cell r="K75">
            <v>0</v>
          </cell>
          <cell r="L75">
            <v>0</v>
          </cell>
          <cell r="M75">
            <v>4931.4969000000001</v>
          </cell>
          <cell r="N75">
            <v>30.821855625000001</v>
          </cell>
          <cell r="O75">
            <v>64356.034545000002</v>
          </cell>
          <cell r="P75">
            <v>0</v>
          </cell>
          <cell r="Q75">
            <v>0</v>
          </cell>
          <cell r="R75">
            <v>0</v>
          </cell>
          <cell r="S75">
            <v>64356.034545000002</v>
          </cell>
          <cell r="T75">
            <v>30.821855625000001</v>
          </cell>
          <cell r="U75" t="e">
            <v>#DIV/0!</v>
          </cell>
          <cell r="V75">
            <v>30.821855625000001</v>
          </cell>
          <cell r="W75">
            <v>0</v>
          </cell>
        </row>
        <row r="76">
          <cell r="A76" t="str">
            <v>8.3</v>
          </cell>
          <cell r="B76">
            <v>4535.5200000000004</v>
          </cell>
          <cell r="C76">
            <v>28.347000000000001</v>
          </cell>
          <cell r="D76">
            <v>498.90720000000005</v>
          </cell>
          <cell r="E76">
            <v>5034.4272000000001</v>
          </cell>
          <cell r="F76">
            <v>31.465170000000001</v>
          </cell>
          <cell r="G76">
            <v>0</v>
          </cell>
          <cell r="H76">
            <v>5034.4272000000001</v>
          </cell>
          <cell r="I76">
            <v>0</v>
          </cell>
          <cell r="J76">
            <v>5034.4272000000001</v>
          </cell>
          <cell r="K76">
            <v>0</v>
          </cell>
          <cell r="L76">
            <v>0</v>
          </cell>
          <cell r="M76">
            <v>5034.4272000000001</v>
          </cell>
          <cell r="N76">
            <v>31.465170000000001</v>
          </cell>
          <cell r="O76">
            <v>65699.274959999995</v>
          </cell>
          <cell r="P76">
            <v>0</v>
          </cell>
          <cell r="Q76">
            <v>0</v>
          </cell>
          <cell r="R76">
            <v>0</v>
          </cell>
          <cell r="S76">
            <v>65699.274959999995</v>
          </cell>
          <cell r="T76">
            <v>31.465169999999997</v>
          </cell>
          <cell r="U76" t="e">
            <v>#DIV/0!</v>
          </cell>
          <cell r="V76">
            <v>31.465170000000001</v>
          </cell>
          <cell r="W76">
            <v>0</v>
          </cell>
        </row>
        <row r="77">
          <cell r="A77" t="str">
            <v>8.4</v>
          </cell>
          <cell r="B77">
            <v>4630.07</v>
          </cell>
          <cell r="C77">
            <v>28.937937499999997</v>
          </cell>
          <cell r="D77">
            <v>509.30769999999995</v>
          </cell>
          <cell r="E77">
            <v>5139.3777</v>
          </cell>
          <cell r="F77">
            <v>32.121110625</v>
          </cell>
          <cell r="G77">
            <v>0</v>
          </cell>
          <cell r="H77">
            <v>5139.3777</v>
          </cell>
          <cell r="I77">
            <v>0</v>
          </cell>
          <cell r="J77">
            <v>5139.3777</v>
          </cell>
          <cell r="K77">
            <v>0</v>
          </cell>
          <cell r="L77">
            <v>0</v>
          </cell>
          <cell r="M77">
            <v>5139.3777</v>
          </cell>
          <cell r="N77">
            <v>32.121110625</v>
          </cell>
          <cell r="O77">
            <v>67068.878985000003</v>
          </cell>
          <cell r="P77">
            <v>0</v>
          </cell>
          <cell r="Q77">
            <v>0</v>
          </cell>
          <cell r="R77">
            <v>0</v>
          </cell>
          <cell r="S77">
            <v>67068.878985000003</v>
          </cell>
          <cell r="T77">
            <v>32.121110625</v>
          </cell>
          <cell r="U77" t="e">
            <v>#DIV/0!</v>
          </cell>
          <cell r="V77">
            <v>32.121110625</v>
          </cell>
          <cell r="W77">
            <v>0</v>
          </cell>
        </row>
        <row r="78">
          <cell r="A78" t="str">
            <v>8.5</v>
          </cell>
          <cell r="B78">
            <v>4726.43</v>
          </cell>
          <cell r="C78">
            <v>29.540187500000002</v>
          </cell>
          <cell r="D78">
            <v>519.90730000000008</v>
          </cell>
          <cell r="E78">
            <v>5246.3373000000001</v>
          </cell>
          <cell r="F78">
            <v>32.789608125000001</v>
          </cell>
          <cell r="G78">
            <v>0</v>
          </cell>
          <cell r="H78">
            <v>5246.3373000000001</v>
          </cell>
          <cell r="I78">
            <v>0</v>
          </cell>
          <cell r="J78">
            <v>5246.3373000000001</v>
          </cell>
          <cell r="K78">
            <v>0</v>
          </cell>
          <cell r="L78">
            <v>0</v>
          </cell>
          <cell r="M78">
            <v>5246.3373000000001</v>
          </cell>
          <cell r="N78">
            <v>32.789608125000001</v>
          </cell>
          <cell r="O78">
            <v>68464.701765000005</v>
          </cell>
          <cell r="P78">
            <v>0</v>
          </cell>
          <cell r="Q78">
            <v>0</v>
          </cell>
          <cell r="R78">
            <v>0</v>
          </cell>
          <cell r="S78">
            <v>68464.701765000005</v>
          </cell>
          <cell r="T78">
            <v>32.789608125000001</v>
          </cell>
          <cell r="U78" t="e">
            <v>#DIV/0!</v>
          </cell>
          <cell r="V78">
            <v>32.789608125000001</v>
          </cell>
          <cell r="W78">
            <v>0</v>
          </cell>
        </row>
        <row r="79">
          <cell r="A79" t="str">
            <v>8.6</v>
          </cell>
          <cell r="B79">
            <v>4825.07</v>
          </cell>
          <cell r="C79">
            <v>30.156687499999997</v>
          </cell>
          <cell r="D79">
            <v>530.7577</v>
          </cell>
          <cell r="E79">
            <v>5355.8276999999998</v>
          </cell>
          <cell r="F79">
            <v>33.473923124999999</v>
          </cell>
          <cell r="G79">
            <v>0</v>
          </cell>
          <cell r="H79">
            <v>5355.8276999999998</v>
          </cell>
          <cell r="I79">
            <v>0</v>
          </cell>
          <cell r="J79">
            <v>5355.8276999999998</v>
          </cell>
          <cell r="K79">
            <v>0</v>
          </cell>
          <cell r="L79">
            <v>0</v>
          </cell>
          <cell r="M79">
            <v>5355.8276999999998</v>
          </cell>
          <cell r="N79">
            <v>33.473923124999999</v>
          </cell>
          <cell r="O79">
            <v>69893.551485000004</v>
          </cell>
          <cell r="P79">
            <v>0</v>
          </cell>
          <cell r="Q79">
            <v>0</v>
          </cell>
          <cell r="R79">
            <v>0</v>
          </cell>
          <cell r="S79">
            <v>69893.551485000004</v>
          </cell>
          <cell r="T79">
            <v>33.473923124999999</v>
          </cell>
          <cell r="U79" t="e">
            <v>#DIV/0!</v>
          </cell>
          <cell r="V79">
            <v>33.473923124999999</v>
          </cell>
          <cell r="W79">
            <v>0</v>
          </cell>
        </row>
        <row r="80">
          <cell r="A80" t="str">
            <v>8.7</v>
          </cell>
          <cell r="B80">
            <v>4925.53</v>
          </cell>
          <cell r="C80">
            <v>30.7845625</v>
          </cell>
          <cell r="D80">
            <v>541.80830000000003</v>
          </cell>
          <cell r="E80">
            <v>5467.3382999999994</v>
          </cell>
          <cell r="F80">
            <v>34.170864374999994</v>
          </cell>
          <cell r="G80">
            <v>0</v>
          </cell>
          <cell r="H80">
            <v>5467.3382999999994</v>
          </cell>
          <cell r="I80">
            <v>0</v>
          </cell>
          <cell r="J80">
            <v>5467.3382999999994</v>
          </cell>
          <cell r="K80">
            <v>0</v>
          </cell>
          <cell r="L80">
            <v>0</v>
          </cell>
          <cell r="M80">
            <v>5467.3382999999994</v>
          </cell>
          <cell r="N80">
            <v>34.170864374999994</v>
          </cell>
          <cell r="O80">
            <v>71348.764814999988</v>
          </cell>
          <cell r="P80">
            <v>0</v>
          </cell>
          <cell r="Q80">
            <v>0</v>
          </cell>
          <cell r="R80">
            <v>0</v>
          </cell>
          <cell r="S80">
            <v>71348.764814999988</v>
          </cell>
          <cell r="T80">
            <v>34.170864374999994</v>
          </cell>
          <cell r="U80" t="e">
            <v>#DIV/0!</v>
          </cell>
          <cell r="V80">
            <v>34.170864374999994</v>
          </cell>
          <cell r="W80">
            <v>0</v>
          </cell>
        </row>
        <row r="81">
          <cell r="A81" t="str">
            <v>8.8</v>
          </cell>
          <cell r="B81">
            <v>5027.8</v>
          </cell>
          <cell r="C81">
            <v>31.423750000000002</v>
          </cell>
          <cell r="D81">
            <v>553.05799999999999</v>
          </cell>
          <cell r="E81">
            <v>5580.8580000000002</v>
          </cell>
          <cell r="F81">
            <v>34.880362500000004</v>
          </cell>
          <cell r="G81">
            <v>0</v>
          </cell>
          <cell r="H81">
            <v>5580.8580000000002</v>
          </cell>
          <cell r="I81">
            <v>0</v>
          </cell>
          <cell r="J81">
            <v>5580.8580000000002</v>
          </cell>
          <cell r="K81">
            <v>0</v>
          </cell>
          <cell r="L81">
            <v>0</v>
          </cell>
          <cell r="M81">
            <v>5580.8580000000002</v>
          </cell>
          <cell r="N81">
            <v>34.880362500000004</v>
          </cell>
          <cell r="O81">
            <v>72830.19690000001</v>
          </cell>
          <cell r="P81">
            <v>0</v>
          </cell>
          <cell r="Q81">
            <v>0</v>
          </cell>
          <cell r="R81">
            <v>0</v>
          </cell>
          <cell r="S81">
            <v>72830.19690000001</v>
          </cell>
          <cell r="T81">
            <v>34.880362500000004</v>
          </cell>
          <cell r="U81" t="e">
            <v>#DIV/0!</v>
          </cell>
          <cell r="V81">
            <v>34.880362500000004</v>
          </cell>
          <cell r="W81">
            <v>0</v>
          </cell>
        </row>
        <row r="82">
          <cell r="A82" t="str">
            <v>9.0</v>
          </cell>
          <cell r="B82">
            <v>4513.0200000000004</v>
          </cell>
          <cell r="C82">
            <v>28.206375000000001</v>
          </cell>
          <cell r="D82">
            <v>496.43220000000002</v>
          </cell>
          <cell r="E82">
            <v>5009.4522000000006</v>
          </cell>
          <cell r="F82">
            <v>31.309076250000004</v>
          </cell>
          <cell r="G82">
            <v>0</v>
          </cell>
          <cell r="H82">
            <v>5009.4522000000006</v>
          </cell>
          <cell r="I82">
            <v>0</v>
          </cell>
          <cell r="J82">
            <v>5009.4522000000006</v>
          </cell>
          <cell r="K82">
            <v>0</v>
          </cell>
          <cell r="L82">
            <v>0</v>
          </cell>
          <cell r="M82">
            <v>5009.4522000000006</v>
          </cell>
          <cell r="N82">
            <v>31.309076250000004</v>
          </cell>
          <cell r="O82">
            <v>65373.351210000008</v>
          </cell>
          <cell r="P82">
            <v>0</v>
          </cell>
          <cell r="Q82">
            <v>0</v>
          </cell>
          <cell r="R82">
            <v>0</v>
          </cell>
          <cell r="S82">
            <v>65373.351210000008</v>
          </cell>
          <cell r="T82">
            <v>31.309076250000004</v>
          </cell>
          <cell r="U82" t="e">
            <v>#DIV/0!</v>
          </cell>
          <cell r="V82">
            <v>31.309076250000004</v>
          </cell>
          <cell r="W82">
            <v>0</v>
          </cell>
        </row>
        <row r="83">
          <cell r="A83" t="str">
            <v>9.1</v>
          </cell>
          <cell r="B83">
            <v>4603.29</v>
          </cell>
          <cell r="C83">
            <v>28.7705625</v>
          </cell>
          <cell r="D83">
            <v>506.36189999999999</v>
          </cell>
          <cell r="E83">
            <v>5109.6518999999998</v>
          </cell>
          <cell r="F83">
            <v>31.935324375</v>
          </cell>
          <cell r="G83">
            <v>0</v>
          </cell>
          <cell r="H83">
            <v>5109.6518999999998</v>
          </cell>
          <cell r="I83">
            <v>0</v>
          </cell>
          <cell r="J83">
            <v>5109.6518999999998</v>
          </cell>
          <cell r="K83">
            <v>0</v>
          </cell>
          <cell r="L83">
            <v>0</v>
          </cell>
          <cell r="M83">
            <v>5109.6518999999998</v>
          </cell>
          <cell r="N83">
            <v>31.935324375</v>
          </cell>
          <cell r="O83">
            <v>66680.957295</v>
          </cell>
          <cell r="P83">
            <v>0</v>
          </cell>
          <cell r="Q83">
            <v>0</v>
          </cell>
          <cell r="R83">
            <v>0</v>
          </cell>
          <cell r="S83">
            <v>66680.957295</v>
          </cell>
          <cell r="T83">
            <v>31.935324375</v>
          </cell>
          <cell r="U83" t="e">
            <v>#DIV/0!</v>
          </cell>
          <cell r="V83">
            <v>31.935324375</v>
          </cell>
          <cell r="W83">
            <v>0</v>
          </cell>
        </row>
        <row r="84">
          <cell r="A84" t="str">
            <v>9.2</v>
          </cell>
          <cell r="B84">
            <v>4695.3500000000004</v>
          </cell>
          <cell r="C84">
            <v>29.345937500000002</v>
          </cell>
          <cell r="D84">
            <v>516.48850000000004</v>
          </cell>
          <cell r="E84">
            <v>5211.8385000000007</v>
          </cell>
          <cell r="F84">
            <v>32.573990625000008</v>
          </cell>
          <cell r="G84">
            <v>0</v>
          </cell>
          <cell r="H84">
            <v>5211.8385000000007</v>
          </cell>
          <cell r="I84">
            <v>0</v>
          </cell>
          <cell r="J84">
            <v>5211.8385000000007</v>
          </cell>
          <cell r="K84">
            <v>0</v>
          </cell>
          <cell r="L84">
            <v>0</v>
          </cell>
          <cell r="M84">
            <v>5211.8385000000007</v>
          </cell>
          <cell r="N84">
            <v>32.573990625000008</v>
          </cell>
          <cell r="O84">
            <v>68014.492425000019</v>
          </cell>
          <cell r="P84">
            <v>0</v>
          </cell>
          <cell r="Q84">
            <v>0</v>
          </cell>
          <cell r="R84">
            <v>0</v>
          </cell>
          <cell r="S84">
            <v>68014.492425000019</v>
          </cell>
          <cell r="T84">
            <v>32.573990625000008</v>
          </cell>
          <cell r="U84" t="e">
            <v>#DIV/0!</v>
          </cell>
          <cell r="V84">
            <v>32.573990625000008</v>
          </cell>
          <cell r="W84">
            <v>0</v>
          </cell>
        </row>
        <row r="85">
          <cell r="A85" t="str">
            <v>9.3</v>
          </cell>
          <cell r="B85">
            <v>4789.26</v>
          </cell>
          <cell r="C85">
            <v>29.932875000000003</v>
          </cell>
          <cell r="D85">
            <v>526.81860000000006</v>
          </cell>
          <cell r="E85">
            <v>5316.0786000000007</v>
          </cell>
          <cell r="F85">
            <v>33.225491250000005</v>
          </cell>
          <cell r="G85">
            <v>0</v>
          </cell>
          <cell r="H85">
            <v>5316.0786000000007</v>
          </cell>
          <cell r="I85">
            <v>0</v>
          </cell>
          <cell r="J85">
            <v>5316.0786000000007</v>
          </cell>
          <cell r="K85">
            <v>0</v>
          </cell>
          <cell r="L85">
            <v>0</v>
          </cell>
          <cell r="M85">
            <v>5316.0786000000007</v>
          </cell>
          <cell r="N85">
            <v>33.225491250000005</v>
          </cell>
          <cell r="O85">
            <v>69374.825730000011</v>
          </cell>
          <cell r="P85">
            <v>0</v>
          </cell>
          <cell r="Q85">
            <v>0</v>
          </cell>
          <cell r="R85">
            <v>0</v>
          </cell>
          <cell r="S85">
            <v>69374.825730000011</v>
          </cell>
          <cell r="T85">
            <v>33.225491250000005</v>
          </cell>
          <cell r="U85" t="e">
            <v>#DIV/0!</v>
          </cell>
          <cell r="V85">
            <v>33.225491250000005</v>
          </cell>
          <cell r="W85">
            <v>0</v>
          </cell>
        </row>
        <row r="86">
          <cell r="A86" t="str">
            <v>9.4</v>
          </cell>
          <cell r="B86">
            <v>4885.04</v>
          </cell>
          <cell r="C86">
            <v>30.531500000000001</v>
          </cell>
          <cell r="D86">
            <v>537.35440000000006</v>
          </cell>
          <cell r="E86">
            <v>5422.3944000000001</v>
          </cell>
          <cell r="F86">
            <v>33.889965000000004</v>
          </cell>
          <cell r="G86">
            <v>0</v>
          </cell>
          <cell r="H86">
            <v>5422.3944000000001</v>
          </cell>
          <cell r="I86">
            <v>0</v>
          </cell>
          <cell r="J86">
            <v>5422.3944000000001</v>
          </cell>
          <cell r="K86">
            <v>0</v>
          </cell>
          <cell r="L86">
            <v>0</v>
          </cell>
          <cell r="M86">
            <v>5422.3944000000001</v>
          </cell>
          <cell r="N86">
            <v>33.889965000000004</v>
          </cell>
          <cell r="O86">
            <v>70762.246920000005</v>
          </cell>
          <cell r="P86">
            <v>0</v>
          </cell>
          <cell r="Q86">
            <v>0</v>
          </cell>
          <cell r="R86">
            <v>0</v>
          </cell>
          <cell r="S86">
            <v>70762.246920000005</v>
          </cell>
          <cell r="T86">
            <v>33.889965000000004</v>
          </cell>
          <cell r="U86" t="e">
            <v>#DIV/0!</v>
          </cell>
          <cell r="V86">
            <v>33.889965000000004</v>
          </cell>
          <cell r="W86">
            <v>0</v>
          </cell>
        </row>
        <row r="87">
          <cell r="A87" t="str">
            <v>9.5</v>
          </cell>
          <cell r="B87">
            <v>4982.74</v>
          </cell>
          <cell r="C87">
            <v>31.142125</v>
          </cell>
          <cell r="D87">
            <v>548.10140000000001</v>
          </cell>
          <cell r="E87">
            <v>5530.8413999999993</v>
          </cell>
          <cell r="F87">
            <v>34.567758749999996</v>
          </cell>
          <cell r="G87">
            <v>0</v>
          </cell>
          <cell r="H87">
            <v>5530.8413999999993</v>
          </cell>
          <cell r="I87">
            <v>0</v>
          </cell>
          <cell r="J87">
            <v>5530.8413999999993</v>
          </cell>
          <cell r="K87">
            <v>0</v>
          </cell>
          <cell r="L87">
            <v>0</v>
          </cell>
          <cell r="M87">
            <v>5530.8413999999993</v>
          </cell>
          <cell r="N87">
            <v>34.567758749999996</v>
          </cell>
          <cell r="O87">
            <v>72177.480269999985</v>
          </cell>
          <cell r="P87">
            <v>0</v>
          </cell>
          <cell r="Q87">
            <v>0</v>
          </cell>
          <cell r="R87">
            <v>0</v>
          </cell>
          <cell r="S87">
            <v>72177.480269999985</v>
          </cell>
          <cell r="T87">
            <v>34.567758749999996</v>
          </cell>
          <cell r="U87" t="e">
            <v>#DIV/0!</v>
          </cell>
          <cell r="V87">
            <v>34.567758749999996</v>
          </cell>
          <cell r="W87">
            <v>0</v>
          </cell>
        </row>
        <row r="88">
          <cell r="A88" t="str">
            <v>9.6</v>
          </cell>
          <cell r="B88">
            <v>5082.3999999999996</v>
          </cell>
          <cell r="C88">
            <v>31.764999999999997</v>
          </cell>
          <cell r="D88">
            <v>559.06399999999996</v>
          </cell>
          <cell r="E88">
            <v>5641.4639999999999</v>
          </cell>
          <cell r="F88">
            <v>35.259149999999998</v>
          </cell>
          <cell r="G88">
            <v>0</v>
          </cell>
          <cell r="H88">
            <v>5641.4639999999999</v>
          </cell>
          <cell r="I88">
            <v>0</v>
          </cell>
          <cell r="J88">
            <v>5641.4639999999999</v>
          </cell>
          <cell r="K88">
            <v>0</v>
          </cell>
          <cell r="L88">
            <v>0</v>
          </cell>
          <cell r="M88">
            <v>5641.4639999999999</v>
          </cell>
          <cell r="N88">
            <v>35.259149999999998</v>
          </cell>
          <cell r="O88">
            <v>73621.105199999991</v>
          </cell>
          <cell r="P88">
            <v>0</v>
          </cell>
          <cell r="Q88">
            <v>0</v>
          </cell>
          <cell r="R88">
            <v>0</v>
          </cell>
          <cell r="S88">
            <v>73621.105199999991</v>
          </cell>
          <cell r="T88">
            <v>35.259149999999998</v>
          </cell>
          <cell r="U88" t="e">
            <v>#DIV/0!</v>
          </cell>
          <cell r="V88">
            <v>35.259149999999998</v>
          </cell>
          <cell r="W88">
            <v>0</v>
          </cell>
        </row>
        <row r="89">
          <cell r="A89" t="str">
            <v>9.7</v>
          </cell>
          <cell r="B89">
            <v>5184.05</v>
          </cell>
          <cell r="C89">
            <v>32.400312499999998</v>
          </cell>
          <cell r="D89">
            <v>570.24549999999999</v>
          </cell>
          <cell r="E89">
            <v>5754.2955000000002</v>
          </cell>
          <cell r="F89">
            <v>35.964346875000004</v>
          </cell>
          <cell r="G89">
            <v>0</v>
          </cell>
          <cell r="H89">
            <v>5754.2955000000002</v>
          </cell>
          <cell r="I89">
            <v>0</v>
          </cell>
          <cell r="J89">
            <v>5754.2955000000002</v>
          </cell>
          <cell r="K89">
            <v>0</v>
          </cell>
          <cell r="L89">
            <v>0</v>
          </cell>
          <cell r="M89">
            <v>5754.2955000000002</v>
          </cell>
          <cell r="N89">
            <v>35.964346875000004</v>
          </cell>
          <cell r="O89">
            <v>75093.55627500001</v>
          </cell>
          <cell r="P89">
            <v>0</v>
          </cell>
          <cell r="Q89">
            <v>0</v>
          </cell>
          <cell r="R89">
            <v>0</v>
          </cell>
          <cell r="S89">
            <v>75093.55627500001</v>
          </cell>
          <cell r="T89">
            <v>35.964346875000004</v>
          </cell>
          <cell r="U89" t="e">
            <v>#DIV/0!</v>
          </cell>
          <cell r="V89">
            <v>35.964346875000004</v>
          </cell>
          <cell r="W89">
            <v>0</v>
          </cell>
        </row>
        <row r="90">
          <cell r="A90" t="str">
            <v>9.8</v>
          </cell>
          <cell r="B90">
            <v>5287.73</v>
          </cell>
          <cell r="C90">
            <v>33.048312499999994</v>
          </cell>
          <cell r="D90">
            <v>581.6502999999999</v>
          </cell>
          <cell r="E90">
            <v>5869.3802999999998</v>
          </cell>
          <cell r="F90">
            <v>36.683626875000002</v>
          </cell>
          <cell r="G90">
            <v>0</v>
          </cell>
          <cell r="H90">
            <v>5869.3802999999998</v>
          </cell>
          <cell r="I90">
            <v>0</v>
          </cell>
          <cell r="J90">
            <v>5869.3802999999998</v>
          </cell>
          <cell r="K90">
            <v>0</v>
          </cell>
          <cell r="L90">
            <v>0</v>
          </cell>
          <cell r="M90">
            <v>5869.3802999999998</v>
          </cell>
          <cell r="N90">
            <v>36.683626875000002</v>
          </cell>
          <cell r="O90">
            <v>76595.412915000008</v>
          </cell>
          <cell r="P90">
            <v>0</v>
          </cell>
          <cell r="Q90">
            <v>0</v>
          </cell>
          <cell r="R90">
            <v>0</v>
          </cell>
          <cell r="S90">
            <v>76595.412915000008</v>
          </cell>
          <cell r="T90">
            <v>36.683626875000002</v>
          </cell>
          <cell r="U90" t="e">
            <v>#DIV/0!</v>
          </cell>
          <cell r="V90">
            <v>36.683626875000002</v>
          </cell>
          <cell r="W90">
            <v>0</v>
          </cell>
        </row>
      </sheetData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>
        <row r="6">
          <cell r="A6" t="str">
            <v>1.0</v>
          </cell>
          <cell r="B6">
            <v>16.733874375000003</v>
          </cell>
          <cell r="C6">
            <v>20.247987993750002</v>
          </cell>
          <cell r="D6">
            <v>22.590730406250007</v>
          </cell>
          <cell r="E6">
            <v>28.447586437500004</v>
          </cell>
        </row>
        <row r="7">
          <cell r="A7" t="str">
            <v>1.1</v>
          </cell>
          <cell r="B7">
            <v>16.733874375000003</v>
          </cell>
          <cell r="C7">
            <v>20.247987993750002</v>
          </cell>
          <cell r="D7">
            <v>22.590730406250007</v>
          </cell>
          <cell r="E7">
            <v>28.447586437500004</v>
          </cell>
        </row>
        <row r="8">
          <cell r="A8" t="str">
            <v>1.2</v>
          </cell>
          <cell r="B8">
            <v>16.733874375000003</v>
          </cell>
          <cell r="C8">
            <v>20.247987993750002</v>
          </cell>
          <cell r="D8">
            <v>22.590730406250007</v>
          </cell>
          <cell r="E8">
            <v>28.447586437500004</v>
          </cell>
        </row>
        <row r="9">
          <cell r="A9" t="str">
            <v>1.3</v>
          </cell>
          <cell r="B9">
            <v>16.733874375000003</v>
          </cell>
          <cell r="C9">
            <v>20.247987993750002</v>
          </cell>
          <cell r="D9">
            <v>22.590730406250007</v>
          </cell>
          <cell r="E9">
            <v>28.447586437500004</v>
          </cell>
        </row>
        <row r="10">
          <cell r="A10" t="str">
            <v>1.4</v>
          </cell>
          <cell r="B10">
            <v>16.733874375000003</v>
          </cell>
          <cell r="C10">
            <v>20.247987993750002</v>
          </cell>
          <cell r="D10">
            <v>22.590730406250007</v>
          </cell>
          <cell r="E10">
            <v>28.447586437500004</v>
          </cell>
        </row>
        <row r="11">
          <cell r="A11" t="str">
            <v>2.0</v>
          </cell>
          <cell r="B11">
            <v>17.32488</v>
          </cell>
          <cell r="C11">
            <v>20.9631048</v>
          </cell>
          <cell r="D11">
            <v>23.388588000000002</v>
          </cell>
          <cell r="E11">
            <v>29.452296</v>
          </cell>
        </row>
        <row r="12">
          <cell r="A12" t="str">
            <v>2.1</v>
          </cell>
          <cell r="B12">
            <v>17.32488</v>
          </cell>
          <cell r="C12">
            <v>20.9631048</v>
          </cell>
          <cell r="D12">
            <v>23.388588000000002</v>
          </cell>
          <cell r="E12">
            <v>29.452296</v>
          </cell>
        </row>
        <row r="13">
          <cell r="A13" t="str">
            <v>2.2</v>
          </cell>
          <cell r="B13">
            <v>17.32488</v>
          </cell>
          <cell r="C13">
            <v>20.9631048</v>
          </cell>
          <cell r="D13">
            <v>23.388588000000002</v>
          </cell>
          <cell r="E13">
            <v>29.452296</v>
          </cell>
        </row>
        <row r="14">
          <cell r="A14" t="str">
            <v>2.3</v>
          </cell>
          <cell r="B14">
            <v>17.32488</v>
          </cell>
          <cell r="C14">
            <v>20.9631048</v>
          </cell>
          <cell r="D14">
            <v>23.388588000000002</v>
          </cell>
          <cell r="E14">
            <v>29.452296</v>
          </cell>
        </row>
        <row r="15">
          <cell r="A15" t="str">
            <v>2.4</v>
          </cell>
          <cell r="B15">
            <v>17.32488</v>
          </cell>
          <cell r="C15">
            <v>20.9631048</v>
          </cell>
          <cell r="D15">
            <v>23.388588000000002</v>
          </cell>
          <cell r="E15">
            <v>29.452296</v>
          </cell>
        </row>
        <row r="16">
          <cell r="A16" t="str">
            <v>2.5</v>
          </cell>
          <cell r="B16">
            <v>17.32488</v>
          </cell>
          <cell r="C16">
            <v>20.9631048</v>
          </cell>
          <cell r="D16">
            <v>23.388588000000002</v>
          </cell>
          <cell r="E16">
            <v>29.452296</v>
          </cell>
        </row>
        <row r="17">
          <cell r="A17" t="str">
            <v>3.0</v>
          </cell>
          <cell r="B17">
            <v>17.933160000000001</v>
          </cell>
          <cell r="C17">
            <v>21.6991236</v>
          </cell>
          <cell r="D17">
            <v>24.209766000000002</v>
          </cell>
          <cell r="E17">
            <v>30.486371999999999</v>
          </cell>
        </row>
        <row r="18">
          <cell r="A18" t="str">
            <v>3.1</v>
          </cell>
          <cell r="B18">
            <v>18.326585625</v>
          </cell>
          <cell r="C18">
            <v>22.175168606250001</v>
          </cell>
          <cell r="D18">
            <v>24.740890593750002</v>
          </cell>
          <cell r="E18">
            <v>31.155195562499998</v>
          </cell>
        </row>
        <row r="19">
          <cell r="A19" t="str">
            <v>3.2</v>
          </cell>
          <cell r="B19">
            <v>18.719941875</v>
          </cell>
          <cell r="C19">
            <v>22.651129668749999</v>
          </cell>
          <cell r="D19">
            <v>25.271921531250001</v>
          </cell>
          <cell r="E19">
            <v>31.823901187499999</v>
          </cell>
        </row>
        <row r="20">
          <cell r="A20" t="str">
            <v>3.3</v>
          </cell>
          <cell r="B20">
            <v>19.121206875000002</v>
          </cell>
          <cell r="C20">
            <v>23.136660318750003</v>
          </cell>
          <cell r="D20">
            <v>25.813629281250005</v>
          </cell>
          <cell r="E20">
            <v>32.506051687500005</v>
          </cell>
        </row>
        <row r="21">
          <cell r="A21" t="str">
            <v>3.4</v>
          </cell>
          <cell r="B21">
            <v>19.530380624999999</v>
          </cell>
          <cell r="C21">
            <v>23.631760556249997</v>
          </cell>
          <cell r="D21">
            <v>26.36601384375</v>
          </cell>
          <cell r="E21">
            <v>33.201647062500001</v>
          </cell>
        </row>
        <row r="22">
          <cell r="A22" t="str">
            <v>3.5</v>
          </cell>
          <cell r="B22">
            <v>19.947324375000001</v>
          </cell>
          <cell r="C22">
            <v>24.136262493749999</v>
          </cell>
          <cell r="D22">
            <v>26.928887906250004</v>
          </cell>
          <cell r="E22">
            <v>33.910451437500001</v>
          </cell>
        </row>
        <row r="23">
          <cell r="A23" t="str">
            <v>3.6</v>
          </cell>
          <cell r="B23">
            <v>20.318480624999999</v>
          </cell>
          <cell r="C23">
            <v>24.58536155625</v>
          </cell>
          <cell r="D23">
            <v>27.429948843750001</v>
          </cell>
          <cell r="E23">
            <v>34.541417062499995</v>
          </cell>
        </row>
        <row r="24">
          <cell r="A24" t="str">
            <v>3.7</v>
          </cell>
          <cell r="B24">
            <v>20.747773125000002</v>
          </cell>
          <cell r="C24">
            <v>25.104805481250001</v>
          </cell>
          <cell r="D24">
            <v>28.009493718750004</v>
          </cell>
          <cell r="E24">
            <v>35.2712143125</v>
          </cell>
        </row>
        <row r="25">
          <cell r="A25" t="str">
            <v>3.8</v>
          </cell>
          <cell r="B25">
            <v>21.191634375</v>
          </cell>
          <cell r="C25">
            <v>25.641877593749999</v>
          </cell>
          <cell r="D25">
            <v>28.60870640625</v>
          </cell>
          <cell r="E25">
            <v>36.025778437500001</v>
          </cell>
        </row>
        <row r="26">
          <cell r="A26" t="str">
            <v>3.9</v>
          </cell>
          <cell r="B26">
            <v>21.613642500000001</v>
          </cell>
          <cell r="C26">
            <v>26.152507425</v>
          </cell>
          <cell r="D26">
            <v>29.178417375000002</v>
          </cell>
          <cell r="E26">
            <v>36.74319225</v>
          </cell>
        </row>
        <row r="27">
          <cell r="A27" t="str">
            <v>4.0</v>
          </cell>
          <cell r="B27">
            <v>19.654700625</v>
          </cell>
          <cell r="C27">
            <v>23.78218775625</v>
          </cell>
          <cell r="D27">
            <v>26.533845843750001</v>
          </cell>
          <cell r="E27">
            <v>33.412991062499998</v>
          </cell>
        </row>
        <row r="28">
          <cell r="A28" t="str">
            <v>4.1</v>
          </cell>
          <cell r="B28">
            <v>20.08323</v>
          </cell>
          <cell r="C28">
            <v>24.3007083</v>
          </cell>
          <cell r="D28">
            <v>27.112360500000001</v>
          </cell>
          <cell r="E28">
            <v>34.141491000000002</v>
          </cell>
        </row>
        <row r="29">
          <cell r="A29" t="str">
            <v>4.2</v>
          </cell>
          <cell r="B29">
            <v>20.511759375</v>
          </cell>
          <cell r="C29">
            <v>24.81922884375</v>
          </cell>
          <cell r="D29">
            <v>27.690875156250002</v>
          </cell>
          <cell r="E29">
            <v>34.869990937499999</v>
          </cell>
        </row>
        <row r="30">
          <cell r="A30" t="str">
            <v>4.3</v>
          </cell>
          <cell r="B30">
            <v>20.948891249999999</v>
          </cell>
          <cell r="C30">
            <v>25.348158412499998</v>
          </cell>
          <cell r="D30">
            <v>28.281003187500001</v>
          </cell>
          <cell r="E30">
            <v>35.613115125</v>
          </cell>
        </row>
        <row r="31">
          <cell r="A31" t="str">
            <v>4.4</v>
          </cell>
          <cell r="B31">
            <v>21.394556250000001</v>
          </cell>
          <cell r="C31">
            <v>25.887413062499999</v>
          </cell>
          <cell r="D31">
            <v>28.882650937500003</v>
          </cell>
          <cell r="E31">
            <v>36.370745624999998</v>
          </cell>
        </row>
        <row r="32">
          <cell r="A32" t="str">
            <v>4.5</v>
          </cell>
          <cell r="B32">
            <v>21.848754374999999</v>
          </cell>
          <cell r="C32">
            <v>26.436992793749997</v>
          </cell>
          <cell r="D32">
            <v>29.495818406249999</v>
          </cell>
          <cell r="E32">
            <v>37.142882437499999</v>
          </cell>
        </row>
        <row r="33">
          <cell r="A33" t="str">
            <v>4.6</v>
          </cell>
          <cell r="B33">
            <v>22.304894999999998</v>
          </cell>
          <cell r="C33">
            <v>26.988922949999996</v>
          </cell>
          <cell r="D33">
            <v>30.11160825</v>
          </cell>
          <cell r="E33">
            <v>37.918321499999998</v>
          </cell>
        </row>
        <row r="34">
          <cell r="A34" t="str">
            <v>4.7</v>
          </cell>
          <cell r="B34">
            <v>22.770609374999999</v>
          </cell>
          <cell r="C34">
            <v>27.552437343749997</v>
          </cell>
          <cell r="D34">
            <v>30.740322656250001</v>
          </cell>
          <cell r="E34">
            <v>38.710035937499995</v>
          </cell>
        </row>
        <row r="35">
          <cell r="A35" t="str">
            <v>4.8</v>
          </cell>
          <cell r="B35">
            <v>23.236254374999998</v>
          </cell>
          <cell r="C35">
            <v>28.115867793749995</v>
          </cell>
          <cell r="D35">
            <v>31.368943406250001</v>
          </cell>
          <cell r="E35">
            <v>39.501632437499993</v>
          </cell>
        </row>
        <row r="36">
          <cell r="A36" t="str">
            <v>4.8</v>
          </cell>
          <cell r="B36">
            <v>23.512783124999999</v>
          </cell>
          <cell r="C36">
            <v>28.450467581249999</v>
          </cell>
          <cell r="D36">
            <v>31.742257218750002</v>
          </cell>
          <cell r="E36">
            <v>39.971731312499998</v>
          </cell>
        </row>
        <row r="37">
          <cell r="A37" t="str">
            <v>5.0</v>
          </cell>
          <cell r="B37">
            <v>22.062013125</v>
          </cell>
          <cell r="C37">
            <v>26.69503588125</v>
          </cell>
          <cell r="D37">
            <v>29.783717718750001</v>
          </cell>
          <cell r="E37">
            <v>37.505422312500002</v>
          </cell>
        </row>
        <row r="38">
          <cell r="A38" t="str">
            <v>5.1</v>
          </cell>
          <cell r="B38">
            <v>22.539660000000001</v>
          </cell>
          <cell r="C38">
            <v>27.272988600000001</v>
          </cell>
          <cell r="D38">
            <v>30.428541000000003</v>
          </cell>
          <cell r="E38">
            <v>38.317422000000001</v>
          </cell>
        </row>
        <row r="39">
          <cell r="A39" t="str">
            <v>5.2</v>
          </cell>
          <cell r="B39">
            <v>23.017376250000002</v>
          </cell>
          <cell r="C39">
            <v>27.851025262500002</v>
          </cell>
          <cell r="D39">
            <v>31.073457937500006</v>
          </cell>
          <cell r="E39">
            <v>39.129539625</v>
          </cell>
        </row>
        <row r="40">
          <cell r="A40" t="str">
            <v>5.3</v>
          </cell>
          <cell r="B40">
            <v>23.504596875000001</v>
          </cell>
          <cell r="C40">
            <v>28.440562218749999</v>
          </cell>
          <cell r="D40">
            <v>31.731205781250004</v>
          </cell>
          <cell r="E40">
            <v>39.957814687499997</v>
          </cell>
        </row>
        <row r="41">
          <cell r="A41" t="str">
            <v>5.4</v>
          </cell>
          <cell r="B41">
            <v>24.001321875000002</v>
          </cell>
          <cell r="C41">
            <v>29.04159946875</v>
          </cell>
          <cell r="D41">
            <v>32.401784531250001</v>
          </cell>
          <cell r="E41">
            <v>40.802247187500001</v>
          </cell>
        </row>
        <row r="42">
          <cell r="A42" t="str">
            <v>5.5</v>
          </cell>
          <cell r="B42">
            <v>24.507620625000001</v>
          </cell>
          <cell r="C42">
            <v>29.654220956250001</v>
          </cell>
          <cell r="D42">
            <v>33.085287843750002</v>
          </cell>
          <cell r="E42">
            <v>41.662955062500004</v>
          </cell>
        </row>
        <row r="43">
          <cell r="A43" t="str">
            <v>5.6</v>
          </cell>
          <cell r="B43">
            <v>25.025921250000003</v>
          </cell>
          <cell r="C43">
            <v>30.281364712500004</v>
          </cell>
          <cell r="D43">
            <v>33.784993687500005</v>
          </cell>
          <cell r="E43">
            <v>42.544066125000008</v>
          </cell>
        </row>
        <row r="44">
          <cell r="A44" t="str">
            <v>5.7</v>
          </cell>
          <cell r="B44">
            <v>25.550188124999998</v>
          </cell>
          <cell r="C44">
            <v>30.915727631249997</v>
          </cell>
          <cell r="D44">
            <v>34.492753968750002</v>
          </cell>
          <cell r="E44">
            <v>43.435319812499998</v>
          </cell>
        </row>
        <row r="45">
          <cell r="A45" t="str">
            <v>6.0</v>
          </cell>
          <cell r="B45">
            <v>24.545360625000001</v>
          </cell>
          <cell r="C45">
            <v>29.699886356250001</v>
          </cell>
          <cell r="D45">
            <v>33.136236843750005</v>
          </cell>
          <cell r="E45">
            <v>41.727113062500003</v>
          </cell>
        </row>
        <row r="46">
          <cell r="A46" t="str">
            <v>6.1</v>
          </cell>
          <cell r="B46">
            <v>25.073720625</v>
          </cell>
          <cell r="C46">
            <v>30.339201956249997</v>
          </cell>
          <cell r="D46">
            <v>33.849522843750002</v>
          </cell>
          <cell r="E46">
            <v>42.625325062499996</v>
          </cell>
        </row>
        <row r="47">
          <cell r="A47" t="str">
            <v>6.2</v>
          </cell>
          <cell r="B47">
            <v>25.602080624999996</v>
          </cell>
          <cell r="C47">
            <v>30.978517556249994</v>
          </cell>
          <cell r="D47">
            <v>34.562808843749998</v>
          </cell>
          <cell r="E47">
            <v>43.52353706249999</v>
          </cell>
        </row>
        <row r="48">
          <cell r="A48" t="str">
            <v>6.3</v>
          </cell>
          <cell r="B48">
            <v>26.140985625000003</v>
          </cell>
          <cell r="C48">
            <v>31.630592606250001</v>
          </cell>
          <cell r="D48">
            <v>35.290330593750006</v>
          </cell>
          <cell r="E48">
            <v>44.4396755625</v>
          </cell>
        </row>
        <row r="49">
          <cell r="A49" t="str">
            <v>6.4</v>
          </cell>
          <cell r="B49">
            <v>26.690435624999999</v>
          </cell>
          <cell r="C49">
            <v>32.295427106249996</v>
          </cell>
          <cell r="D49">
            <v>36.032088093749998</v>
          </cell>
          <cell r="E49">
            <v>45.373740562499997</v>
          </cell>
        </row>
        <row r="50">
          <cell r="A50" t="str">
            <v>6.5</v>
          </cell>
          <cell r="B50">
            <v>27.250499999999999</v>
          </cell>
          <cell r="C50">
            <v>32.973104999999997</v>
          </cell>
          <cell r="D50">
            <v>36.788175000000003</v>
          </cell>
          <cell r="E50">
            <v>46.325849999999996</v>
          </cell>
        </row>
        <row r="51">
          <cell r="A51" t="str">
            <v>6.6</v>
          </cell>
          <cell r="B51">
            <v>27.823745625000004</v>
          </cell>
          <cell r="C51">
            <v>33.666732206250003</v>
          </cell>
          <cell r="D51">
            <v>37.562056593750007</v>
          </cell>
          <cell r="E51">
            <v>47.300367562500007</v>
          </cell>
        </row>
        <row r="52">
          <cell r="A52" t="str">
            <v>6.7</v>
          </cell>
          <cell r="B52">
            <v>28.407536250000003</v>
          </cell>
          <cell r="C52">
            <v>34.3731188625</v>
          </cell>
          <cell r="D52">
            <v>38.35017393750001</v>
          </cell>
          <cell r="E52">
            <v>48.292811625000006</v>
          </cell>
        </row>
        <row r="53">
          <cell r="A53" t="str">
            <v>7.0</v>
          </cell>
          <cell r="B53">
            <v>27.003802499999999</v>
          </cell>
          <cell r="C53">
            <v>32.674601025000001</v>
          </cell>
          <cell r="D53">
            <v>36.455133375000003</v>
          </cell>
          <cell r="E53">
            <v>45.906464249999999</v>
          </cell>
        </row>
        <row r="54">
          <cell r="A54" t="str">
            <v>7.1</v>
          </cell>
          <cell r="B54">
            <v>27.582320625000001</v>
          </cell>
          <cell r="C54">
            <v>33.374607956250003</v>
          </cell>
          <cell r="D54">
            <v>37.236132843750006</v>
          </cell>
          <cell r="E54">
            <v>46.889945062500004</v>
          </cell>
        </row>
        <row r="55">
          <cell r="A55" t="str">
            <v>7.2</v>
          </cell>
          <cell r="B55">
            <v>28.16083875</v>
          </cell>
          <cell r="C55">
            <v>34.074614887499997</v>
          </cell>
          <cell r="D55">
            <v>38.017132312500003</v>
          </cell>
          <cell r="E55">
            <v>47.873425874999995</v>
          </cell>
        </row>
        <row r="56">
          <cell r="A56" t="str">
            <v>7.3</v>
          </cell>
          <cell r="B56">
            <v>28.750942499999997</v>
          </cell>
          <cell r="C56">
            <v>34.788640424999997</v>
          </cell>
          <cell r="D56">
            <v>38.813772374999999</v>
          </cell>
          <cell r="E56">
            <v>48.876602249999991</v>
          </cell>
        </row>
        <row r="57">
          <cell r="A57" t="str">
            <v>7.4</v>
          </cell>
          <cell r="B57">
            <v>29.352631875000004</v>
          </cell>
          <cell r="C57">
            <v>35.516684568750001</v>
          </cell>
          <cell r="D57">
            <v>39.626053031250009</v>
          </cell>
          <cell r="E57">
            <v>49.899474187500005</v>
          </cell>
        </row>
        <row r="58">
          <cell r="A58" t="str">
            <v>7.5</v>
          </cell>
          <cell r="B58">
            <v>29.965837499999999</v>
          </cell>
          <cell r="C58">
            <v>36.258663374999998</v>
          </cell>
          <cell r="D58">
            <v>40.453880625000004</v>
          </cell>
          <cell r="E58">
            <v>50.941923750000001</v>
          </cell>
        </row>
        <row r="59">
          <cell r="A59" t="str">
            <v>7.6</v>
          </cell>
          <cell r="B59">
            <v>30.593542500000002</v>
          </cell>
          <cell r="C59">
            <v>37.018186425000003</v>
          </cell>
          <cell r="D59">
            <v>41.301282375000007</v>
          </cell>
          <cell r="E59">
            <v>52.009022250000001</v>
          </cell>
        </row>
        <row r="60">
          <cell r="A60" t="str">
            <v>7.7</v>
          </cell>
          <cell r="B60">
            <v>31.232694375000001</v>
          </cell>
          <cell r="C60">
            <v>37.791560193750001</v>
          </cell>
          <cell r="D60">
            <v>42.164137406250006</v>
          </cell>
          <cell r="E60">
            <v>53.095580437500004</v>
          </cell>
        </row>
        <row r="61">
          <cell r="A61" t="str">
            <v>8.0</v>
          </cell>
          <cell r="B61">
            <v>29.560479375</v>
          </cell>
          <cell r="C61">
            <v>35.76818004375</v>
          </cell>
          <cell r="D61">
            <v>39.906647156250003</v>
          </cell>
          <cell r="E61">
            <v>50.252814937499998</v>
          </cell>
        </row>
        <row r="62">
          <cell r="A62" t="str">
            <v>8.1</v>
          </cell>
          <cell r="B62">
            <v>30.191167499999999</v>
          </cell>
          <cell r="C62">
            <v>36.531312674999995</v>
          </cell>
          <cell r="D62">
            <v>40.758076125000002</v>
          </cell>
          <cell r="E62">
            <v>51.324984749999999</v>
          </cell>
        </row>
        <row r="63">
          <cell r="A63" t="str">
            <v>8.2</v>
          </cell>
          <cell r="B63">
            <v>30.821855625000001</v>
          </cell>
          <cell r="C63">
            <v>37.294445306249997</v>
          </cell>
          <cell r="D63">
            <v>41.609505093750002</v>
          </cell>
          <cell r="E63">
            <v>52.397154562499999</v>
          </cell>
        </row>
        <row r="64">
          <cell r="A64" t="str">
            <v>8.3</v>
          </cell>
          <cell r="B64">
            <v>31.465169999999997</v>
          </cell>
          <cell r="C64">
            <v>38.072855699999998</v>
          </cell>
          <cell r="D64">
            <v>42.477979499999996</v>
          </cell>
          <cell r="E64">
            <v>53.490788999999992</v>
          </cell>
        </row>
        <row r="65">
          <cell r="A65" t="str">
            <v>8.4</v>
          </cell>
          <cell r="B65">
            <v>32.121110625</v>
          </cell>
          <cell r="C65">
            <v>38.866543856249997</v>
          </cell>
          <cell r="D65">
            <v>43.36349934375</v>
          </cell>
          <cell r="E65">
            <v>54.6058880625</v>
          </cell>
        </row>
        <row r="66">
          <cell r="A66" t="str">
            <v>8.5</v>
          </cell>
          <cell r="B66">
            <v>32.789608125000001</v>
          </cell>
          <cell r="C66">
            <v>39.675425831250003</v>
          </cell>
          <cell r="D66">
            <v>44.265970968750004</v>
          </cell>
          <cell r="E66">
            <v>55.7423338125</v>
          </cell>
        </row>
        <row r="67">
          <cell r="A67" t="str">
            <v>8.6</v>
          </cell>
          <cell r="B67">
            <v>33.473923124999999</v>
          </cell>
          <cell r="C67">
            <v>40.503446981250001</v>
          </cell>
          <cell r="D67">
            <v>45.189796218750004</v>
          </cell>
          <cell r="E67">
            <v>56.905669312499995</v>
          </cell>
        </row>
        <row r="68">
          <cell r="A68" t="str">
            <v>8.7</v>
          </cell>
          <cell r="B68">
            <v>34.170864374999994</v>
          </cell>
          <cell r="C68">
            <v>41.34674589374999</v>
          </cell>
          <cell r="D68">
            <v>46.130666906249992</v>
          </cell>
          <cell r="E68">
            <v>58.090469437499991</v>
          </cell>
        </row>
        <row r="69">
          <cell r="A69" t="str">
            <v>8.8</v>
          </cell>
          <cell r="B69">
            <v>34.880362500000004</v>
          </cell>
          <cell r="C69">
            <v>42.205238625000007</v>
          </cell>
          <cell r="D69">
            <v>47.088489375000009</v>
          </cell>
          <cell r="E69">
            <v>59.296616250000007</v>
          </cell>
        </row>
        <row r="70">
          <cell r="A70" t="str">
            <v>9.0</v>
          </cell>
          <cell r="B70">
            <v>31.309076250000004</v>
          </cell>
          <cell r="C70">
            <v>37.883982262500005</v>
          </cell>
          <cell r="D70">
            <v>42.267252937500011</v>
          </cell>
          <cell r="E70">
            <v>53.225429625000004</v>
          </cell>
        </row>
        <row r="71">
          <cell r="A71" t="str">
            <v>9.1</v>
          </cell>
          <cell r="B71">
            <v>31.935324375</v>
          </cell>
          <cell r="C71">
            <v>38.641742493750002</v>
          </cell>
          <cell r="D71">
            <v>43.112687906250002</v>
          </cell>
          <cell r="E71">
            <v>54.290051437499997</v>
          </cell>
        </row>
        <row r="72">
          <cell r="A72" t="str">
            <v>9.2</v>
          </cell>
          <cell r="B72">
            <v>32.573990625000008</v>
          </cell>
          <cell r="C72">
            <v>39.414528656250006</v>
          </cell>
          <cell r="D72">
            <v>43.974887343750012</v>
          </cell>
          <cell r="E72">
            <v>55.37578406250001</v>
          </cell>
        </row>
        <row r="73">
          <cell r="A73" t="str">
            <v>9.3</v>
          </cell>
          <cell r="B73">
            <v>33.225491250000005</v>
          </cell>
          <cell r="C73">
            <v>40.202844412500006</v>
          </cell>
          <cell r="D73">
            <v>44.854413187500008</v>
          </cell>
          <cell r="E73">
            <v>56.483335125000004</v>
          </cell>
        </row>
        <row r="74">
          <cell r="A74" t="str">
            <v>9.4</v>
          </cell>
          <cell r="B74">
            <v>33.889965000000004</v>
          </cell>
          <cell r="C74">
            <v>41.006857650000001</v>
          </cell>
          <cell r="D74">
            <v>45.751452750000006</v>
          </cell>
          <cell r="E74">
            <v>57.612940500000008</v>
          </cell>
        </row>
        <row r="75">
          <cell r="A75" t="str">
            <v>9.5</v>
          </cell>
          <cell r="B75">
            <v>34.567758749999996</v>
          </cell>
          <cell r="C75">
            <v>41.826988087499991</v>
          </cell>
          <cell r="D75">
            <v>46.6664743125</v>
          </cell>
          <cell r="E75">
            <v>58.76518987499999</v>
          </cell>
        </row>
        <row r="76">
          <cell r="A76" t="str">
            <v>9.6</v>
          </cell>
          <cell r="B76">
            <v>35.259149999999998</v>
          </cell>
          <cell r="C76">
            <v>42.663571499999996</v>
          </cell>
          <cell r="D76">
            <v>47.599852499999997</v>
          </cell>
          <cell r="E76">
            <v>59.940554999999996</v>
          </cell>
        </row>
        <row r="77">
          <cell r="A77" t="str">
            <v>9.7</v>
          </cell>
          <cell r="B77">
            <v>35.964346875000004</v>
          </cell>
          <cell r="C77">
            <v>43.516859718750005</v>
          </cell>
          <cell r="D77">
            <v>48.551868281250009</v>
          </cell>
          <cell r="E77">
            <v>61.139389687500007</v>
          </cell>
        </row>
        <row r="78">
          <cell r="A78" t="str">
            <v>9.8</v>
          </cell>
          <cell r="B78">
            <v>36.683626875000002</v>
          </cell>
          <cell r="C78">
            <v>44.387188518750001</v>
          </cell>
          <cell r="D78">
            <v>49.522896281250006</v>
          </cell>
          <cell r="E78">
            <v>62.362165687500003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E28"/>
  <sheetViews>
    <sheetView tabSelected="1" zoomScaleNormal="100" workbookViewId="0">
      <selection activeCell="B9" sqref="B9:E9"/>
    </sheetView>
  </sheetViews>
  <sheetFormatPr defaultColWidth="9.140625" defaultRowHeight="15" x14ac:dyDescent="0.25"/>
  <cols>
    <col min="1" max="1" width="4.7109375" style="12" customWidth="1"/>
    <col min="2" max="2" width="30.7109375" style="12" customWidth="1"/>
    <col min="3" max="3" width="20.7109375" style="12" customWidth="1"/>
    <col min="4" max="4" width="24.85546875" style="12" customWidth="1"/>
    <col min="5" max="5" width="14.42578125" style="12" customWidth="1"/>
    <col min="6" max="6" width="4.7109375" style="12" customWidth="1"/>
    <col min="7" max="16384" width="9.140625" style="12"/>
  </cols>
  <sheetData>
    <row r="1" spans="2:5" ht="15" customHeight="1" x14ac:dyDescent="0.25"/>
    <row r="2" spans="2:5" ht="15" customHeight="1" x14ac:dyDescent="0.25">
      <c r="B2" s="13"/>
      <c r="C2" s="14"/>
      <c r="D2" s="14"/>
      <c r="E2" s="15"/>
    </row>
    <row r="3" spans="2:5" ht="15" customHeight="1" x14ac:dyDescent="0.25">
      <c r="B3" s="16"/>
      <c r="E3" s="17"/>
    </row>
    <row r="4" spans="2:5" ht="15" customHeight="1" x14ac:dyDescent="0.25">
      <c r="B4" s="18"/>
      <c r="E4" s="17"/>
    </row>
    <row r="5" spans="2:5" ht="15" customHeight="1" x14ac:dyDescent="0.25">
      <c r="B5" s="18"/>
      <c r="E5" s="17"/>
    </row>
    <row r="6" spans="2:5" ht="15" customHeight="1" x14ac:dyDescent="0.25">
      <c r="B6" s="18"/>
      <c r="E6" s="17"/>
    </row>
    <row r="7" spans="2:5" ht="15" customHeight="1" x14ac:dyDescent="0.25">
      <c r="B7" s="18"/>
      <c r="E7" s="17"/>
    </row>
    <row r="8" spans="2:5" ht="15" customHeight="1" x14ac:dyDescent="0.25">
      <c r="B8" s="18"/>
      <c r="E8" s="17"/>
    </row>
    <row r="9" spans="2:5" ht="24.95" customHeight="1" x14ac:dyDescent="0.25">
      <c r="B9" s="125" t="s">
        <v>115</v>
      </c>
      <c r="C9" s="126"/>
      <c r="D9" s="126"/>
      <c r="E9" s="127"/>
    </row>
    <row r="10" spans="2:5" ht="15" customHeight="1" x14ac:dyDescent="0.25">
      <c r="B10" s="18"/>
      <c r="E10" s="17"/>
    </row>
    <row r="11" spans="2:5" ht="15" customHeight="1" x14ac:dyDescent="0.25">
      <c r="B11" s="18"/>
      <c r="E11" s="17"/>
    </row>
    <row r="12" spans="2:5" x14ac:dyDescent="0.25">
      <c r="B12" s="5" t="s">
        <v>0</v>
      </c>
      <c r="C12" s="6" t="s">
        <v>1</v>
      </c>
      <c r="D12" s="19"/>
      <c r="E12" s="20"/>
    </row>
    <row r="13" spans="2:5" x14ac:dyDescent="0.25">
      <c r="B13" s="5" t="s">
        <v>2</v>
      </c>
      <c r="C13" s="7" t="s">
        <v>116</v>
      </c>
      <c r="D13" s="21"/>
      <c r="E13" s="22"/>
    </row>
    <row r="14" spans="2:5" x14ac:dyDescent="0.25">
      <c r="B14" s="5" t="s">
        <v>3</v>
      </c>
      <c r="C14" s="6" t="s">
        <v>60</v>
      </c>
      <c r="D14" s="19"/>
      <c r="E14" s="20"/>
    </row>
    <row r="15" spans="2:5" x14ac:dyDescent="0.25">
      <c r="B15" s="5" t="s">
        <v>4</v>
      </c>
      <c r="C15" s="36">
        <v>639368</v>
      </c>
      <c r="D15" s="23"/>
      <c r="E15" s="24"/>
    </row>
    <row r="16" spans="2:5" ht="15" customHeight="1" x14ac:dyDescent="0.25">
      <c r="B16" s="25"/>
      <c r="C16" s="26"/>
      <c r="D16" s="26"/>
      <c r="E16" s="27"/>
    </row>
    <row r="17" spans="2:5" ht="15" customHeight="1" thickBot="1" x14ac:dyDescent="0.3">
      <c r="B17" s="28"/>
    </row>
    <row r="18" spans="2:5" s="8" customFormat="1" ht="15" customHeight="1" x14ac:dyDescent="0.2">
      <c r="B18" s="128" t="s">
        <v>5</v>
      </c>
      <c r="C18" s="130" t="s">
        <v>6</v>
      </c>
      <c r="D18" s="131"/>
      <c r="E18" s="132"/>
    </row>
    <row r="19" spans="2:5" s="8" customFormat="1" ht="15" customHeight="1" thickBot="1" x14ac:dyDescent="0.25">
      <c r="B19" s="129"/>
      <c r="C19" s="133"/>
      <c r="D19" s="134"/>
      <c r="E19" s="135"/>
    </row>
    <row r="20" spans="2:5" s="8" customFormat="1" ht="15" customHeight="1" x14ac:dyDescent="0.2">
      <c r="B20" s="136" t="s">
        <v>7</v>
      </c>
      <c r="C20" s="138"/>
      <c r="D20" s="139"/>
      <c r="E20" s="140"/>
    </row>
    <row r="21" spans="2:5" s="8" customFormat="1" ht="15" customHeight="1" thickBot="1" x14ac:dyDescent="0.25">
      <c r="B21" s="137"/>
      <c r="C21" s="141"/>
      <c r="D21" s="142"/>
      <c r="E21" s="143"/>
    </row>
    <row r="22" spans="2:5" s="8" customFormat="1" ht="15" customHeight="1" x14ac:dyDescent="0.2">
      <c r="B22" s="113" t="s">
        <v>8</v>
      </c>
      <c r="C22" s="115" t="s">
        <v>9</v>
      </c>
      <c r="D22" s="116"/>
      <c r="E22" s="117"/>
    </row>
    <row r="23" spans="2:5" s="8" customFormat="1" ht="15" customHeight="1" thickBot="1" x14ac:dyDescent="0.25">
      <c r="B23" s="114"/>
      <c r="C23" s="118"/>
      <c r="D23" s="119"/>
      <c r="E23" s="120"/>
    </row>
    <row r="24" spans="2:5" s="8" customFormat="1" ht="15" customHeight="1" thickBot="1" x14ac:dyDescent="0.25">
      <c r="B24" s="114"/>
      <c r="C24" s="9" t="s">
        <v>10</v>
      </c>
      <c r="D24" s="9" t="s">
        <v>11</v>
      </c>
      <c r="E24" s="10"/>
    </row>
    <row r="25" spans="2:5" s="8" customFormat="1" ht="15" customHeight="1" thickBot="1" x14ac:dyDescent="0.25">
      <c r="B25" s="114"/>
      <c r="C25" s="11"/>
      <c r="D25" s="11"/>
      <c r="E25" s="10"/>
    </row>
    <row r="26" spans="2:5" s="8" customFormat="1" ht="15" customHeight="1" thickBot="1" x14ac:dyDescent="0.25">
      <c r="B26" s="114"/>
      <c r="C26" s="121"/>
      <c r="D26" s="122"/>
      <c r="E26" s="120"/>
    </row>
    <row r="27" spans="2:5" s="8" customFormat="1" ht="15" customHeight="1" x14ac:dyDescent="0.2">
      <c r="B27" s="121" t="s">
        <v>12</v>
      </c>
      <c r="C27" s="122"/>
      <c r="D27" s="122"/>
      <c r="E27" s="123"/>
    </row>
    <row r="28" spans="2:5" s="8" customFormat="1" ht="15" customHeight="1" thickBot="1" x14ac:dyDescent="0.25">
      <c r="B28" s="118"/>
      <c r="C28" s="119"/>
      <c r="D28" s="119"/>
      <c r="E28" s="124"/>
    </row>
  </sheetData>
  <sheetProtection algorithmName="SHA-512" hashValue="joMzlzjNBHCLSiqQhotMzC4Uwu5OVMy+QSYfp8JrkcfMvO1JvT0j+ym8T+eTt0wkuLTxQBN+aLQNIdKvRIGzqQ==" saltValue="TEIA3lNures6Ud0KC4L4aQ==" spinCount="100000" sheet="1" objects="1" scenarios="1"/>
  <mergeCells count="10">
    <mergeCell ref="B9:E9"/>
    <mergeCell ref="B18:B19"/>
    <mergeCell ref="C18:E19"/>
    <mergeCell ref="B20:B21"/>
    <mergeCell ref="C20:E21"/>
    <mergeCell ref="B22:B26"/>
    <mergeCell ref="C22:E22"/>
    <mergeCell ref="C23:E23"/>
    <mergeCell ref="C26:E26"/>
    <mergeCell ref="B27:E28"/>
  </mergeCells>
  <pageMargins left="0.7874015748031496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E17"/>
  <sheetViews>
    <sheetView topLeftCell="A4" zoomScaleNormal="100" workbookViewId="0">
      <selection activeCell="B5" sqref="B5"/>
    </sheetView>
  </sheetViews>
  <sheetFormatPr defaultColWidth="9.140625" defaultRowHeight="15" x14ac:dyDescent="0.25"/>
  <cols>
    <col min="1" max="1" width="4.7109375" style="1" customWidth="1"/>
    <col min="2" max="2" width="2.7109375" style="1" customWidth="1"/>
    <col min="3" max="3" width="35.7109375" style="1" customWidth="1"/>
    <col min="4" max="5" width="40.7109375" style="1" customWidth="1"/>
    <col min="6" max="6" width="4.7109375" style="1" customWidth="1"/>
    <col min="7" max="7" width="7.42578125" style="1" bestFit="1" customWidth="1"/>
    <col min="8" max="8" width="89.28515625" style="1" bestFit="1" customWidth="1"/>
    <col min="9" max="16384" width="9.140625" style="1"/>
  </cols>
  <sheetData>
    <row r="1" spans="2:5" ht="15" customHeight="1" thickBot="1" x14ac:dyDescent="0.3"/>
    <row r="2" spans="2:5" s="3" customFormat="1" ht="24.95" customHeight="1" thickBot="1" x14ac:dyDescent="0.3">
      <c r="B2" s="146" t="s">
        <v>13</v>
      </c>
      <c r="C2" s="147"/>
      <c r="D2" s="147"/>
      <c r="E2" s="148"/>
    </row>
    <row r="3" spans="2:5" ht="15" customHeight="1" x14ac:dyDescent="0.25"/>
    <row r="4" spans="2:5" ht="15" customHeight="1" x14ac:dyDescent="0.25"/>
    <row r="5" spans="2:5" ht="15" customHeight="1" x14ac:dyDescent="0.25">
      <c r="B5" s="1" t="s">
        <v>14</v>
      </c>
    </row>
    <row r="6" spans="2:5" ht="15" customHeight="1" x14ac:dyDescent="0.25">
      <c r="B6" s="1" t="s">
        <v>15</v>
      </c>
      <c r="C6" s="1" t="s">
        <v>16</v>
      </c>
    </row>
    <row r="7" spans="2:5" ht="15" customHeight="1" x14ac:dyDescent="0.25">
      <c r="B7" s="1" t="s">
        <v>15</v>
      </c>
      <c r="C7" s="1" t="s">
        <v>17</v>
      </c>
    </row>
    <row r="8" spans="2:5" ht="15" customHeight="1" x14ac:dyDescent="0.25"/>
    <row r="9" spans="2:5" ht="15" customHeight="1" thickBot="1" x14ac:dyDescent="0.3">
      <c r="B9" s="2" t="s">
        <v>18</v>
      </c>
    </row>
    <row r="10" spans="2:5" s="4" customFormat="1" x14ac:dyDescent="0.25">
      <c r="B10" s="33">
        <v>1</v>
      </c>
      <c r="C10" s="154" t="s">
        <v>19</v>
      </c>
      <c r="D10" s="154"/>
      <c r="E10" s="155"/>
    </row>
    <row r="11" spans="2:5" s="4" customFormat="1" ht="36" customHeight="1" x14ac:dyDescent="0.25">
      <c r="B11" s="34">
        <v>2</v>
      </c>
      <c r="C11" s="149" t="s">
        <v>20</v>
      </c>
      <c r="D11" s="149"/>
      <c r="E11" s="150"/>
    </row>
    <row r="12" spans="2:5" s="4" customFormat="1" ht="27.75" customHeight="1" x14ac:dyDescent="0.25">
      <c r="B12" s="34">
        <v>3</v>
      </c>
      <c r="C12" s="149" t="s">
        <v>21</v>
      </c>
      <c r="D12" s="149"/>
      <c r="E12" s="150"/>
    </row>
    <row r="13" spans="2:5" s="4" customFormat="1" ht="15" customHeight="1" x14ac:dyDescent="0.25">
      <c r="B13" s="34">
        <v>4</v>
      </c>
      <c r="C13" s="149" t="s">
        <v>22</v>
      </c>
      <c r="D13" s="149"/>
      <c r="E13" s="150"/>
    </row>
    <row r="14" spans="2:5" s="4" customFormat="1" x14ac:dyDescent="0.25">
      <c r="B14" s="34">
        <v>5</v>
      </c>
      <c r="C14" s="144" t="s">
        <v>23</v>
      </c>
      <c r="D14" s="144"/>
      <c r="E14" s="145"/>
    </row>
    <row r="15" spans="2:5" s="4" customFormat="1" ht="32.25" customHeight="1" thickBot="1" x14ac:dyDescent="0.3">
      <c r="B15" s="35">
        <v>6</v>
      </c>
      <c r="C15" s="151" t="s">
        <v>74</v>
      </c>
      <c r="D15" s="152"/>
      <c r="E15" s="153"/>
    </row>
    <row r="16" spans="2:5" ht="15" customHeight="1" x14ac:dyDescent="0.25"/>
    <row r="17" ht="15" customHeight="1" x14ac:dyDescent="0.25"/>
  </sheetData>
  <sheetProtection algorithmName="SHA-512" hashValue="goNZkTsNQjdDvnk7cl6mJDIPeUG5TY0acsfi4bKhzEgCdM9ilfPWDaNdr7jE6GleWR0AhrpkasiIJ/hrnTTLEg==" saltValue="D4sHZ6E+Xe/DviYY0EZw8g==" spinCount="100000" sheet="1" objects="1" scenarios="1"/>
  <mergeCells count="7">
    <mergeCell ref="C14:E14"/>
    <mergeCell ref="B2:E2"/>
    <mergeCell ref="C12:E12"/>
    <mergeCell ref="C15:E15"/>
    <mergeCell ref="C11:E11"/>
    <mergeCell ref="C10:E10"/>
    <mergeCell ref="C13:E13"/>
  </mergeCells>
  <pageMargins left="0.7" right="0.7" top="0.75" bottom="0.75" header="0.3" footer="0.3"/>
  <pageSetup paperSize="9" orientation="landscape" r:id="rId1"/>
  <headerFooter>
    <oddFooter>&amp;L&amp;F&amp;RTabblad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3"/>
  <sheetViews>
    <sheetView zoomScale="85" zoomScaleNormal="85" zoomScaleSheetLayoutView="85" workbookViewId="0">
      <selection activeCell="B2" sqref="B2:F2"/>
    </sheetView>
  </sheetViews>
  <sheetFormatPr defaultRowHeight="15" x14ac:dyDescent="0.25"/>
  <cols>
    <col min="1" max="1" width="3.28515625" style="1" customWidth="1"/>
    <col min="2" max="2" width="73.7109375" style="37" customWidth="1"/>
    <col min="3" max="3" width="13.140625" style="37" bestFit="1" customWidth="1"/>
    <col min="4" max="4" width="26.7109375" style="37" customWidth="1"/>
    <col min="5" max="5" width="31.28515625" style="37" customWidth="1"/>
    <col min="6" max="6" width="32.28515625" style="1" customWidth="1"/>
    <col min="7" max="31" width="9.140625" style="1"/>
    <col min="32" max="16384" width="9.140625" style="37"/>
  </cols>
  <sheetData>
    <row r="1" spans="2:6" s="1" customFormat="1" ht="15.75" thickBot="1" x14ac:dyDescent="0.3"/>
    <row r="2" spans="2:6" ht="28.5" customHeight="1" thickBot="1" x14ac:dyDescent="0.3">
      <c r="B2" s="146" t="s">
        <v>44</v>
      </c>
      <c r="C2" s="147"/>
      <c r="D2" s="147"/>
      <c r="E2" s="147"/>
      <c r="F2" s="148"/>
    </row>
    <row r="3" spans="2:6" s="1" customFormat="1" x14ac:dyDescent="0.25"/>
    <row r="4" spans="2:6" ht="21" x14ac:dyDescent="0.35">
      <c r="B4" s="38" t="s">
        <v>83</v>
      </c>
      <c r="C4" s="39"/>
      <c r="D4" s="39"/>
      <c r="E4" s="40"/>
    </row>
    <row r="5" spans="2:6" x14ac:dyDescent="0.25">
      <c r="B5" s="168" t="s">
        <v>45</v>
      </c>
      <c r="C5" s="169"/>
      <c r="D5" s="170"/>
      <c r="E5" s="41" t="s">
        <v>26</v>
      </c>
    </row>
    <row r="6" spans="2:6" x14ac:dyDescent="0.25">
      <c r="B6" s="189" t="s">
        <v>117</v>
      </c>
      <c r="C6" s="190"/>
      <c r="D6" s="191"/>
      <c r="E6" s="81">
        <v>0</v>
      </c>
    </row>
    <row r="7" spans="2:6" x14ac:dyDescent="0.25">
      <c r="B7" s="171" t="s">
        <v>84</v>
      </c>
      <c r="C7" s="172"/>
      <c r="D7" s="173"/>
      <c r="E7" s="81">
        <v>0</v>
      </c>
    </row>
    <row r="8" spans="2:6" x14ac:dyDescent="0.25">
      <c r="B8" s="171" t="s">
        <v>105</v>
      </c>
      <c r="C8" s="172"/>
      <c r="D8" s="173"/>
      <c r="E8" s="81">
        <v>0</v>
      </c>
    </row>
    <row r="9" spans="2:6" x14ac:dyDescent="0.25">
      <c r="B9" s="156" t="s">
        <v>61</v>
      </c>
      <c r="C9" s="157"/>
      <c r="D9" s="158"/>
      <c r="E9" s="42">
        <f>SUM(E6:E8)</f>
        <v>0</v>
      </c>
    </row>
    <row r="10" spans="2:6" s="1" customFormat="1" x14ac:dyDescent="0.25"/>
    <row r="11" spans="2:6" s="1" customFormat="1" ht="21" x14ac:dyDescent="0.35">
      <c r="B11" s="38" t="s">
        <v>85</v>
      </c>
      <c r="C11" s="39"/>
      <c r="D11" s="39"/>
      <c r="E11" s="40"/>
    </row>
    <row r="12" spans="2:6" x14ac:dyDescent="0.25">
      <c r="B12" s="43" t="s">
        <v>46</v>
      </c>
      <c r="C12" s="44" t="s">
        <v>24</v>
      </c>
      <c r="D12" s="45" t="s">
        <v>47</v>
      </c>
      <c r="E12" s="41" t="s">
        <v>26</v>
      </c>
    </row>
    <row r="13" spans="2:6" x14ac:dyDescent="0.25">
      <c r="B13" s="46" t="s">
        <v>86</v>
      </c>
      <c r="C13" s="47">
        <v>50</v>
      </c>
      <c r="D13" s="81">
        <v>0</v>
      </c>
      <c r="E13" s="48">
        <f>D13*C13</f>
        <v>0</v>
      </c>
      <c r="F13" s="49"/>
    </row>
    <row r="14" spans="2:6" x14ac:dyDescent="0.25">
      <c r="B14" s="46" t="s">
        <v>87</v>
      </c>
      <c r="C14" s="47">
        <v>25</v>
      </c>
      <c r="D14" s="81">
        <v>0</v>
      </c>
      <c r="E14" s="48">
        <f>D14*C14</f>
        <v>0</v>
      </c>
      <c r="F14" s="49"/>
    </row>
    <row r="15" spans="2:6" x14ac:dyDescent="0.25">
      <c r="B15" s="46" t="s">
        <v>88</v>
      </c>
      <c r="C15" s="47">
        <v>20</v>
      </c>
      <c r="D15" s="81">
        <v>0</v>
      </c>
      <c r="E15" s="48">
        <f>D15*C15</f>
        <v>0</v>
      </c>
      <c r="F15" s="49"/>
    </row>
    <row r="16" spans="2:6" x14ac:dyDescent="0.25">
      <c r="B16" s="159" t="s">
        <v>48</v>
      </c>
      <c r="C16" s="160"/>
      <c r="D16" s="161"/>
      <c r="E16" s="50">
        <f>SUM(E13:E15)</f>
        <v>0</v>
      </c>
      <c r="F16" s="49"/>
    </row>
    <row r="17" spans="1:31" x14ac:dyDescent="0.25">
      <c r="B17" s="43" t="s">
        <v>49</v>
      </c>
      <c r="C17" s="44" t="s">
        <v>24</v>
      </c>
      <c r="D17" s="45" t="s">
        <v>47</v>
      </c>
      <c r="E17" s="41" t="s">
        <v>26</v>
      </c>
      <c r="F17" s="49"/>
    </row>
    <row r="18" spans="1:31" x14ac:dyDescent="0.25">
      <c r="B18" s="46" t="s">
        <v>89</v>
      </c>
      <c r="C18" s="47">
        <v>50</v>
      </c>
      <c r="D18" s="81">
        <v>0</v>
      </c>
      <c r="E18" s="48">
        <f>D18*C18</f>
        <v>0</v>
      </c>
      <c r="F18" s="49"/>
    </row>
    <row r="19" spans="1:31" x14ac:dyDescent="0.25">
      <c r="B19" s="46" t="s">
        <v>90</v>
      </c>
      <c r="C19" s="47">
        <v>20</v>
      </c>
      <c r="D19" s="81">
        <v>0</v>
      </c>
      <c r="E19" s="48">
        <f>D19*C19</f>
        <v>0</v>
      </c>
      <c r="F19" s="49"/>
    </row>
    <row r="20" spans="1:31" x14ac:dyDescent="0.25">
      <c r="B20" s="159" t="s">
        <v>48</v>
      </c>
      <c r="C20" s="160"/>
      <c r="D20" s="161"/>
      <c r="E20" s="50">
        <f>SUM(E18:E19)</f>
        <v>0</v>
      </c>
      <c r="F20" s="51"/>
    </row>
    <row r="21" spans="1:31" s="1" customFormat="1" x14ac:dyDescent="0.25">
      <c r="F21" s="12"/>
    </row>
    <row r="22" spans="1:31" s="1" customFormat="1" ht="21" x14ac:dyDescent="0.35">
      <c r="B22" s="108" t="s">
        <v>64</v>
      </c>
      <c r="C22" s="109"/>
      <c r="D22" s="109"/>
      <c r="E22" s="109"/>
      <c r="F22" s="110"/>
    </row>
    <row r="23" spans="1:31" x14ac:dyDescent="0.25">
      <c r="B23" s="111" t="s">
        <v>50</v>
      </c>
      <c r="C23" s="174" t="s">
        <v>111</v>
      </c>
      <c r="D23" s="174"/>
      <c r="E23" s="111" t="s">
        <v>114</v>
      </c>
      <c r="F23" s="111" t="s">
        <v>26</v>
      </c>
    </row>
    <row r="24" spans="1:31" x14ac:dyDescent="0.25">
      <c r="B24" s="53" t="s">
        <v>104</v>
      </c>
      <c r="C24" s="162" t="s">
        <v>113</v>
      </c>
      <c r="D24" s="163"/>
      <c r="E24" s="112" t="s">
        <v>113</v>
      </c>
      <c r="F24" s="82">
        <v>0</v>
      </c>
    </row>
    <row r="25" spans="1:31" x14ac:dyDescent="0.25">
      <c r="B25" s="54" t="s">
        <v>91</v>
      </c>
      <c r="C25" s="162" t="s">
        <v>113</v>
      </c>
      <c r="D25" s="163"/>
      <c r="E25" s="112" t="s">
        <v>113</v>
      </c>
      <c r="F25" s="82">
        <v>0</v>
      </c>
    </row>
    <row r="26" spans="1:31" x14ac:dyDescent="0.25">
      <c r="B26" s="54" t="s">
        <v>112</v>
      </c>
      <c r="C26" s="164">
        <v>100</v>
      </c>
      <c r="D26" s="165"/>
      <c r="E26" s="82">
        <v>0</v>
      </c>
      <c r="F26" s="112">
        <f>E26*C26</f>
        <v>0</v>
      </c>
    </row>
    <row r="27" spans="1:31" x14ac:dyDescent="0.25">
      <c r="B27" s="56" t="s">
        <v>92</v>
      </c>
      <c r="C27" s="162" t="s">
        <v>113</v>
      </c>
      <c r="D27" s="163"/>
      <c r="E27" s="112" t="s">
        <v>113</v>
      </c>
      <c r="F27" s="82">
        <v>0</v>
      </c>
    </row>
    <row r="28" spans="1:31" x14ac:dyDescent="0.25">
      <c r="B28" s="159" t="s">
        <v>51</v>
      </c>
      <c r="C28" s="160"/>
      <c r="D28" s="161"/>
      <c r="E28" s="42">
        <f>SUM(E24:E27)</f>
        <v>0</v>
      </c>
      <c r="F28" s="42">
        <f>SUM(F24:F27)</f>
        <v>0</v>
      </c>
    </row>
    <row r="29" spans="1:31" s="1" customFormat="1" x14ac:dyDescent="0.25"/>
    <row r="30" spans="1:31" s="1" customFormat="1" x14ac:dyDescent="0.25"/>
    <row r="31" spans="1:31" ht="21" x14ac:dyDescent="0.35">
      <c r="B31" s="38" t="s">
        <v>52</v>
      </c>
      <c r="C31" s="39"/>
      <c r="D31" s="39"/>
      <c r="E31" s="39"/>
      <c r="F31" s="40"/>
    </row>
    <row r="32" spans="1:31" s="59" customFormat="1" x14ac:dyDescent="0.25">
      <c r="A32" s="1"/>
      <c r="B32" s="57" t="s">
        <v>45</v>
      </c>
      <c r="C32" s="58"/>
      <c r="D32" s="41" t="s">
        <v>62</v>
      </c>
      <c r="E32" s="41" t="s">
        <v>63</v>
      </c>
      <c r="F32" s="41" t="s">
        <v>53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59" customFormat="1" ht="15" customHeight="1" x14ac:dyDescent="0.25">
      <c r="A33" s="1"/>
      <c r="B33" s="60" t="s">
        <v>103</v>
      </c>
      <c r="C33" s="61"/>
      <c r="D33" s="81">
        <v>0</v>
      </c>
      <c r="E33" s="62">
        <f>12*D33</f>
        <v>0</v>
      </c>
      <c r="F33" s="63">
        <f>5*E33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59" customFormat="1" ht="15" customHeight="1" x14ac:dyDescent="0.25">
      <c r="A34" s="1"/>
      <c r="B34" s="156" t="s">
        <v>54</v>
      </c>
      <c r="C34" s="157"/>
      <c r="D34" s="158"/>
      <c r="E34" s="42">
        <f>SUM(E33:E33)</f>
        <v>0</v>
      </c>
      <c r="F34" s="42">
        <f>SUM(F33:F33)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1" customFormat="1" ht="15" customHeight="1" x14ac:dyDescent="0.35">
      <c r="B35" s="64"/>
      <c r="C35" s="12"/>
      <c r="D35" s="12"/>
      <c r="E35" s="12"/>
    </row>
    <row r="36" spans="1:31" s="1" customFormat="1" ht="21" x14ac:dyDescent="0.35">
      <c r="B36" s="38" t="s">
        <v>65</v>
      </c>
      <c r="C36" s="39"/>
      <c r="D36" s="39"/>
      <c r="E36" s="39"/>
      <c r="F36" s="40"/>
    </row>
    <row r="37" spans="1:31" ht="30" x14ac:dyDescent="0.25">
      <c r="B37" s="43" t="s">
        <v>55</v>
      </c>
      <c r="C37" s="44" t="s">
        <v>56</v>
      </c>
      <c r="D37" s="45" t="s">
        <v>57</v>
      </c>
      <c r="E37" s="45" t="s">
        <v>58</v>
      </c>
      <c r="F37" s="45" t="s">
        <v>53</v>
      </c>
    </row>
    <row r="38" spans="1:31" x14ac:dyDescent="0.25">
      <c r="B38" s="65" t="s">
        <v>93</v>
      </c>
      <c r="C38" s="66">
        <v>750</v>
      </c>
      <c r="D38" s="83">
        <v>0</v>
      </c>
      <c r="E38" s="67">
        <f t="shared" ref="E38:E45" si="0">C38*D38*12</f>
        <v>0</v>
      </c>
      <c r="F38" s="68">
        <f>E38*5</f>
        <v>0</v>
      </c>
    </row>
    <row r="39" spans="1:31" x14ac:dyDescent="0.25">
      <c r="B39" s="65" t="s">
        <v>94</v>
      </c>
      <c r="C39" s="66">
        <v>50</v>
      </c>
      <c r="D39" s="83">
        <v>0</v>
      </c>
      <c r="E39" s="67">
        <f t="shared" si="0"/>
        <v>0</v>
      </c>
      <c r="F39" s="68">
        <f t="shared" ref="F39:F45" si="1">E39*5</f>
        <v>0</v>
      </c>
    </row>
    <row r="40" spans="1:31" x14ac:dyDescent="0.25">
      <c r="B40" s="69" t="s">
        <v>95</v>
      </c>
      <c r="C40" s="66">
        <v>25</v>
      </c>
      <c r="D40" s="84">
        <v>0</v>
      </c>
      <c r="E40" s="70">
        <f t="shared" si="0"/>
        <v>0</v>
      </c>
      <c r="F40" s="71">
        <f t="shared" si="1"/>
        <v>0</v>
      </c>
    </row>
    <row r="41" spans="1:31" x14ac:dyDescent="0.25">
      <c r="B41" s="72" t="s">
        <v>96</v>
      </c>
      <c r="C41" s="73">
        <v>20</v>
      </c>
      <c r="D41" s="81">
        <v>0</v>
      </c>
      <c r="E41" s="62">
        <f t="shared" si="0"/>
        <v>0</v>
      </c>
      <c r="F41" s="63">
        <f t="shared" si="1"/>
        <v>0</v>
      </c>
    </row>
    <row r="42" spans="1:31" x14ac:dyDescent="0.25">
      <c r="B42" s="74" t="s">
        <v>97</v>
      </c>
      <c r="C42" s="73">
        <v>5</v>
      </c>
      <c r="D42" s="81">
        <v>0</v>
      </c>
      <c r="E42" s="62">
        <f t="shared" si="0"/>
        <v>0</v>
      </c>
      <c r="F42" s="63">
        <f t="shared" si="1"/>
        <v>0</v>
      </c>
    </row>
    <row r="43" spans="1:31" x14ac:dyDescent="0.25">
      <c r="B43" s="74" t="s">
        <v>98</v>
      </c>
      <c r="C43" s="73">
        <v>3</v>
      </c>
      <c r="D43" s="81">
        <v>0</v>
      </c>
      <c r="E43" s="62">
        <f t="shared" si="0"/>
        <v>0</v>
      </c>
      <c r="F43" s="63">
        <f t="shared" si="1"/>
        <v>0</v>
      </c>
    </row>
    <row r="44" spans="1:31" x14ac:dyDescent="0.25">
      <c r="B44" s="74" t="s">
        <v>99</v>
      </c>
      <c r="C44" s="73">
        <v>10</v>
      </c>
      <c r="D44" s="81">
        <v>0</v>
      </c>
      <c r="E44" s="62">
        <f t="shared" si="0"/>
        <v>0</v>
      </c>
      <c r="F44" s="75">
        <f t="shared" si="1"/>
        <v>0</v>
      </c>
    </row>
    <row r="45" spans="1:31" x14ac:dyDescent="0.25">
      <c r="B45" s="76" t="s">
        <v>100</v>
      </c>
      <c r="C45" s="77">
        <v>25</v>
      </c>
      <c r="D45" s="81">
        <v>0</v>
      </c>
      <c r="E45" s="78">
        <f t="shared" si="0"/>
        <v>0</v>
      </c>
      <c r="F45" s="71">
        <f t="shared" si="1"/>
        <v>0</v>
      </c>
    </row>
    <row r="46" spans="1:31" x14ac:dyDescent="0.25">
      <c r="B46" s="156" t="s">
        <v>59</v>
      </c>
      <c r="C46" s="157"/>
      <c r="D46" s="158"/>
      <c r="E46" s="42">
        <f>SUM(E38:E45)</f>
        <v>0</v>
      </c>
      <c r="F46" s="42">
        <f>SUM(F38:F45)</f>
        <v>0</v>
      </c>
    </row>
    <row r="47" spans="1:31" s="1" customFormat="1" x14ac:dyDescent="0.25"/>
    <row r="48" spans="1:31" s="1" customFormat="1" x14ac:dyDescent="0.25">
      <c r="A48" s="79" t="s">
        <v>41</v>
      </c>
      <c r="B48" s="1" t="s">
        <v>101</v>
      </c>
    </row>
    <row r="49" spans="2:4" s="1" customFormat="1" ht="15.75" thickBot="1" x14ac:dyDescent="0.3"/>
    <row r="50" spans="2:4" s="1" customFormat="1" ht="21.75" thickBot="1" x14ac:dyDescent="0.4">
      <c r="B50" s="182" t="s">
        <v>70</v>
      </c>
      <c r="C50" s="183"/>
      <c r="D50" s="80">
        <f>F46+F34+F26+E16+E9</f>
        <v>0</v>
      </c>
    </row>
    <row r="51" spans="2:4" s="1" customFormat="1" ht="15.75" thickBot="1" x14ac:dyDescent="0.3"/>
    <row r="52" spans="2:4" s="1" customFormat="1" ht="39.75" customHeight="1" thickBot="1" x14ac:dyDescent="0.3">
      <c r="B52" s="175" t="s">
        <v>69</v>
      </c>
      <c r="C52" s="176"/>
      <c r="D52" s="177"/>
    </row>
    <row r="53" spans="2:4" s="1" customFormat="1" ht="39.75" customHeight="1" x14ac:dyDescent="0.25">
      <c r="B53" s="29" t="s">
        <v>42</v>
      </c>
      <c r="C53" s="178"/>
      <c r="D53" s="179"/>
    </row>
    <row r="54" spans="2:4" s="1" customFormat="1" ht="39.75" customHeight="1" x14ac:dyDescent="0.25">
      <c r="B54" s="30" t="s">
        <v>66</v>
      </c>
      <c r="C54" s="180"/>
      <c r="D54" s="181"/>
    </row>
    <row r="55" spans="2:4" s="1" customFormat="1" ht="39.75" customHeight="1" x14ac:dyDescent="0.25">
      <c r="B55" s="31" t="s">
        <v>43</v>
      </c>
      <c r="C55" s="180"/>
      <c r="D55" s="181"/>
    </row>
    <row r="56" spans="2:4" s="1" customFormat="1" ht="39.75" customHeight="1" x14ac:dyDescent="0.25">
      <c r="B56" s="31" t="s">
        <v>67</v>
      </c>
      <c r="C56" s="180"/>
      <c r="D56" s="181"/>
    </row>
    <row r="57" spans="2:4" s="1" customFormat="1" ht="39.75" customHeight="1" thickBot="1" x14ac:dyDescent="0.3">
      <c r="B57" s="32" t="s">
        <v>68</v>
      </c>
      <c r="C57" s="166"/>
      <c r="D57" s="167"/>
    </row>
    <row r="58" spans="2:4" s="1" customFormat="1" x14ac:dyDescent="0.25"/>
    <row r="59" spans="2:4" s="1" customFormat="1" x14ac:dyDescent="0.25"/>
    <row r="60" spans="2:4" s="1" customFormat="1" x14ac:dyDescent="0.25"/>
    <row r="61" spans="2:4" s="1" customFormat="1" x14ac:dyDescent="0.25"/>
    <row r="62" spans="2:4" s="1" customFormat="1" x14ac:dyDescent="0.25"/>
    <row r="63" spans="2:4" s="1" customFormat="1" x14ac:dyDescent="0.25"/>
    <row r="64" spans="2: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</sheetData>
  <sheetProtection algorithmName="SHA-512" hashValue="dZ0Vp0srps3DjF4Tn655gCIy8rNjjx22zmMN/MNKE5WROYEBd4OBL6jNyIBhNnnY4NVcmHyV4cLSeybJOublpw==" saltValue="4KL2fPu1QA8l9wslBh9rcQ==" spinCount="100000" sheet="1" objects="1" scenarios="1"/>
  <mergeCells count="23">
    <mergeCell ref="C57:D57"/>
    <mergeCell ref="B9:D9"/>
    <mergeCell ref="B2:F2"/>
    <mergeCell ref="B5:D5"/>
    <mergeCell ref="B6:D6"/>
    <mergeCell ref="B7:D7"/>
    <mergeCell ref="B8:D8"/>
    <mergeCell ref="C23:D23"/>
    <mergeCell ref="B34:D34"/>
    <mergeCell ref="B52:D52"/>
    <mergeCell ref="C53:D53"/>
    <mergeCell ref="C54:D54"/>
    <mergeCell ref="C55:D55"/>
    <mergeCell ref="C56:D56"/>
    <mergeCell ref="B50:C50"/>
    <mergeCell ref="B16:D16"/>
    <mergeCell ref="B46:D46"/>
    <mergeCell ref="B20:D20"/>
    <mergeCell ref="B28:D28"/>
    <mergeCell ref="C25:D25"/>
    <mergeCell ref="C27:D27"/>
    <mergeCell ref="C26:D26"/>
    <mergeCell ref="C24:D24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&amp;L&amp;F&amp;RTabblad &amp;A</oddFooter>
  </headerFooter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8"/>
  <sheetViews>
    <sheetView zoomScale="70" zoomScaleNormal="70" zoomScaleSheetLayoutView="70" workbookViewId="0">
      <selection activeCell="B2" sqref="B2:F2"/>
    </sheetView>
  </sheetViews>
  <sheetFormatPr defaultRowHeight="15" x14ac:dyDescent="0.25"/>
  <cols>
    <col min="1" max="1" width="3" style="1" customWidth="1"/>
    <col min="2" max="2" width="85.42578125" style="37" customWidth="1"/>
    <col min="3" max="3" width="23.7109375" style="37" customWidth="1"/>
    <col min="4" max="4" width="44.28515625" style="37" customWidth="1"/>
    <col min="5" max="5" width="53" style="37" customWidth="1"/>
    <col min="6" max="6" width="31.7109375" style="1" customWidth="1"/>
    <col min="7" max="38" width="9.140625" style="1"/>
    <col min="39" max="16384" width="9.140625" style="37"/>
  </cols>
  <sheetData>
    <row r="1" spans="1:6" s="1" customFormat="1" ht="15.75" thickBot="1" x14ac:dyDescent="0.3"/>
    <row r="2" spans="1:6" ht="28.5" customHeight="1" thickBot="1" x14ac:dyDescent="0.3">
      <c r="B2" s="184" t="s">
        <v>106</v>
      </c>
      <c r="C2" s="147"/>
      <c r="D2" s="147"/>
      <c r="E2" s="147"/>
      <c r="F2" s="148"/>
    </row>
    <row r="3" spans="1:6" s="1" customFormat="1" ht="15.75" customHeight="1" x14ac:dyDescent="0.25"/>
    <row r="4" spans="1:6" x14ac:dyDescent="0.25">
      <c r="B4" s="85" t="s">
        <v>107</v>
      </c>
      <c r="C4" s="86" t="s">
        <v>24</v>
      </c>
      <c r="D4" s="87" t="s">
        <v>25</v>
      </c>
      <c r="E4" s="87" t="s">
        <v>26</v>
      </c>
    </row>
    <row r="5" spans="1:6" x14ac:dyDescent="0.25">
      <c r="B5" s="88" t="s">
        <v>27</v>
      </c>
      <c r="C5" s="89">
        <v>600</v>
      </c>
      <c r="D5" s="81">
        <v>0</v>
      </c>
      <c r="E5" s="90">
        <f>D5*C5</f>
        <v>0</v>
      </c>
    </row>
    <row r="6" spans="1:6" x14ac:dyDescent="0.25">
      <c r="B6" s="88" t="s">
        <v>109</v>
      </c>
      <c r="C6" s="91">
        <v>600</v>
      </c>
      <c r="D6" s="81">
        <v>0</v>
      </c>
      <c r="E6" s="90">
        <f>D6*C6</f>
        <v>0</v>
      </c>
    </row>
    <row r="7" spans="1:6" ht="14.25" customHeight="1" x14ac:dyDescent="0.25">
      <c r="B7" s="185" t="s">
        <v>73</v>
      </c>
      <c r="C7" s="188"/>
      <c r="D7" s="187"/>
      <c r="E7" s="92">
        <f>SUM(E5:E6)</f>
        <v>0</v>
      </c>
    </row>
    <row r="8" spans="1:6" ht="14.25" customHeight="1" x14ac:dyDescent="0.25">
      <c r="B8" s="93"/>
      <c r="C8" s="93"/>
      <c r="D8" s="93"/>
      <c r="E8" s="55"/>
    </row>
    <row r="9" spans="1:6" ht="14.25" customHeight="1" x14ac:dyDescent="0.25">
      <c r="B9" s="85" t="s">
        <v>108</v>
      </c>
      <c r="C9" s="86" t="s">
        <v>24</v>
      </c>
      <c r="D9" s="87" t="s">
        <v>25</v>
      </c>
      <c r="E9" s="87" t="s">
        <v>26</v>
      </c>
    </row>
    <row r="10" spans="1:6" ht="14.25" customHeight="1" x14ac:dyDescent="0.25">
      <c r="B10" s="88" t="s">
        <v>102</v>
      </c>
      <c r="C10" s="89">
        <v>600</v>
      </c>
      <c r="D10" s="81">
        <v>0</v>
      </c>
      <c r="E10" s="90">
        <f>D10*C10</f>
        <v>0</v>
      </c>
    </row>
    <row r="11" spans="1:6" ht="14.25" customHeight="1" x14ac:dyDescent="0.25">
      <c r="B11" s="88" t="s">
        <v>110</v>
      </c>
      <c r="C11" s="91">
        <v>600</v>
      </c>
      <c r="D11" s="81">
        <v>0</v>
      </c>
      <c r="E11" s="90">
        <f>D11*C11</f>
        <v>0</v>
      </c>
    </row>
    <row r="12" spans="1:6" ht="14.25" customHeight="1" x14ac:dyDescent="0.25">
      <c r="B12" s="185" t="s">
        <v>73</v>
      </c>
      <c r="C12" s="186"/>
      <c r="D12" s="187"/>
      <c r="E12" s="92">
        <f>SUM(E10:E11)</f>
        <v>0</v>
      </c>
    </row>
    <row r="13" spans="1:6" s="1" customFormat="1" ht="14.25" customHeight="1" x14ac:dyDescent="0.25">
      <c r="A13" s="12"/>
    </row>
    <row r="14" spans="1:6" ht="14.25" customHeight="1" x14ac:dyDescent="0.25">
      <c r="A14" s="12"/>
      <c r="B14" s="87" t="s">
        <v>75</v>
      </c>
    </row>
    <row r="15" spans="1:6" ht="14.25" customHeight="1" x14ac:dyDescent="0.25">
      <c r="A15" s="12"/>
      <c r="B15" s="85" t="s">
        <v>28</v>
      </c>
      <c r="C15" s="86" t="s">
        <v>24</v>
      </c>
      <c r="D15" s="87" t="s">
        <v>25</v>
      </c>
      <c r="E15" s="87" t="s">
        <v>26</v>
      </c>
      <c r="F15" s="1" t="s">
        <v>29</v>
      </c>
    </row>
    <row r="16" spans="1:6" ht="14.25" customHeight="1" x14ac:dyDescent="0.25">
      <c r="A16" s="12"/>
      <c r="B16" s="88" t="s">
        <v>30</v>
      </c>
      <c r="C16" s="89">
        <v>1</v>
      </c>
      <c r="D16" s="81">
        <v>0</v>
      </c>
      <c r="E16" s="90">
        <f>D16*C16</f>
        <v>0</v>
      </c>
    </row>
    <row r="17" spans="1:6" ht="14.25" customHeight="1" x14ac:dyDescent="0.25">
      <c r="A17" s="12"/>
      <c r="B17" s="88" t="s">
        <v>31</v>
      </c>
      <c r="C17" s="91">
        <v>1</v>
      </c>
      <c r="D17" s="81">
        <v>0</v>
      </c>
      <c r="E17" s="90">
        <f>D17*C17</f>
        <v>0</v>
      </c>
    </row>
    <row r="18" spans="1:6" ht="14.25" customHeight="1" x14ac:dyDescent="0.25">
      <c r="A18" s="12"/>
      <c r="B18" s="12"/>
      <c r="C18" s="94"/>
      <c r="D18" s="55"/>
      <c r="E18" s="55"/>
    </row>
    <row r="19" spans="1:6" x14ac:dyDescent="0.25">
      <c r="B19" s="87" t="s">
        <v>76</v>
      </c>
      <c r="C19" s="1"/>
      <c r="D19" s="1"/>
      <c r="E19" s="1"/>
    </row>
    <row r="20" spans="1:6" x14ac:dyDescent="0.25">
      <c r="B20" s="85" t="s">
        <v>32</v>
      </c>
      <c r="C20" s="87"/>
      <c r="D20" s="87" t="s">
        <v>33</v>
      </c>
      <c r="E20" s="87" t="s">
        <v>26</v>
      </c>
    </row>
    <row r="21" spans="1:6" x14ac:dyDescent="0.25">
      <c r="B21" s="95" t="s">
        <v>34</v>
      </c>
      <c r="C21" s="96"/>
      <c r="D21" s="81">
        <v>0</v>
      </c>
      <c r="E21" s="90">
        <f>D21</f>
        <v>0</v>
      </c>
    </row>
    <row r="22" spans="1:6" x14ac:dyDescent="0.25">
      <c r="B22" s="156" t="s">
        <v>77</v>
      </c>
      <c r="C22" s="157"/>
      <c r="D22" s="158"/>
      <c r="E22" s="42">
        <f>SUM(E21)</f>
        <v>0</v>
      </c>
    </row>
    <row r="23" spans="1:6" x14ac:dyDescent="0.25">
      <c r="B23" s="1"/>
      <c r="C23" s="1"/>
      <c r="D23" s="1"/>
      <c r="E23" s="1"/>
    </row>
    <row r="24" spans="1:6" x14ac:dyDescent="0.25">
      <c r="B24" s="87" t="s">
        <v>78</v>
      </c>
      <c r="C24" s="1"/>
      <c r="D24" s="1"/>
      <c r="E24" s="1"/>
    </row>
    <row r="25" spans="1:6" x14ac:dyDescent="0.25">
      <c r="B25" s="97" t="s">
        <v>35</v>
      </c>
      <c r="C25" s="98" t="s">
        <v>24</v>
      </c>
      <c r="D25" s="87" t="s">
        <v>36</v>
      </c>
      <c r="E25" s="99" t="s">
        <v>79</v>
      </c>
    </row>
    <row r="26" spans="1:6" x14ac:dyDescent="0.25">
      <c r="B26" s="88" t="s">
        <v>37</v>
      </c>
      <c r="C26" s="91">
        <v>600</v>
      </c>
      <c r="D26" s="106">
        <v>0</v>
      </c>
      <c r="E26" s="90">
        <f>D26*C26*12</f>
        <v>0</v>
      </c>
    </row>
    <row r="27" spans="1:6" x14ac:dyDescent="0.25">
      <c r="B27" s="156" t="s">
        <v>80</v>
      </c>
      <c r="C27" s="157"/>
      <c r="D27" s="158"/>
      <c r="E27" s="42">
        <f>SUM(E26)</f>
        <v>0</v>
      </c>
      <c r="F27" s="12"/>
    </row>
    <row r="28" spans="1:6" x14ac:dyDescent="0.25">
      <c r="C28" s="1"/>
      <c r="D28" s="1"/>
      <c r="E28" s="1"/>
      <c r="F28" s="12"/>
    </row>
    <row r="29" spans="1:6" x14ac:dyDescent="0.25">
      <c r="B29" s="87" t="s">
        <v>38</v>
      </c>
      <c r="C29" s="1"/>
      <c r="D29" s="1"/>
      <c r="E29" s="1"/>
      <c r="F29" s="12"/>
    </row>
    <row r="30" spans="1:6" x14ac:dyDescent="0.25">
      <c r="B30" s="87" t="s">
        <v>39</v>
      </c>
      <c r="C30" s="87" t="s">
        <v>25</v>
      </c>
      <c r="D30" s="55"/>
      <c r="E30" s="55"/>
      <c r="F30" s="55"/>
    </row>
    <row r="31" spans="1:6" x14ac:dyDescent="0.25">
      <c r="B31" s="100" t="s">
        <v>81</v>
      </c>
      <c r="C31" s="106">
        <v>0</v>
      </c>
      <c r="D31" s="55"/>
      <c r="E31" s="55"/>
      <c r="F31" s="55"/>
    </row>
    <row r="32" spans="1:6" x14ac:dyDescent="0.25">
      <c r="B32" s="100"/>
      <c r="C32" s="101"/>
      <c r="D32" s="55"/>
      <c r="E32" s="55"/>
      <c r="F32" s="55"/>
    </row>
    <row r="33" spans="1:6" x14ac:dyDescent="0.25">
      <c r="B33" s="97" t="s">
        <v>39</v>
      </c>
      <c r="C33" s="52" t="s">
        <v>40</v>
      </c>
      <c r="D33" s="55"/>
      <c r="E33" s="55"/>
      <c r="F33" s="55"/>
    </row>
    <row r="34" spans="1:6" ht="15" customHeight="1" x14ac:dyDescent="0.25">
      <c r="B34" s="102" t="s">
        <v>82</v>
      </c>
      <c r="C34" s="107">
        <v>0</v>
      </c>
      <c r="D34" s="55"/>
      <c r="E34" s="55"/>
      <c r="F34" s="55"/>
    </row>
    <row r="35" spans="1:6" x14ac:dyDescent="0.25">
      <c r="B35" s="103"/>
      <c r="C35" s="104"/>
      <c r="D35" s="55"/>
      <c r="E35" s="55"/>
      <c r="F35" s="55"/>
    </row>
    <row r="36" spans="1:6" s="1" customFormat="1" x14ac:dyDescent="0.25">
      <c r="B36" s="12"/>
      <c r="C36" s="105"/>
      <c r="D36" s="93"/>
      <c r="E36" s="55"/>
      <c r="F36" s="55"/>
    </row>
    <row r="37" spans="1:6" s="1" customFormat="1" x14ac:dyDescent="0.25">
      <c r="A37" s="79" t="s">
        <v>41</v>
      </c>
      <c r="B37" s="1" t="s">
        <v>101</v>
      </c>
    </row>
    <row r="38" spans="1:6" s="1" customFormat="1" ht="15.75" thickBot="1" x14ac:dyDescent="0.3"/>
    <row r="39" spans="1:6" s="1" customFormat="1" ht="21.75" thickBot="1" x14ac:dyDescent="0.4">
      <c r="B39" s="182" t="s">
        <v>71</v>
      </c>
      <c r="C39" s="183"/>
      <c r="D39" s="80">
        <f>E7+E22+(E27*3)</f>
        <v>0</v>
      </c>
    </row>
    <row r="40" spans="1:6" s="1" customFormat="1" ht="15.75" thickBot="1" x14ac:dyDescent="0.3"/>
    <row r="41" spans="1:6" s="1" customFormat="1" ht="39.75" customHeight="1" thickBot="1" x14ac:dyDescent="0.3">
      <c r="B41" s="175" t="s">
        <v>72</v>
      </c>
      <c r="C41" s="176"/>
      <c r="D41" s="177"/>
    </row>
    <row r="42" spans="1:6" s="1" customFormat="1" ht="39.75" customHeight="1" x14ac:dyDescent="0.25">
      <c r="B42" s="29" t="s">
        <v>42</v>
      </c>
      <c r="C42" s="178"/>
      <c r="D42" s="179"/>
    </row>
    <row r="43" spans="1:6" s="1" customFormat="1" ht="39.75" customHeight="1" x14ac:dyDescent="0.25">
      <c r="B43" s="30" t="s">
        <v>66</v>
      </c>
      <c r="C43" s="180"/>
      <c r="D43" s="181"/>
    </row>
    <row r="44" spans="1:6" s="1" customFormat="1" ht="39.75" customHeight="1" x14ac:dyDescent="0.25">
      <c r="B44" s="31" t="s">
        <v>43</v>
      </c>
      <c r="C44" s="180"/>
      <c r="D44" s="181"/>
    </row>
    <row r="45" spans="1:6" s="1" customFormat="1" ht="39.75" customHeight="1" x14ac:dyDescent="0.25">
      <c r="B45" s="31" t="s">
        <v>67</v>
      </c>
      <c r="C45" s="180"/>
      <c r="D45" s="181"/>
    </row>
    <row r="46" spans="1:6" s="1" customFormat="1" ht="39.75" customHeight="1" thickBot="1" x14ac:dyDescent="0.3">
      <c r="B46" s="32" t="s">
        <v>68</v>
      </c>
      <c r="C46" s="166"/>
      <c r="D46" s="167"/>
    </row>
    <row r="47" spans="1:6" s="1" customFormat="1" x14ac:dyDescent="0.25"/>
    <row r="48" spans="1:6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</sheetData>
  <sheetProtection algorithmName="SHA-512" hashValue="/ZOQH2wGonDpt964jXAutaGhkRqO/1tLYursDWn4kKhCSeVrhi/KnJPKoPz14Nmo3d4g414WsUu3A1HxrsxXNg==" saltValue="5c3/uLZ8fchQT4QqM8fGCQ==" spinCount="100000" sheet="1" objects="1" scenarios="1"/>
  <mergeCells count="12">
    <mergeCell ref="B2:F2"/>
    <mergeCell ref="B12:D12"/>
    <mergeCell ref="C45:D45"/>
    <mergeCell ref="C46:D46"/>
    <mergeCell ref="B7:D7"/>
    <mergeCell ref="B22:D22"/>
    <mergeCell ref="B27:D27"/>
    <mergeCell ref="B39:C39"/>
    <mergeCell ref="B41:D41"/>
    <mergeCell ref="C42:D42"/>
    <mergeCell ref="C43:D43"/>
    <mergeCell ref="C44:D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&amp;L&amp;F&amp;RTabblad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3539FFAF6E2E4DA96BF26B3AF0D279" ma:contentTypeVersion="2" ma:contentTypeDescription="Een nieuw document maken." ma:contentTypeScope="" ma:versionID="627b0b8aaeac421baa8490cfe1a43ecc">
  <xsd:schema xmlns:xsd="http://www.w3.org/2001/XMLSchema" xmlns:xs="http://www.w3.org/2001/XMLSchema" xmlns:p="http://schemas.microsoft.com/office/2006/metadata/properties" xmlns:ns2="91017da7-f3ac-414d-9c6d-e50d30411687" targetNamespace="http://schemas.microsoft.com/office/2006/metadata/properties" ma:root="true" ma:fieldsID="06f1bffb6fe42f7394d6d220ddbb39c3" ns2:_="">
    <xsd:import namespace="91017da7-f3ac-414d-9c6d-e50d304116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17da7-f3ac-414d-9c6d-e50d30411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C000A-B2AF-45B8-8EAB-4745F66D5BC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1017da7-f3ac-414d-9c6d-e50d3041168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C68D05-CA3B-44FB-8390-40F865693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017da7-f3ac-414d-9c6d-e50d304116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AB7631-9E1E-4BA1-B19D-D1C1C38ECD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2 - Schrijfwijzer</vt:lpstr>
      <vt:lpstr>3 - Prijzenblad Perceel 1</vt:lpstr>
      <vt:lpstr>4 - Prijzenblad Perceel 2</vt:lpstr>
      <vt:lpstr>'2 - Schrijfwijzer'!Afdrukbereik</vt:lpstr>
      <vt:lpstr>'3 - Prijzenblad Perceel 1'!Afdrukbereik</vt:lpstr>
      <vt:lpstr>'4 - Prijzenblad Perceel 2'!Afdrukbereik</vt:lpstr>
      <vt:lpstr>Voorblad!Afdrukbereik</vt:lpstr>
    </vt:vector>
  </TitlesOfParts>
  <Manager/>
  <Company>Gemeente Hilversum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Besseling, William</dc:creator>
  <cp:keywords/>
  <dc:description/>
  <cp:lastModifiedBy>Besseling, William</cp:lastModifiedBy>
  <cp:revision/>
  <cp:lastPrinted>2020-08-31T07:29:30Z</cp:lastPrinted>
  <dcterms:created xsi:type="dcterms:W3CDTF">2016-11-02T11:27:30Z</dcterms:created>
  <dcterms:modified xsi:type="dcterms:W3CDTF">2020-09-03T13:29:25Z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63d13556fc6f47bd85ff69366a77dc63</vt:lpwstr>
  </property>
  <property fmtid="{D5CDD505-2E9C-101B-9397-08002B2CF9AE}" pid="3" name="ContentTypeId">
    <vt:lpwstr>0x010100543539FFAF6E2E4DA96BF26B3AF0D279</vt:lpwstr>
  </property>
</Properties>
</file>