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https://hospitalitygroupbv.sharepoint.com/teams/001683/Gedeelde documenten/Werkbestanden/4. Prijzenblad/"/>
    </mc:Choice>
  </mc:AlternateContent>
  <xr:revisionPtr revIDLastSave="12" documentId="8_{F4EC82D9-9A9B-4F1A-B0CB-F8ED242BD559}" xr6:coauthVersionLast="45" xr6:coauthVersionMax="45" xr10:uidLastSave="{D363FDC6-A682-4529-8232-5E601550AB4B}"/>
  <bookViews>
    <workbookView xWindow="-110" yWindow="-110" windowWidth="19420" windowHeight="10420" activeTab="5" xr2:uid="{00000000-000D-0000-FFFF-FFFF00000000}"/>
  </bookViews>
  <sheets>
    <sheet name="Toelichting" sheetId="11" r:id="rId1"/>
    <sheet name="Totaalcalculatie" sheetId="6" r:id="rId2"/>
    <sheet name="Voertuig A" sheetId="10" r:id="rId3"/>
    <sheet name="Voertuig B" sheetId="15" r:id="rId4"/>
    <sheet name="Voertuig C" sheetId="16" r:id="rId5"/>
    <sheet name="Voertuig D" sheetId="17" r:id="rId6"/>
  </sheets>
  <definedNames>
    <definedName name="_xlnm._FilterDatabase" localSheetId="0" hidden="1">Toelichting!$A$5:$B$5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7" l="1"/>
  <c r="G25" i="17"/>
  <c r="H25" i="17"/>
  <c r="I25" i="17"/>
  <c r="J25" i="17"/>
  <c r="K25" i="17"/>
  <c r="L25" i="17"/>
  <c r="E25" i="17"/>
  <c r="I25" i="16"/>
  <c r="J25" i="16"/>
  <c r="K25" i="16"/>
  <c r="L25" i="16"/>
  <c r="F25" i="16"/>
  <c r="G25" i="16"/>
  <c r="H25" i="16"/>
  <c r="E25" i="16"/>
  <c r="G24" i="15"/>
  <c r="H24" i="15"/>
  <c r="I24" i="15"/>
  <c r="F24" i="15"/>
  <c r="F25" i="10"/>
  <c r="I24" i="10"/>
  <c r="H24" i="10"/>
  <c r="G24" i="10"/>
  <c r="F24" i="10"/>
  <c r="E29" i="17" l="1"/>
  <c r="G8" i="17"/>
  <c r="B12" i="17"/>
  <c r="F8" i="17" l="1"/>
  <c r="J8" i="17"/>
  <c r="K8" i="17"/>
  <c r="H8" i="17"/>
  <c r="L8" i="17" l="1"/>
  <c r="E8" i="17"/>
  <c r="I8" i="17"/>
  <c r="B12" i="16"/>
  <c r="B12" i="15"/>
  <c r="I7" i="15" s="1"/>
  <c r="I25" i="15" s="1"/>
  <c r="G7" i="15"/>
  <c r="G25" i="15" s="1"/>
  <c r="F7" i="15"/>
  <c r="F25" i="15" s="1"/>
  <c r="K8" i="6" l="1"/>
  <c r="L8" i="6" s="1"/>
  <c r="H8" i="16"/>
  <c r="K8" i="16"/>
  <c r="E8" i="16"/>
  <c r="E29" i="16" s="1"/>
  <c r="J8" i="16"/>
  <c r="G8" i="16"/>
  <c r="F8" i="16"/>
  <c r="I8" i="16"/>
  <c r="L8" i="16"/>
  <c r="H7" i="15"/>
  <c r="H25" i="15" s="1"/>
  <c r="F29" i="15" s="1"/>
  <c r="K6" i="6" s="1"/>
  <c r="L6" i="6" s="1"/>
  <c r="B12" i="10"/>
  <c r="K7" i="6" l="1"/>
  <c r="L7" i="6" s="1"/>
  <c r="H7" i="10"/>
  <c r="H25" i="10" s="1"/>
  <c r="G7" i="10"/>
  <c r="G25" i="10" s="1"/>
  <c r="F7" i="10"/>
  <c r="I7" i="10"/>
  <c r="I25" i="10" s="1"/>
  <c r="F29" i="10" l="1"/>
  <c r="K5" i="6"/>
  <c r="L5" i="6" s="1"/>
  <c r="L10" i="6" l="1"/>
  <c r="L11" i="6" s="1"/>
</calcChain>
</file>

<file path=xl/sharedStrings.xml><?xml version="1.0" encoding="utf-8"?>
<sst xmlns="http://schemas.openxmlformats.org/spreadsheetml/2006/main" count="284" uniqueCount="106">
  <si>
    <t>Merk en type</t>
  </si>
  <si>
    <t>Looptijd</t>
  </si>
  <si>
    <t>Kilometrage 1</t>
  </si>
  <si>
    <t>Kilometrage 2</t>
  </si>
  <si>
    <t>Aantal auto's</t>
  </si>
  <si>
    <t>Leasekosten per maand</t>
  </si>
  <si>
    <t>Voertuig A</t>
  </si>
  <si>
    <t>Voertuig B</t>
  </si>
  <si>
    <t>Kleur</t>
  </si>
  <si>
    <t>RAL 1016 (ambulance geel)</t>
  </si>
  <si>
    <t>Zwart</t>
  </si>
  <si>
    <t>Voertuig C</t>
  </si>
  <si>
    <t>Merk/Type</t>
  </si>
  <si>
    <t>Contractduur</t>
  </si>
  <si>
    <t>Aandrijving</t>
  </si>
  <si>
    <t>Inrichting/opties</t>
  </si>
  <si>
    <t>Bruto-aanschafprijs</t>
  </si>
  <si>
    <t>Korting op aanschafprijs</t>
  </si>
  <si>
    <t>Netto-aanschafprijs</t>
  </si>
  <si>
    <t>IRS Rate</t>
  </si>
  <si>
    <t>Rente-opslag</t>
  </si>
  <si>
    <t>Kostenaspecten</t>
  </si>
  <si>
    <t>Kilometrage</t>
  </si>
  <si>
    <t>Handgeschakeld</t>
  </si>
  <si>
    <t>Automaat</t>
  </si>
  <si>
    <t>Restwaarde aan einde looptijd</t>
  </si>
  <si>
    <t>Afschrijving</t>
  </si>
  <si>
    <t>Rente</t>
  </si>
  <si>
    <t>Houderschapsbelasting(en)</t>
  </si>
  <si>
    <t>Andere overheidsheffingen</t>
  </si>
  <si>
    <t>All-risk verzekering</t>
  </si>
  <si>
    <t>Inzittenden Ongevallen Verzekering</t>
  </si>
  <si>
    <t>Tankpas (excl. Brandstof)</t>
  </si>
  <si>
    <t>Reparatie, onderhoud en banden</t>
  </si>
  <si>
    <t>Vervangend vervoer</t>
  </si>
  <si>
    <t>Hulpdienst bij pech</t>
  </si>
  <si>
    <t>Administratiekosten</t>
  </si>
  <si>
    <t>Kosten voor accessoires</t>
  </si>
  <si>
    <t>Kosten voor huisstijlkenmerken</t>
  </si>
  <si>
    <t>Overige kosten (nader specificeren)</t>
  </si>
  <si>
    <t>Totaal leasekosten per maand</t>
  </si>
  <si>
    <t>Meer-/minderkilometers (€ per km)</t>
  </si>
  <si>
    <t>Gemiddelde leasekosten</t>
  </si>
  <si>
    <t>Voertuig</t>
  </si>
  <si>
    <t>Ritinformatiesysteem</t>
  </si>
  <si>
    <t>Management fee</t>
  </si>
  <si>
    <t>Kosten voor inrichting/opties</t>
  </si>
  <si>
    <t>Bestickering</t>
  </si>
  <si>
    <t>Toegepast Ritinformatiesysteem</t>
  </si>
  <si>
    <t>VOERTUIG A</t>
  </si>
  <si>
    <t>Versnellingsbak</t>
  </si>
  <si>
    <t>Totaal leasekosten t.b.v. calculatie</t>
  </si>
  <si>
    <t>TOTAALCALCULATIE</t>
  </si>
  <si>
    <t>Fictieve jaarkosten ten behoeve van financiële vergelijking</t>
  </si>
  <si>
    <t>Totaal leasekosten per jaar</t>
  </si>
  <si>
    <t>15.000 km/jaar</t>
  </si>
  <si>
    <t>10.000 km/jaar</t>
  </si>
  <si>
    <t>20.000 km/jaar</t>
  </si>
  <si>
    <t>TOELICHTING KOSTENASPECTEN</t>
  </si>
  <si>
    <t xml:space="preserve">Onderstaand is per kostenaspect een overzicht opgenomen van de eisen en uitgangspunten met betrekking tot de door u in te vullen informatie. Bij het opstellen van uw financiële aanbieding dient u rekening te houden met deze eisen en uitgangspunten. </t>
  </si>
  <si>
    <t>Kostenaspect</t>
  </si>
  <si>
    <t>Toelichting</t>
  </si>
  <si>
    <t>Netto aanschafprijs</t>
  </si>
  <si>
    <t xml:space="preserve">Het ritinformatiesysteem (merk, type, uitvoering) waarop de inschrijving van het voertuig is gebaseerd. </t>
  </si>
  <si>
    <t>De cataloguswaarde van het betreffende voertuig conform de door OFGV opgestelde specificatie. Het betreft de cataloguswaarde waar eventuele kortingsacties van de importeur in verdisconteerd zijn. De prijs dient te zijn gebaseerd op levering in 2021</t>
  </si>
  <si>
    <t xml:space="preserve">De netto-inkoopwaarde van het betreffende voertuig. Dit is de bruto-aanschafprijs minus de hierop verleende korting. </t>
  </si>
  <si>
    <t>Restwaarde</t>
  </si>
  <si>
    <t xml:space="preserve">De IRS rentestand op 5 augustus 2020 (5 dagen voor de uiterste datum van indiening van de Inschrijving). Voor een eenduidig vergelijk dient u de rentestand van deze datum te gebruiken. Zie ook paragraaf 4.4. van het Programma van Eisen. </t>
  </si>
  <si>
    <t xml:space="preserve">De vaste opslag die Inschrijver hanteert op de IRS-rente. Deze opslag dient onafhankelijk te zijn van de actuele rentestand. Dit is dus niet een percentage van de IRS rente, maar een vaste rente van de financiering. De opslag dient afgerond te zijn op 2 decimalen. Zie ook paragraaf 4.4. van het Programma van Eisen. </t>
  </si>
  <si>
    <t xml:space="preserve">De maandelijkse afschrijving die onderdeel uitmaakt van de maandelijkse leasekosten. Deze afschrijving is gebaseerd op de netto-aanschafprjis en de vaste restwaarde. </t>
  </si>
  <si>
    <t xml:space="preserve">Het maandelijkse rentebedrag als onderdeel van de maandelijkse leasekosten. Het bedrag dient gebaseerd te zijn op de IRS, vermeerderd met de door u gehanteerde rente-opslag. </t>
  </si>
  <si>
    <t>De maandelijkse kosten voor houderschapsbelasting indien van toepassing.</t>
  </si>
  <si>
    <t>Eventuele andere overheidsheffingen indien van toepassing.</t>
  </si>
  <si>
    <t xml:space="preserve">De maandelijkse kosten voor de all-risk verzekering conform de voorwaarden en uitgangspunten uit het Programma van Eisen. </t>
  </si>
  <si>
    <t xml:space="preserve">De maandelijkse kosten voor de IOV-verzekering conform de voorwaarden en uitgangspunten uit het Programma van Eisen. </t>
  </si>
  <si>
    <t>De maandelijkse kosten voor de tankpas.</t>
  </si>
  <si>
    <t>De vaste maandelijkse reservering voor reparaties, onderhoud en banden. U dient een vast maandelijks bedrag in te vullen, welke vast staat voor de gehele looptijd van de overeenkomst. Eventuele afwijkingen (positief en negatief) zijn voor rekening en risico van de Opdrachtnemer.</t>
  </si>
  <si>
    <t>De gegarandeerde restwaarde voor het betreffende voertuig op basis van de contractduur en het opgegeven kilometrage. De nu vastgestelde restwaarde is vast. Afwijkingen (zowel positief als negatief) zijn voor rekening en risico van de Opdrachtnemer. De prijs dient te zijn gebaseerd op een auto geleverd in 2021.</t>
  </si>
  <si>
    <t xml:space="preserve">De reservering voor de inzet van vervangend vervoer zoals beschreven in het Programma van Eisen. U dient een vast maandelijks bedrag in te vullen, welke vaststaat voor de gehele looptijd van de overeenkomst. Eventuele afwijkingen (positief en negatief) zijn voor rekening en risico van de Opdrachtnemer. </t>
  </si>
  <si>
    <t xml:space="preserve">De vaste maandelijkse kosten voor de hulpdiensten zoals beschreven in het Programma van Eisen. </t>
  </si>
  <si>
    <t xml:space="preserve">De kosten voor het ritregistratiesysteem gebaseerd op de eisen zoals beschreven in het Programma van Eisen. </t>
  </si>
  <si>
    <t>De vaste maandelijkse kosten die Inschrijver berekent voor de administratieve afwikkeling van zaken rondom het betreffende voertuig zoals (maar niet beperkt tot) het tijdig beschikbaar stellen van de groene kaart, afwikkeling van verkeersboetes etcetera.</t>
  </si>
  <si>
    <t xml:space="preserve">De vaste maandelijkse kosten die Inschrijver berekent voor het accountmanagement en het beheer van het wagenpark. </t>
  </si>
  <si>
    <t xml:space="preserve">De vaste maandelijkse kosten voor levering van accessoires conform de specificaties van de aanbestedende dienst. Het betreft de accessoires die niet vanuit de fabriek geleverd worden en die dus niet verdisconteerd zijn in de aanschafprijs van het voertuig. </t>
  </si>
  <si>
    <t xml:space="preserve">De kosten voor het aanbrengen en in standhouden van de huisstijlkenmerken conform de specificaties van OFGV. Deze kosten zijn inclusief herstel van huisstijlkenmerken in geval van schade. </t>
  </si>
  <si>
    <t>Overige kosten (nader te specificeren)</t>
  </si>
  <si>
    <t>Overige kosten die geen onderdeel zijn van de eerder genoemde kostencomponenten. Indien Inschrijver hier kosten opvoert, dienen deze middels een bijlage bij de financiële aanbieding nader te worden toegelicht.</t>
  </si>
  <si>
    <t>Het bedrag (in euro's) waarmee meer- en minderkilometers worden afgerekend als het voertuig wordt ingeleverd. Meer- en minderkilometers dienen tegen hetzelfde bedrag verrekend te worden. Het bedrag dient te zijn afgerond op 4 decimalen: als Inschrijver bijvoorbeeld 4,5 eurocent hanteert, dient Inschrijver € 0,0450 per kilometer op te geven.</t>
  </si>
  <si>
    <t>De korting (in procenten) die Inschrijver geeft op het betreffende voertuig, afgerond op 2 decimalen. De korting die u hier invult dient vast te zijn voor de looptijd van het contract voor het betreffende merk en type voertuig. De korting dient te zijn gebaseerd op levering in 2021</t>
  </si>
  <si>
    <t>Voertuig D</t>
  </si>
  <si>
    <t>Nee</t>
  </si>
  <si>
    <t>VOERTUIG B</t>
  </si>
  <si>
    <t>VOERTUIG C</t>
  </si>
  <si>
    <t>VOERTUIG D</t>
  </si>
  <si>
    <t>Benzine</t>
  </si>
  <si>
    <t>Diesel</t>
  </si>
  <si>
    <t>Benzine of diesel</t>
  </si>
  <si>
    <t>Aandrijving 1</t>
  </si>
  <si>
    <t>Aandrijving 2</t>
  </si>
  <si>
    <t>n.v.t.</t>
  </si>
  <si>
    <t>SVI Verzekering</t>
  </si>
  <si>
    <t>Volkswagen Caddy 2.0 TDI 90 kW BMT 4MOTION  (AdBlue)</t>
  </si>
  <si>
    <t>Volkswagen Caddy 2.0 TDI 90 kW BMT 4MOTION  (AdBlue) (incl. stop-volgsysteem en zwaailichten)</t>
  </si>
  <si>
    <t>Volkswagen Caddy 2.0 TDI 75 kW BlueMotion 4D</t>
  </si>
  <si>
    <t>Volkswagen Caddy 2.0 TDI 75 kW BlueMotion 4D (incl. stop-volg systeem en zwaailichten)</t>
  </si>
  <si>
    <t>Tankpas (excl. brandstofvoorschot)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</si>
</sst>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quot;€&quot;\ * #,##0.00_ ;_ &quot;€&quot;\ * \-#,##0.00_ ;_ &quot;€&quot;\ * &quot;-&quot;??_ ;_ @_ "/>
    <numFmt numFmtId="164" formatCode="_ [$€-413]\ * #,##0.00_ ;_ [$€-413]\ * \-#,##0.00_ ;_ [$€-413]\ * &quot;-&quot;??_ ;_ @_ "/>
  </numFmts>
  <fonts count="11" x14ac:knownFonts="1">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sz val="9"/>
      <color theme="1"/>
      <name val="Calibri Light"/>
      <family val="2"/>
      <scheme val="major"/>
    </font>
    <font>
      <b/>
      <sz val="9"/>
      <color theme="0"/>
      <name val="Verdana"/>
      <family val="2"/>
    </font>
    <font>
      <b/>
      <sz val="16"/>
      <color theme="1"/>
      <name val="Verdana"/>
      <family val="2"/>
    </font>
    <font>
      <sz val="9"/>
      <color theme="0"/>
      <name val="Verdana"/>
      <family val="2"/>
    </font>
    <font>
      <b/>
      <sz val="9"/>
      <name val="Verdana"/>
      <family val="2"/>
    </font>
    <font>
      <sz val="9"/>
      <name val="Verdana"/>
      <family val="2"/>
    </font>
  </fonts>
  <fills count="5">
    <fill>
      <patternFill patternType="none"/>
    </fill>
    <fill>
      <patternFill patternType="gray125"/>
    </fill>
    <fill>
      <patternFill patternType="solid">
        <fgColor theme="2" tint="0.39997558519241921"/>
        <bgColor indexed="64"/>
      </patternFill>
    </fill>
    <fill>
      <patternFill patternType="solid">
        <fgColor theme="0"/>
        <bgColor indexed="64"/>
      </patternFill>
    </fill>
    <fill>
      <patternFill patternType="solid">
        <fgColor theme="4"/>
        <bgColor indexed="64"/>
      </patternFill>
    </fill>
  </fills>
  <borders count="6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style="thin">
        <color theme="0" tint="-0.34998626667073579"/>
      </top>
      <bottom style="thin">
        <color theme="0" tint="-0.34998626667073579"/>
      </bottom>
      <diagonal/>
    </border>
    <border>
      <left style="medium">
        <color theme="1"/>
      </left>
      <right style="medium">
        <color theme="1"/>
      </right>
      <top style="thin">
        <color theme="0" tint="-0.34998626667073579"/>
      </top>
      <bottom style="medium">
        <color theme="1"/>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style="thin">
        <color theme="0" tint="-0.34998626667073579"/>
      </right>
      <top style="medium">
        <color theme="1"/>
      </top>
      <bottom style="medium">
        <color theme="1"/>
      </bottom>
      <diagonal/>
    </border>
    <border>
      <left style="thin">
        <color theme="0" tint="-0.34998626667073579"/>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thin">
        <color theme="0" tint="-0.499984740745262"/>
      </right>
      <top style="medium">
        <color theme="1"/>
      </top>
      <bottom style="thin">
        <color theme="0" tint="-0.499984740745262"/>
      </bottom>
      <diagonal/>
    </border>
    <border>
      <left style="thin">
        <color theme="0" tint="-0.499984740745262"/>
      </left>
      <right style="medium">
        <color theme="1"/>
      </right>
      <top style="medium">
        <color theme="1"/>
      </top>
      <bottom style="thin">
        <color theme="0" tint="-0.499984740745262"/>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right>
      <top style="thin">
        <color theme="0" tint="-0.499984740745262"/>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medium">
        <color theme="1"/>
      </right>
      <top style="thin">
        <color theme="0" tint="-0.499984740745262"/>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medium">
        <color theme="1"/>
      </right>
      <top/>
      <bottom style="thin">
        <color theme="0" tint="-0.34998626667073579"/>
      </bottom>
      <diagonal/>
    </border>
    <border>
      <left style="medium">
        <color theme="1"/>
      </left>
      <right style="thin">
        <color theme="0" tint="-0.34998626667073579"/>
      </right>
      <top/>
      <bottom style="thin">
        <color theme="0" tint="-0.34998626667073579"/>
      </bottom>
      <diagonal/>
    </border>
    <border>
      <left style="thin">
        <color theme="0" tint="-0.34998626667073579"/>
      </left>
      <right style="medium">
        <color theme="1"/>
      </right>
      <top/>
      <bottom style="thin">
        <color theme="0" tint="-0.34998626667073579"/>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thin">
        <color indexed="64"/>
      </right>
      <top/>
      <bottom style="medium">
        <color theme="1"/>
      </bottom>
      <diagonal/>
    </border>
    <border>
      <left style="thin">
        <color indexed="64"/>
      </left>
      <right style="medium">
        <color theme="1"/>
      </right>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1"/>
      </left>
      <right style="thin">
        <color theme="0" tint="-0.499984740745262"/>
      </right>
      <top style="medium">
        <color theme="1"/>
      </top>
      <bottom style="medium">
        <color theme="1"/>
      </bottom>
      <diagonal/>
    </border>
    <border>
      <left style="thin">
        <color theme="0" tint="-0.499984740745262"/>
      </left>
      <right style="thin">
        <color theme="0" tint="-0.499984740745262"/>
      </right>
      <top style="medium">
        <color theme="1"/>
      </top>
      <bottom style="medium">
        <color theme="1"/>
      </bottom>
      <diagonal/>
    </border>
    <border>
      <left style="thin">
        <color theme="0" tint="-0.499984740745262"/>
      </left>
      <right style="medium">
        <color theme="1"/>
      </right>
      <top style="medium">
        <color theme="1"/>
      </top>
      <bottom style="medium">
        <color theme="1"/>
      </bottom>
      <diagonal/>
    </border>
    <border>
      <left style="medium">
        <color theme="1"/>
      </left>
      <right style="thin">
        <color theme="0" tint="-0.499984740745262"/>
      </right>
      <top/>
      <bottom style="thin">
        <color theme="0" tint="-0.499984740745262"/>
      </bottom>
      <diagonal/>
    </border>
    <border>
      <left style="thin">
        <color theme="0" tint="-0.499984740745262"/>
      </left>
      <right style="medium">
        <color theme="1"/>
      </right>
      <top/>
      <bottom style="thin">
        <color theme="0" tint="-0.499984740745262"/>
      </bottom>
      <diagonal/>
    </border>
    <border>
      <left style="medium">
        <color theme="1"/>
      </left>
      <right/>
      <top/>
      <bottom style="medium">
        <color theme="1"/>
      </bottom>
      <diagonal/>
    </border>
    <border>
      <left/>
      <right/>
      <top/>
      <bottom style="medium">
        <color theme="1"/>
      </bottom>
      <diagonal/>
    </border>
    <border>
      <left/>
      <right style="thin">
        <color theme="0" tint="-0.499984740745262"/>
      </right>
      <top/>
      <bottom style="medium">
        <color theme="1"/>
      </bottom>
      <diagonal/>
    </border>
    <border>
      <left style="medium">
        <color theme="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style="medium">
        <color theme="1"/>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medium">
        <color theme="1"/>
      </top>
      <bottom style="medium">
        <color theme="1"/>
      </bottom>
      <diagonal/>
    </border>
    <border>
      <left/>
      <right style="medium">
        <color theme="1"/>
      </right>
      <top/>
      <bottom style="medium">
        <color theme="1"/>
      </bottom>
      <diagonal/>
    </border>
    <border>
      <left/>
      <right style="thin">
        <color theme="1"/>
      </right>
      <top/>
      <bottom style="medium">
        <color theme="1"/>
      </bottom>
      <diagonal/>
    </border>
    <border>
      <left style="thin">
        <color theme="1"/>
      </left>
      <right style="thin">
        <color theme="0" tint="-0.34998626667073579"/>
      </right>
      <top style="medium">
        <color theme="1"/>
      </top>
      <bottom style="thin">
        <color theme="0" tint="-0.34998626667073579"/>
      </bottom>
      <diagonal/>
    </border>
    <border>
      <left style="thin">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right>
      <top style="thin">
        <color theme="0" tint="-0.34998626667073579"/>
      </top>
      <bottom style="thin">
        <color theme="0" tint="-0.34998626667073579"/>
      </bottom>
      <diagonal/>
    </border>
    <border>
      <left style="thin">
        <color theme="1"/>
      </left>
      <right style="thin">
        <color theme="0" tint="-0.34998626667073579"/>
      </right>
      <top style="medium">
        <color theme="1"/>
      </top>
      <bottom style="medium">
        <color theme="1"/>
      </bottom>
      <diagonal/>
    </border>
    <border>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0" tint="-0.34998626667073579"/>
      </left>
      <right style="thin">
        <color theme="1"/>
      </right>
      <top style="medium">
        <color theme="1"/>
      </top>
      <bottom style="thin">
        <color theme="0" tint="-0.34998626667073579"/>
      </bottom>
      <diagonal/>
    </border>
    <border>
      <left style="medium">
        <color theme="1"/>
      </left>
      <right style="medium">
        <color theme="1"/>
      </right>
      <top style="thin">
        <color theme="0" tint="-0.499984740745262"/>
      </top>
      <bottom style="thin">
        <color theme="0" tint="-0.499984740745262"/>
      </bottom>
      <diagonal/>
    </border>
    <border>
      <left style="medium">
        <color theme="1"/>
      </left>
      <right style="medium">
        <color theme="1"/>
      </right>
      <top style="thin">
        <color theme="0" tint="-0.499984740745262"/>
      </top>
      <bottom style="medium">
        <color theme="1"/>
      </bottom>
      <diagonal/>
    </border>
    <border>
      <left style="thin">
        <color theme="1"/>
      </left>
      <right/>
      <top/>
      <bottom style="medium">
        <color theme="1"/>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3" fillId="3" borderId="0" xfId="0" applyFont="1" applyFill="1" applyAlignment="1">
      <alignment vertical="center"/>
    </xf>
    <xf numFmtId="0" fontId="3" fillId="3" borderId="0" xfId="0" applyFont="1" applyFill="1" applyAlignment="1">
      <alignment vertical="center" wrapText="1"/>
    </xf>
    <xf numFmtId="0" fontId="3" fillId="3" borderId="1" xfId="0" applyFont="1" applyFill="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3" borderId="13" xfId="0" applyFont="1" applyFill="1" applyBorder="1" applyAlignment="1">
      <alignment vertical="center"/>
    </xf>
    <xf numFmtId="0" fontId="4" fillId="3" borderId="15" xfId="0" applyFont="1" applyFill="1" applyBorder="1" applyAlignment="1">
      <alignment horizontal="right" vertical="top"/>
    </xf>
    <xf numFmtId="0" fontId="4" fillId="3" borderId="3" xfId="0" applyFont="1" applyFill="1" applyBorder="1" applyAlignment="1">
      <alignment horizontal="right" vertical="center"/>
    </xf>
    <xf numFmtId="0" fontId="4" fillId="3" borderId="16" xfId="0" applyFont="1" applyFill="1" applyBorder="1" applyAlignment="1">
      <alignment horizontal="right" vertical="center"/>
    </xf>
    <xf numFmtId="0" fontId="2" fillId="3" borderId="0" xfId="0" applyFont="1" applyFill="1" applyAlignment="1">
      <alignment vertical="center"/>
    </xf>
    <xf numFmtId="0" fontId="7" fillId="3" borderId="0" xfId="0" applyFont="1" applyFill="1" applyAlignment="1">
      <alignment vertical="center"/>
    </xf>
    <xf numFmtId="44" fontId="3" fillId="3" borderId="12" xfId="1" applyFont="1" applyFill="1" applyBorder="1" applyAlignment="1">
      <alignment vertical="center"/>
    </xf>
    <xf numFmtId="44" fontId="3" fillId="3" borderId="0" xfId="1" applyFont="1" applyFill="1" applyBorder="1" applyAlignment="1">
      <alignment vertical="center"/>
    </xf>
    <xf numFmtId="0" fontId="6" fillId="2" borderId="15" xfId="0" applyFont="1" applyFill="1" applyBorder="1" applyAlignment="1">
      <alignment vertical="center"/>
    </xf>
    <xf numFmtId="0" fontId="3" fillId="0" borderId="26" xfId="0" applyFont="1" applyBorder="1" applyAlignment="1">
      <alignment vertical="center"/>
    </xf>
    <xf numFmtId="0" fontId="6" fillId="2" borderId="16" xfId="0" applyFont="1" applyFill="1" applyBorder="1" applyAlignment="1">
      <alignment vertical="center"/>
    </xf>
    <xf numFmtId="0" fontId="8" fillId="4" borderId="2" xfId="0" applyFont="1" applyFill="1" applyBorder="1" applyAlignment="1">
      <alignment vertical="center"/>
    </xf>
    <xf numFmtId="44" fontId="8" fillId="4" borderId="23" xfId="1" applyFont="1" applyFill="1" applyBorder="1" applyAlignment="1">
      <alignment vertical="center"/>
    </xf>
    <xf numFmtId="44" fontId="3" fillId="0" borderId="27" xfId="1" applyFont="1" applyBorder="1" applyAlignment="1">
      <alignment vertical="center"/>
    </xf>
    <xf numFmtId="44" fontId="3" fillId="0" borderId="28" xfId="1" applyFont="1" applyBorder="1" applyAlignment="1">
      <alignment vertical="center"/>
    </xf>
    <xf numFmtId="44" fontId="3" fillId="0" borderId="27" xfId="1" applyFont="1" applyBorder="1" applyAlignment="1">
      <alignment vertical="center" wrapText="1"/>
    </xf>
    <xf numFmtId="44" fontId="3" fillId="0" borderId="6" xfId="1" applyFont="1" applyBorder="1" applyAlignment="1">
      <alignment vertical="center"/>
    </xf>
    <xf numFmtId="44" fontId="3" fillId="0" borderId="7" xfId="1" applyFont="1" applyBorder="1" applyAlignment="1">
      <alignment vertical="center"/>
    </xf>
    <xf numFmtId="44" fontId="3" fillId="0" borderId="6" xfId="1" applyFont="1" applyBorder="1" applyAlignment="1">
      <alignment vertical="center" wrapText="1"/>
    </xf>
    <xf numFmtId="44" fontId="3" fillId="0" borderId="9" xfId="1" applyFont="1" applyBorder="1" applyAlignment="1">
      <alignment vertical="center"/>
    </xf>
    <xf numFmtId="44" fontId="3" fillId="0" borderId="10" xfId="1" applyFont="1" applyBorder="1" applyAlignment="1">
      <alignment vertical="center"/>
    </xf>
    <xf numFmtId="44" fontId="3" fillId="3" borderId="11" xfId="1" applyFont="1" applyFill="1" applyBorder="1" applyAlignment="1">
      <alignment vertical="center"/>
    </xf>
    <xf numFmtId="44" fontId="3" fillId="3" borderId="11" xfId="1" applyFont="1" applyFill="1" applyBorder="1" applyAlignment="1">
      <alignment vertical="center" wrapText="1"/>
    </xf>
    <xf numFmtId="0" fontId="3" fillId="0" borderId="14" xfId="0" applyFont="1" applyBorder="1" applyAlignment="1">
      <alignment vertical="center"/>
    </xf>
    <xf numFmtId="0" fontId="3" fillId="0" borderId="14" xfId="0" applyFont="1" applyBorder="1" applyAlignment="1">
      <alignment vertical="center" wrapText="1"/>
    </xf>
    <xf numFmtId="44" fontId="3" fillId="0" borderId="14" xfId="1" applyFont="1" applyBorder="1" applyAlignment="1">
      <alignment vertical="center"/>
    </xf>
    <xf numFmtId="0" fontId="5" fillId="3" borderId="0" xfId="0" applyFont="1" applyFill="1" applyAlignment="1">
      <alignment vertical="center"/>
    </xf>
    <xf numFmtId="0" fontId="5" fillId="3" borderId="0" xfId="0" applyFont="1" applyFill="1" applyAlignment="1">
      <alignment vertical="center" wrapText="1"/>
    </xf>
    <xf numFmtId="0" fontId="3" fillId="0" borderId="33" xfId="0" applyFont="1" applyBorder="1" applyAlignment="1">
      <alignment vertical="center"/>
    </xf>
    <xf numFmtId="0" fontId="3" fillId="0" borderId="33" xfId="0" applyFont="1" applyBorder="1" applyAlignment="1">
      <alignment vertical="center" wrapText="1"/>
    </xf>
    <xf numFmtId="0" fontId="3" fillId="0" borderId="35" xfId="0" applyFont="1" applyBorder="1" applyAlignment="1">
      <alignment vertical="center"/>
    </xf>
    <xf numFmtId="0" fontId="3" fillId="0" borderId="35" xfId="0" applyFont="1" applyBorder="1" applyAlignment="1">
      <alignment vertical="center" wrapText="1"/>
    </xf>
    <xf numFmtId="44" fontId="3" fillId="0" borderId="35" xfId="1" applyFont="1" applyBorder="1" applyAlignment="1">
      <alignment vertical="center"/>
    </xf>
    <xf numFmtId="0" fontId="6" fillId="2" borderId="36" xfId="0" applyFont="1" applyFill="1" applyBorder="1" applyAlignment="1">
      <alignment vertical="center"/>
    </xf>
    <xf numFmtId="0" fontId="6" fillId="2" borderId="37" xfId="0" applyFont="1" applyFill="1" applyBorder="1" applyAlignment="1">
      <alignment vertical="center"/>
    </xf>
    <xf numFmtId="0" fontId="6" fillId="2" borderId="37" xfId="0" applyFont="1" applyFill="1" applyBorder="1" applyAlignment="1">
      <alignment vertical="center" wrapText="1"/>
    </xf>
    <xf numFmtId="0" fontId="6" fillId="2" borderId="38" xfId="0" applyFont="1" applyFill="1" applyBorder="1" applyAlignment="1">
      <alignment vertical="center"/>
    </xf>
    <xf numFmtId="0" fontId="3" fillId="0" borderId="39" xfId="0" applyFont="1" applyBorder="1" applyAlignment="1">
      <alignment vertical="center"/>
    </xf>
    <xf numFmtId="44" fontId="3" fillId="0" borderId="40" xfId="0" applyNumberFormat="1" applyFont="1" applyBorder="1" applyAlignment="1">
      <alignment vertical="center"/>
    </xf>
    <xf numFmtId="0" fontId="3" fillId="0" borderId="19" xfId="0" applyFont="1" applyBorder="1" applyAlignment="1">
      <alignment vertical="center"/>
    </xf>
    <xf numFmtId="44" fontId="3" fillId="0" borderId="20" xfId="0" applyNumberFormat="1"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44" fontId="4" fillId="0" borderId="40" xfId="0" applyNumberFormat="1" applyFont="1" applyBorder="1" applyAlignment="1">
      <alignment vertical="center"/>
    </xf>
    <xf numFmtId="44" fontId="4" fillId="0" borderId="22" xfId="0" applyNumberFormat="1" applyFont="1"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wrapText="1"/>
    </xf>
    <xf numFmtId="0" fontId="3" fillId="0" borderId="40" xfId="0" applyFont="1" applyBorder="1" applyAlignment="1">
      <alignment vertical="center" wrapText="1"/>
    </xf>
    <xf numFmtId="0" fontId="6" fillId="4" borderId="36" xfId="0" applyFont="1" applyFill="1" applyBorder="1" applyAlignment="1">
      <alignment vertical="center"/>
    </xf>
    <xf numFmtId="0" fontId="6" fillId="4" borderId="38" xfId="0" applyFont="1" applyFill="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5" xfId="0" applyFont="1" applyBorder="1" applyAlignment="1">
      <alignment vertical="center" wrapText="1"/>
    </xf>
    <xf numFmtId="44" fontId="3" fillId="0" borderId="45" xfId="1" applyFont="1" applyBorder="1" applyAlignment="1">
      <alignment vertical="center"/>
    </xf>
    <xf numFmtId="44" fontId="3" fillId="0" borderId="47" xfId="1" applyFont="1" applyBorder="1" applyAlignment="1">
      <alignment vertical="center"/>
    </xf>
    <xf numFmtId="44" fontId="3" fillId="0" borderId="48" xfId="1" applyFont="1" applyBorder="1" applyAlignment="1">
      <alignment vertical="center"/>
    </xf>
    <xf numFmtId="44" fontId="3" fillId="3" borderId="49" xfId="1" applyFont="1" applyFill="1" applyBorder="1" applyAlignment="1">
      <alignment vertical="center"/>
    </xf>
    <xf numFmtId="44" fontId="3" fillId="0" borderId="53" xfId="1" applyFont="1" applyBorder="1" applyAlignment="1">
      <alignment vertical="center"/>
    </xf>
    <xf numFmtId="44" fontId="3" fillId="0" borderId="54" xfId="1" applyFont="1" applyBorder="1" applyAlignment="1">
      <alignment vertical="center"/>
    </xf>
    <xf numFmtId="44" fontId="3" fillId="3" borderId="55" xfId="1" applyFont="1" applyFill="1" applyBorder="1" applyAlignment="1">
      <alignment vertical="center"/>
    </xf>
    <xf numFmtId="44" fontId="3" fillId="0" borderId="47" xfId="1" applyFont="1" applyBorder="1" applyAlignment="1">
      <alignment vertical="center" wrapText="1"/>
    </xf>
    <xf numFmtId="44" fontId="3" fillId="0" borderId="48" xfId="1" applyFont="1" applyBorder="1" applyAlignment="1">
      <alignment vertical="center" wrapText="1"/>
    </xf>
    <xf numFmtId="44" fontId="3" fillId="3" borderId="49" xfId="1" applyFont="1" applyFill="1" applyBorder="1" applyAlignment="1">
      <alignment vertical="center" wrapText="1"/>
    </xf>
    <xf numFmtId="0" fontId="3" fillId="3" borderId="0" xfId="0" applyFont="1" applyFill="1" applyBorder="1" applyAlignment="1">
      <alignment vertical="center"/>
    </xf>
    <xf numFmtId="44" fontId="3" fillId="0" borderId="58" xfId="1" applyFont="1" applyBorder="1" applyAlignment="1">
      <alignment vertical="center" wrapText="1"/>
    </xf>
    <xf numFmtId="44" fontId="3" fillId="0" borderId="54" xfId="1" applyFont="1" applyBorder="1" applyAlignment="1">
      <alignment vertical="center" wrapText="1"/>
    </xf>
    <xf numFmtId="44" fontId="3" fillId="3" borderId="55" xfId="1" applyFont="1" applyFill="1" applyBorder="1" applyAlignment="1">
      <alignment vertical="center" wrapText="1"/>
    </xf>
    <xf numFmtId="0" fontId="3" fillId="0" borderId="4" xfId="0" applyFont="1" applyFill="1" applyBorder="1" applyAlignment="1">
      <alignment vertical="center"/>
    </xf>
    <xf numFmtId="0" fontId="3" fillId="3" borderId="59" xfId="0" applyFont="1" applyFill="1" applyBorder="1" applyAlignment="1">
      <alignment horizontal="right" vertical="center" wrapText="1"/>
    </xf>
    <xf numFmtId="0" fontId="3" fillId="3" borderId="59" xfId="0" applyFont="1" applyFill="1" applyBorder="1" applyAlignment="1">
      <alignment horizontal="right" vertical="center"/>
    </xf>
    <xf numFmtId="44" fontId="3" fillId="3" borderId="59" xfId="1" applyFont="1" applyFill="1" applyBorder="1" applyAlignment="1">
      <alignment horizontal="right" vertical="center" wrapText="1"/>
    </xf>
    <xf numFmtId="9" fontId="3" fillId="3" borderId="59" xfId="2" applyFont="1" applyFill="1" applyBorder="1" applyAlignment="1">
      <alignment horizontal="right" vertical="center" wrapText="1"/>
    </xf>
    <xf numFmtId="0" fontId="3" fillId="3" borderId="60" xfId="0" applyFont="1" applyFill="1" applyBorder="1" applyAlignment="1">
      <alignment horizontal="right" vertical="center" wrapText="1"/>
    </xf>
    <xf numFmtId="44" fontId="8" fillId="0" borderId="0" xfId="1" applyFont="1" applyFill="1" applyBorder="1" applyAlignment="1">
      <alignment vertical="center"/>
    </xf>
    <xf numFmtId="164" fontId="3" fillId="0" borderId="27" xfId="1" applyNumberFormat="1" applyFont="1" applyBorder="1" applyAlignment="1">
      <alignment vertical="center"/>
    </xf>
    <xf numFmtId="164" fontId="3" fillId="0" borderId="47" xfId="1" applyNumberFormat="1" applyFont="1" applyBorder="1" applyAlignment="1">
      <alignment vertical="center"/>
    </xf>
    <xf numFmtId="164" fontId="3" fillId="0" borderId="52" xfId="1" applyNumberFormat="1" applyFont="1" applyBorder="1" applyAlignment="1">
      <alignment vertical="center"/>
    </xf>
    <xf numFmtId="164" fontId="3" fillId="0" borderId="28" xfId="1" applyNumberFormat="1" applyFont="1" applyBorder="1" applyAlignment="1">
      <alignment vertical="center"/>
    </xf>
    <xf numFmtId="164" fontId="3" fillId="0" borderId="27" xfId="1" applyNumberFormat="1" applyFont="1" applyBorder="1" applyAlignment="1">
      <alignment vertical="center" wrapText="1"/>
    </xf>
    <xf numFmtId="164" fontId="3" fillId="0" borderId="58" xfId="1" applyNumberFormat="1" applyFont="1" applyBorder="1" applyAlignment="1">
      <alignment vertical="center" wrapText="1"/>
    </xf>
    <xf numFmtId="164" fontId="3" fillId="0" borderId="47" xfId="1" applyNumberFormat="1" applyFont="1" applyBorder="1" applyAlignment="1">
      <alignment vertical="center" wrapText="1"/>
    </xf>
    <xf numFmtId="164" fontId="3" fillId="0" borderId="6" xfId="1" applyNumberFormat="1" applyFont="1" applyBorder="1" applyAlignment="1">
      <alignment vertical="center"/>
    </xf>
    <xf numFmtId="164" fontId="3" fillId="0" borderId="48" xfId="1" applyNumberFormat="1" applyFont="1" applyBorder="1" applyAlignment="1">
      <alignment vertical="center"/>
    </xf>
    <xf numFmtId="164" fontId="3" fillId="0" borderId="53" xfId="1" applyNumberFormat="1" applyFont="1" applyBorder="1" applyAlignment="1">
      <alignment vertical="center"/>
    </xf>
    <xf numFmtId="164" fontId="3" fillId="0" borderId="7" xfId="1" applyNumberFormat="1" applyFont="1" applyBorder="1" applyAlignment="1">
      <alignment vertical="center"/>
    </xf>
    <xf numFmtId="164" fontId="3" fillId="0" borderId="6" xfId="1" applyNumberFormat="1" applyFont="1" applyBorder="1" applyAlignment="1">
      <alignment vertical="center" wrapText="1"/>
    </xf>
    <xf numFmtId="164" fontId="3" fillId="0" borderId="54" xfId="1" applyNumberFormat="1" applyFont="1" applyBorder="1" applyAlignment="1">
      <alignment vertical="center" wrapText="1"/>
    </xf>
    <xf numFmtId="164" fontId="3" fillId="0" borderId="48" xfId="1" applyNumberFormat="1" applyFont="1" applyBorder="1" applyAlignment="1">
      <alignment vertical="center" wrapText="1"/>
    </xf>
    <xf numFmtId="164" fontId="3" fillId="0" borderId="54" xfId="1" applyNumberFormat="1" applyFont="1" applyBorder="1" applyAlignment="1">
      <alignment vertical="center"/>
    </xf>
    <xf numFmtId="164" fontId="3" fillId="0" borderId="9" xfId="1" applyNumberFormat="1" applyFont="1" applyBorder="1" applyAlignment="1">
      <alignment vertical="center"/>
    </xf>
    <xf numFmtId="164" fontId="3" fillId="3" borderId="11" xfId="1" applyNumberFormat="1" applyFont="1" applyFill="1" applyBorder="1" applyAlignment="1">
      <alignment vertical="center"/>
    </xf>
    <xf numFmtId="164" fontId="3" fillId="3" borderId="49" xfId="1" applyNumberFormat="1" applyFont="1" applyFill="1" applyBorder="1" applyAlignment="1">
      <alignment vertical="center"/>
    </xf>
    <xf numFmtId="164" fontId="3" fillId="3" borderId="55" xfId="1" applyNumberFormat="1" applyFont="1" applyFill="1" applyBorder="1" applyAlignment="1">
      <alignment vertical="center"/>
    </xf>
    <xf numFmtId="164" fontId="3" fillId="3" borderId="12" xfId="1" applyNumberFormat="1" applyFont="1" applyFill="1" applyBorder="1" applyAlignment="1">
      <alignment vertical="center"/>
    </xf>
    <xf numFmtId="164" fontId="3" fillId="3" borderId="11" xfId="1" applyNumberFormat="1" applyFont="1" applyFill="1" applyBorder="1" applyAlignment="1">
      <alignment vertical="center" wrapText="1"/>
    </xf>
    <xf numFmtId="164" fontId="3" fillId="3" borderId="49" xfId="1" applyNumberFormat="1" applyFont="1" applyFill="1" applyBorder="1" applyAlignment="1">
      <alignment vertical="center" wrapText="1"/>
    </xf>
    <xf numFmtId="164" fontId="3" fillId="3" borderId="55" xfId="1" applyNumberFormat="1" applyFont="1" applyFill="1" applyBorder="1" applyAlignment="1">
      <alignment vertical="center" wrapText="1"/>
    </xf>
    <xf numFmtId="3" fontId="6" fillId="2" borderId="42" xfId="0" applyNumberFormat="1" applyFont="1" applyFill="1" applyBorder="1" applyAlignment="1">
      <alignment horizontal="left" vertical="center" wrapText="1"/>
    </xf>
    <xf numFmtId="3" fontId="6" fillId="2" borderId="31" xfId="0" applyNumberFormat="1" applyFont="1" applyFill="1" applyBorder="1" applyAlignment="1">
      <alignment horizontal="left" vertical="center"/>
    </xf>
    <xf numFmtId="3" fontId="6" fillId="2" borderId="42" xfId="0" applyNumberFormat="1" applyFont="1" applyFill="1" applyBorder="1" applyAlignment="1">
      <alignment horizontal="left" vertical="center"/>
    </xf>
    <xf numFmtId="3" fontId="6" fillId="2" borderId="32" xfId="0" applyNumberFormat="1" applyFont="1" applyFill="1" applyBorder="1" applyAlignment="1">
      <alignment vertical="center"/>
    </xf>
    <xf numFmtId="3" fontId="6" fillId="2" borderId="31" xfId="0" applyNumberFormat="1" applyFont="1" applyFill="1" applyBorder="1" applyAlignment="1">
      <alignment horizontal="left" vertical="center" wrapText="1"/>
    </xf>
    <xf numFmtId="3" fontId="6" fillId="2" borderId="41" xfId="0" applyNumberFormat="1" applyFont="1" applyFill="1" applyBorder="1" applyAlignment="1">
      <alignment horizontal="left" vertical="center"/>
    </xf>
    <xf numFmtId="3" fontId="6" fillId="2" borderId="50" xfId="0" applyNumberFormat="1" applyFont="1" applyFill="1" applyBorder="1" applyAlignment="1">
      <alignment vertical="center"/>
    </xf>
    <xf numFmtId="3" fontId="6" fillId="2" borderId="41" xfId="0" applyNumberFormat="1" applyFont="1" applyFill="1" applyBorder="1" applyAlignment="1">
      <alignment horizontal="left" vertical="center" wrapText="1"/>
    </xf>
    <xf numFmtId="3" fontId="6" fillId="2" borderId="51" xfId="0" applyNumberFormat="1" applyFont="1" applyFill="1" applyBorder="1" applyAlignment="1">
      <alignment horizontal="left" vertical="center"/>
    </xf>
    <xf numFmtId="3" fontId="6" fillId="2" borderId="61" xfId="0" applyNumberFormat="1" applyFont="1" applyFill="1" applyBorder="1" applyAlignment="1">
      <alignment horizontal="left" vertical="center" wrapText="1"/>
    </xf>
    <xf numFmtId="44" fontId="3" fillId="0" borderId="58" xfId="1" applyFont="1" applyBorder="1" applyAlignment="1">
      <alignment vertical="center"/>
    </xf>
    <xf numFmtId="44" fontId="3" fillId="0" borderId="62" xfId="1" applyFont="1" applyBorder="1" applyAlignment="1">
      <alignment vertical="center"/>
    </xf>
    <xf numFmtId="3" fontId="6" fillId="2" borderId="51" xfId="0" applyNumberFormat="1" applyFont="1" applyFill="1" applyBorder="1" applyAlignment="1">
      <alignment horizontal="left" vertical="center" wrapText="1"/>
    </xf>
    <xf numFmtId="0" fontId="3" fillId="0" borderId="0" xfId="0" applyFont="1" applyFill="1" applyAlignment="1">
      <alignment vertical="center" wrapText="1"/>
    </xf>
    <xf numFmtId="0" fontId="3" fillId="3" borderId="19" xfId="0" applyFont="1" applyFill="1" applyBorder="1" applyAlignment="1">
      <alignment vertical="center"/>
    </xf>
    <xf numFmtId="0" fontId="3" fillId="0" borderId="3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0" borderId="45" xfId="0" applyFont="1" applyBorder="1" applyAlignment="1">
      <alignment horizontal="center" vertical="center"/>
    </xf>
    <xf numFmtId="0" fontId="3" fillId="3" borderId="4" xfId="0" applyFont="1" applyFill="1" applyBorder="1" applyAlignment="1">
      <alignment vertical="center"/>
    </xf>
    <xf numFmtId="0" fontId="9" fillId="3" borderId="3" xfId="0" applyFont="1" applyFill="1" applyBorder="1" applyAlignment="1">
      <alignment horizontal="right" vertical="center"/>
    </xf>
    <xf numFmtId="0" fontId="3" fillId="3" borderId="15" xfId="0" applyFont="1" applyFill="1" applyBorder="1" applyAlignment="1">
      <alignment horizontal="right" vertical="top" wrapText="1"/>
    </xf>
    <xf numFmtId="0" fontId="8" fillId="4" borderId="13"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4" fillId="3" borderId="8" xfId="0" applyFont="1" applyFill="1" applyBorder="1" applyAlignment="1">
      <alignment horizontal="right" vertical="center"/>
    </xf>
    <xf numFmtId="0" fontId="4" fillId="3" borderId="0" xfId="0" applyFont="1" applyFill="1" applyBorder="1" applyAlignment="1">
      <alignment horizontal="right" vertical="center"/>
    </xf>
    <xf numFmtId="0" fontId="4" fillId="3" borderId="34" xfId="0" applyFont="1" applyFill="1" applyBorder="1" applyAlignment="1">
      <alignment horizontal="right" vertical="center"/>
    </xf>
    <xf numFmtId="0" fontId="4" fillId="3" borderId="41" xfId="0" applyFont="1" applyFill="1" applyBorder="1" applyAlignment="1">
      <alignment horizontal="right" vertical="center"/>
    </xf>
    <xf numFmtId="0" fontId="4" fillId="3" borderId="42" xfId="0" applyFont="1" applyFill="1" applyBorder="1" applyAlignment="1">
      <alignment horizontal="right" vertical="center"/>
    </xf>
    <xf numFmtId="0" fontId="4" fillId="3" borderId="43" xfId="0" applyFont="1" applyFill="1" applyBorder="1" applyAlignment="1">
      <alignment horizontal="right" vertical="center"/>
    </xf>
    <xf numFmtId="0" fontId="10" fillId="3" borderId="19" xfId="0" applyFont="1" applyFill="1" applyBorder="1" applyAlignment="1">
      <alignment horizontal="right" vertical="center" wrapText="1"/>
    </xf>
    <xf numFmtId="0" fontId="10" fillId="3" borderId="20" xfId="0" applyFont="1" applyFill="1" applyBorder="1" applyAlignment="1">
      <alignment horizontal="right" vertical="center" wrapText="1"/>
    </xf>
    <xf numFmtId="0" fontId="3" fillId="3" borderId="19" xfId="0" applyFont="1" applyFill="1" applyBorder="1" applyAlignment="1">
      <alignment horizontal="right" vertical="center" wrapText="1"/>
    </xf>
    <xf numFmtId="0" fontId="3" fillId="3" borderId="20" xfId="0" applyFont="1" applyFill="1" applyBorder="1" applyAlignment="1">
      <alignment horizontal="right" vertical="center" wrapText="1"/>
    </xf>
    <xf numFmtId="0" fontId="3"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3" fillId="3" borderId="0" xfId="0" applyFont="1" applyFill="1" applyAlignment="1">
      <alignment horizontal="left" vertical="top" wrapText="1"/>
    </xf>
    <xf numFmtId="44" fontId="3" fillId="3" borderId="19" xfId="1" applyFont="1" applyFill="1" applyBorder="1" applyAlignment="1">
      <alignment horizontal="right" vertical="center" wrapText="1"/>
    </xf>
    <xf numFmtId="44" fontId="3" fillId="3" borderId="20" xfId="1" applyFont="1" applyFill="1" applyBorder="1" applyAlignment="1">
      <alignment horizontal="right" vertical="center" wrapText="1"/>
    </xf>
    <xf numFmtId="9" fontId="3" fillId="3" borderId="19" xfId="2" applyFont="1" applyFill="1" applyBorder="1" applyAlignment="1">
      <alignment horizontal="right" vertical="center" wrapText="1"/>
    </xf>
    <xf numFmtId="9" fontId="3" fillId="3" borderId="20" xfId="2" applyFont="1" applyFill="1" applyBorder="1" applyAlignment="1">
      <alignment horizontal="right" vertical="center" wrapText="1"/>
    </xf>
    <xf numFmtId="0" fontId="3" fillId="3" borderId="21" xfId="0" applyFont="1" applyFill="1" applyBorder="1" applyAlignment="1">
      <alignment horizontal="right" vertical="center" wrapText="1"/>
    </xf>
    <xf numFmtId="0" fontId="3" fillId="3" borderId="22" xfId="0" applyFont="1" applyFill="1" applyBorder="1" applyAlignment="1">
      <alignment horizontal="right"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3" fillId="3" borderId="19" xfId="0" applyFont="1" applyFill="1" applyBorder="1" applyAlignment="1">
      <alignment horizontal="right" vertical="center"/>
    </xf>
    <xf numFmtId="0" fontId="3" fillId="3" borderId="20" xfId="0" applyFont="1" applyFill="1" applyBorder="1" applyAlignment="1">
      <alignment horizontal="right" vertical="center"/>
    </xf>
    <xf numFmtId="0" fontId="3" fillId="3" borderId="17"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6" fillId="2"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3" xfId="0" applyFont="1" applyFill="1" applyBorder="1" applyAlignment="1">
      <alignment horizontal="center" vertical="center"/>
    </xf>
  </cellXfs>
  <cellStyles count="3">
    <cellStyle name="Procent" xfId="2" builtinId="5"/>
    <cellStyle name="Standaard" xfId="0" builtinId="0"/>
    <cellStyle name="Valuta" xfId="1" builtinId="4"/>
  </cellStyles>
  <dxfs count="9">
    <dxf>
      <fill>
        <patternFill>
          <bgColor theme="0"/>
        </patternFill>
      </fill>
    </dxf>
    <dxf>
      <fill>
        <patternFill>
          <bgColor theme="0" tint="-4.9989318521683403E-2"/>
        </patternFill>
      </fill>
    </dxf>
    <dxf>
      <fill>
        <patternFill>
          <bgColor theme="0"/>
        </patternFill>
      </fill>
    </dxf>
    <dxf>
      <fill>
        <patternFill>
          <bgColor theme="0" tint="-4.9989318521683403E-2"/>
        </patternFill>
      </fill>
    </dxf>
    <dxf>
      <font>
        <b/>
        <i val="0"/>
        <strike val="0"/>
      </font>
    </dxf>
    <dxf>
      <font>
        <b/>
        <i val="0"/>
        <strike val="0"/>
      </font>
    </dxf>
    <dxf>
      <font>
        <b/>
        <i val="0"/>
        <strike val="0"/>
      </font>
      <border>
        <top style="thin">
          <color theme="3"/>
        </top>
      </border>
    </dxf>
    <dxf>
      <font>
        <b/>
        <i val="0"/>
        <strike val="0"/>
        <color theme="3"/>
      </font>
    </dxf>
    <dxf>
      <font>
        <strike val="0"/>
      </font>
      <fill>
        <patternFill>
          <bgColor theme="0"/>
        </patternFill>
      </fill>
      <border diagonalUp="0" diagonalDown="0">
        <left/>
        <right/>
        <top/>
        <bottom/>
        <vertical/>
        <horizontal style="thin">
          <color theme="0" tint="-0.14996795556505021"/>
        </horizontal>
      </border>
    </dxf>
  </dxfs>
  <tableStyles count="1" defaultTableStyle="HG_Tabel" defaultPivotStyle="PivotStyleLight16">
    <tableStyle name="HG_Tabel"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6784C1"/>
      <color rgb="FF3CA78D"/>
      <color rgb="FF94D3E5"/>
      <color rgb="FF0077A6"/>
      <color rgb="FF00506E"/>
      <color rgb="FF97D1CB"/>
      <color rgb="FFF5B2BD"/>
      <color rgb="FF715085"/>
      <color rgb="FFBC99C7"/>
      <color rgb="FF00AA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Hospitality Group">
      <a:dk1>
        <a:sysClr val="windowText" lastClr="000000"/>
      </a:dk1>
      <a:lt1>
        <a:sysClr val="window" lastClr="FFFFFF"/>
      </a:lt1>
      <a:dk2>
        <a:srgbClr val="00966E"/>
      </a:dk2>
      <a:lt2>
        <a:srgbClr val="00506E"/>
      </a:lt2>
      <a:accent1>
        <a:srgbClr val="00AAC7"/>
      </a:accent1>
      <a:accent2>
        <a:srgbClr val="434D9B"/>
      </a:accent2>
      <a:accent3>
        <a:srgbClr val="715085"/>
      </a:accent3>
      <a:accent4>
        <a:srgbClr val="B34D7B"/>
      </a:accent4>
      <a:accent5>
        <a:srgbClr val="F39869"/>
      </a:accent5>
      <a:accent6>
        <a:srgbClr val="FECE43"/>
      </a:accent6>
      <a:hlink>
        <a:srgbClr val="000000"/>
      </a:hlink>
      <a:folHlink>
        <a:srgbClr val="000000"/>
      </a:folHlink>
    </a:clrScheme>
    <a:fontScheme name="Hospitality Group">
      <a:majorFont>
        <a:latin typeface="Calibri Light"/>
        <a:ea typeface=""/>
        <a:cs typeface=""/>
      </a:majorFont>
      <a:minorFont>
        <a:latin typeface="Calibri"/>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topLeftCell="A22" workbookViewId="0">
      <selection activeCell="B27" sqref="B27"/>
    </sheetView>
  </sheetViews>
  <sheetFormatPr defaultColWidth="0" defaultRowHeight="11.5" zeroHeight="1" x14ac:dyDescent="0.35"/>
  <cols>
    <col min="1" max="1" width="32.81640625" style="1" bestFit="1" customWidth="1"/>
    <col min="2" max="2" width="63.81640625" style="1" customWidth="1"/>
    <col min="3" max="3" width="1.81640625" style="1" customWidth="1"/>
    <col min="4" max="4" width="9.1796875" style="2" hidden="1" customWidth="1"/>
    <col min="5" max="5" width="25.81640625" style="1" hidden="1" customWidth="1"/>
    <col min="6" max="8" width="0" style="1" hidden="1" customWidth="1"/>
    <col min="9" max="16384" width="9.1796875" style="1" hidden="1"/>
  </cols>
  <sheetData>
    <row r="1" spans="1:8" ht="19.5" x14ac:dyDescent="0.35">
      <c r="A1" s="11" t="s">
        <v>58</v>
      </c>
    </row>
    <row r="2" spans="1:8" ht="12" thickBot="1" x14ac:dyDescent="0.4"/>
    <row r="3" spans="1:8" ht="41.15" customHeight="1" thickBot="1" x14ac:dyDescent="0.4">
      <c r="A3" s="127" t="s">
        <v>59</v>
      </c>
      <c r="B3" s="128"/>
      <c r="C3" s="2"/>
      <c r="E3" s="116"/>
      <c r="F3" s="2"/>
      <c r="G3" s="2"/>
      <c r="H3" s="2"/>
    </row>
    <row r="4" spans="1:8" ht="12" thickBot="1" x14ac:dyDescent="0.4"/>
    <row r="5" spans="1:8" ht="12" thickBot="1" x14ac:dyDescent="0.4">
      <c r="A5" s="54" t="s">
        <v>60</v>
      </c>
      <c r="B5" s="55" t="s">
        <v>61</v>
      </c>
    </row>
    <row r="6" spans="1:8" ht="46" x14ac:dyDescent="0.35">
      <c r="A6" s="43" t="s">
        <v>36</v>
      </c>
      <c r="B6" s="53" t="s">
        <v>81</v>
      </c>
    </row>
    <row r="7" spans="1:8" ht="34.5" x14ac:dyDescent="0.35">
      <c r="A7" s="45" t="s">
        <v>26</v>
      </c>
      <c r="B7" s="51" t="s">
        <v>69</v>
      </c>
    </row>
    <row r="8" spans="1:8" ht="23" x14ac:dyDescent="0.35">
      <c r="A8" s="45" t="s">
        <v>30</v>
      </c>
      <c r="B8" s="51" t="s">
        <v>73</v>
      </c>
    </row>
    <row r="9" spans="1:8" x14ac:dyDescent="0.35">
      <c r="A9" s="45" t="s">
        <v>29</v>
      </c>
      <c r="B9" s="51" t="s">
        <v>72</v>
      </c>
    </row>
    <row r="10" spans="1:8" ht="58.5" customHeight="1" x14ac:dyDescent="0.35">
      <c r="A10" s="45" t="s">
        <v>16</v>
      </c>
      <c r="B10" s="51" t="s">
        <v>64</v>
      </c>
    </row>
    <row r="11" spans="1:8" ht="23" x14ac:dyDescent="0.35">
      <c r="A11" s="45" t="s">
        <v>28</v>
      </c>
      <c r="B11" s="51" t="s">
        <v>71</v>
      </c>
    </row>
    <row r="12" spans="1:8" ht="23" x14ac:dyDescent="0.35">
      <c r="A12" s="45" t="s">
        <v>35</v>
      </c>
      <c r="B12" s="51" t="s">
        <v>79</v>
      </c>
    </row>
    <row r="13" spans="1:8" ht="23" x14ac:dyDescent="0.35">
      <c r="A13" s="45" t="s">
        <v>31</v>
      </c>
      <c r="B13" s="51" t="s">
        <v>74</v>
      </c>
    </row>
    <row r="14" spans="1:8" ht="46" x14ac:dyDescent="0.35">
      <c r="A14" s="45" t="s">
        <v>19</v>
      </c>
      <c r="B14" s="51" t="s">
        <v>67</v>
      </c>
    </row>
    <row r="15" spans="1:8" ht="46" x14ac:dyDescent="0.35">
      <c r="A15" s="45" t="s">
        <v>17</v>
      </c>
      <c r="B15" s="51" t="s">
        <v>88</v>
      </c>
    </row>
    <row r="16" spans="1:8" ht="46" x14ac:dyDescent="0.35">
      <c r="A16" s="45" t="s">
        <v>37</v>
      </c>
      <c r="B16" s="51" t="s">
        <v>83</v>
      </c>
    </row>
    <row r="17" spans="1:2" ht="34.5" x14ac:dyDescent="0.35">
      <c r="A17" s="45" t="s">
        <v>38</v>
      </c>
      <c r="B17" s="51" t="s">
        <v>84</v>
      </c>
    </row>
    <row r="18" spans="1:2" ht="23" x14ac:dyDescent="0.35">
      <c r="A18" s="45" t="s">
        <v>45</v>
      </c>
      <c r="B18" s="51" t="s">
        <v>82</v>
      </c>
    </row>
    <row r="19" spans="1:2" ht="57.5" x14ac:dyDescent="0.35">
      <c r="A19" s="45" t="s">
        <v>41</v>
      </c>
      <c r="B19" s="51" t="s">
        <v>87</v>
      </c>
    </row>
    <row r="20" spans="1:2" ht="23" x14ac:dyDescent="0.35">
      <c r="A20" s="45" t="s">
        <v>62</v>
      </c>
      <c r="B20" s="51" t="s">
        <v>65</v>
      </c>
    </row>
    <row r="21" spans="1:2" ht="46" x14ac:dyDescent="0.35">
      <c r="A21" s="45" t="s">
        <v>85</v>
      </c>
      <c r="B21" s="51" t="s">
        <v>86</v>
      </c>
    </row>
    <row r="22" spans="1:2" ht="34.5" x14ac:dyDescent="0.35">
      <c r="A22" s="45" t="s">
        <v>27</v>
      </c>
      <c r="B22" s="51" t="s">
        <v>70</v>
      </c>
    </row>
    <row r="23" spans="1:2" ht="57.5" x14ac:dyDescent="0.35">
      <c r="A23" s="45" t="s">
        <v>20</v>
      </c>
      <c r="B23" s="51" t="s">
        <v>68</v>
      </c>
    </row>
    <row r="24" spans="1:2" ht="46" x14ac:dyDescent="0.35">
      <c r="A24" s="45" t="s">
        <v>33</v>
      </c>
      <c r="B24" s="51" t="s">
        <v>76</v>
      </c>
    </row>
    <row r="25" spans="1:2" ht="57.5" x14ac:dyDescent="0.35">
      <c r="A25" s="45" t="s">
        <v>66</v>
      </c>
      <c r="B25" s="51" t="s">
        <v>77</v>
      </c>
    </row>
    <row r="26" spans="1:2" ht="23" x14ac:dyDescent="0.35">
      <c r="A26" s="117" t="s">
        <v>44</v>
      </c>
      <c r="B26" s="51" t="s">
        <v>80</v>
      </c>
    </row>
    <row r="27" spans="1:2" x14ac:dyDescent="0.35">
      <c r="A27" s="45" t="s">
        <v>32</v>
      </c>
      <c r="B27" s="51" t="s">
        <v>75</v>
      </c>
    </row>
    <row r="28" spans="1:2" ht="40" customHeight="1" x14ac:dyDescent="0.35">
      <c r="A28" s="45" t="s">
        <v>48</v>
      </c>
      <c r="B28" s="51" t="s">
        <v>63</v>
      </c>
    </row>
    <row r="29" spans="1:2" ht="58" thickBot="1" x14ac:dyDescent="0.4">
      <c r="A29" s="47" t="s">
        <v>34</v>
      </c>
      <c r="B29" s="52" t="s">
        <v>78</v>
      </c>
    </row>
    <row r="30" spans="1:2" x14ac:dyDescent="0.35"/>
  </sheetData>
  <mergeCells count="1">
    <mergeCell ref="A3:B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opLeftCell="A3" workbookViewId="0">
      <selection activeCell="F7" sqref="F7"/>
    </sheetView>
  </sheetViews>
  <sheetFormatPr defaultColWidth="0" defaultRowHeight="12" zeroHeight="1" x14ac:dyDescent="0.35"/>
  <cols>
    <col min="1" max="1" width="10" style="32" customWidth="1"/>
    <col min="2" max="2" width="92.7265625" style="32" bestFit="1" customWidth="1"/>
    <col min="3" max="3" width="26.1796875" style="32" bestFit="1" customWidth="1"/>
    <col min="4" max="4" width="12.54296875" style="32" bestFit="1" customWidth="1"/>
    <col min="5" max="5" width="9.1796875" style="33" customWidth="1"/>
    <col min="6" max="6" width="13.453125" style="33" customWidth="1"/>
    <col min="7" max="7" width="13.7265625" style="33" customWidth="1"/>
    <col min="8" max="9" width="15.453125" style="32" bestFit="1" customWidth="1"/>
    <col min="10" max="10" width="13.1796875" style="32" bestFit="1" customWidth="1"/>
    <col min="11" max="11" width="23.81640625" style="32" bestFit="1" customWidth="1"/>
    <col min="12" max="12" width="23.1796875" style="32" bestFit="1" customWidth="1"/>
    <col min="13" max="13" width="2" style="32" customWidth="1"/>
    <col min="14" max="16384" width="9.1796875" style="32" hidden="1"/>
  </cols>
  <sheetData>
    <row r="1" spans="1:12" ht="19.5" x14ac:dyDescent="0.35">
      <c r="A1" s="11" t="s">
        <v>52</v>
      </c>
    </row>
    <row r="2" spans="1:12" ht="13.5" x14ac:dyDescent="0.35">
      <c r="A2" s="10" t="s">
        <v>53</v>
      </c>
      <c r="B2" s="1"/>
      <c r="C2" s="1"/>
      <c r="D2" s="1"/>
      <c r="E2" s="2"/>
      <c r="F2" s="2"/>
      <c r="G2" s="2"/>
      <c r="H2" s="1"/>
      <c r="I2" s="1"/>
      <c r="J2" s="1"/>
      <c r="K2" s="1"/>
      <c r="L2" s="1"/>
    </row>
    <row r="3" spans="1:12" ht="12.5" thickBot="1" x14ac:dyDescent="0.4">
      <c r="A3" s="1"/>
      <c r="B3" s="1"/>
      <c r="C3" s="1"/>
      <c r="D3" s="1"/>
      <c r="E3" s="2"/>
      <c r="F3" s="2"/>
      <c r="G3" s="2"/>
      <c r="H3" s="1"/>
      <c r="I3" s="1"/>
      <c r="J3" s="1"/>
      <c r="K3" s="1"/>
      <c r="L3" s="1"/>
    </row>
    <row r="4" spans="1:12" ht="23.5" thickBot="1" x14ac:dyDescent="0.4">
      <c r="A4" s="39" t="s">
        <v>43</v>
      </c>
      <c r="B4" s="40" t="s">
        <v>0</v>
      </c>
      <c r="C4" s="40" t="s">
        <v>8</v>
      </c>
      <c r="D4" s="40" t="s">
        <v>47</v>
      </c>
      <c r="E4" s="41" t="s">
        <v>1</v>
      </c>
      <c r="F4" s="41" t="s">
        <v>97</v>
      </c>
      <c r="G4" s="41" t="s">
        <v>98</v>
      </c>
      <c r="H4" s="40" t="s">
        <v>2</v>
      </c>
      <c r="I4" s="40" t="s">
        <v>3</v>
      </c>
      <c r="J4" s="40" t="s">
        <v>4</v>
      </c>
      <c r="K4" s="40" t="s">
        <v>42</v>
      </c>
      <c r="L4" s="42" t="s">
        <v>5</v>
      </c>
    </row>
    <row r="5" spans="1:12" x14ac:dyDescent="0.35">
      <c r="A5" s="43" t="s">
        <v>6</v>
      </c>
      <c r="B5" s="36" t="s">
        <v>101</v>
      </c>
      <c r="C5" s="36" t="s">
        <v>9</v>
      </c>
      <c r="D5" s="36" t="s">
        <v>90</v>
      </c>
      <c r="E5" s="118">
        <v>48</v>
      </c>
      <c r="F5" s="37" t="s">
        <v>95</v>
      </c>
      <c r="G5" s="37" t="s">
        <v>99</v>
      </c>
      <c r="H5" s="36" t="s">
        <v>55</v>
      </c>
      <c r="I5" s="36" t="s">
        <v>57</v>
      </c>
      <c r="J5" s="121">
        <v>2</v>
      </c>
      <c r="K5" s="38">
        <f>'Voertuig A'!F29</f>
        <v>0</v>
      </c>
      <c r="L5" s="44">
        <f>J5*K5</f>
        <v>0</v>
      </c>
    </row>
    <row r="6" spans="1:12" x14ac:dyDescent="0.35">
      <c r="A6" s="45" t="s">
        <v>7</v>
      </c>
      <c r="B6" s="29" t="s">
        <v>102</v>
      </c>
      <c r="C6" s="29" t="s">
        <v>10</v>
      </c>
      <c r="D6" s="29" t="s">
        <v>90</v>
      </c>
      <c r="E6" s="119">
        <v>48</v>
      </c>
      <c r="F6" s="30" t="s">
        <v>95</v>
      </c>
      <c r="G6" s="30" t="s">
        <v>99</v>
      </c>
      <c r="H6" s="29" t="s">
        <v>55</v>
      </c>
      <c r="I6" s="29" t="s">
        <v>57</v>
      </c>
      <c r="J6" s="122">
        <v>1</v>
      </c>
      <c r="K6" s="31">
        <f>'Voertuig B'!F29</f>
        <v>0</v>
      </c>
      <c r="L6" s="46">
        <f>J6*K6</f>
        <v>0</v>
      </c>
    </row>
    <row r="7" spans="1:12" x14ac:dyDescent="0.35">
      <c r="A7" s="45" t="s">
        <v>11</v>
      </c>
      <c r="B7" s="29" t="s">
        <v>103</v>
      </c>
      <c r="C7" s="29" t="s">
        <v>9</v>
      </c>
      <c r="D7" s="29" t="s">
        <v>90</v>
      </c>
      <c r="E7" s="119">
        <v>48</v>
      </c>
      <c r="F7" s="30" t="s">
        <v>94</v>
      </c>
      <c r="G7" s="30" t="s">
        <v>95</v>
      </c>
      <c r="H7" s="29" t="s">
        <v>56</v>
      </c>
      <c r="I7" s="29" t="s">
        <v>55</v>
      </c>
      <c r="J7" s="122">
        <v>6</v>
      </c>
      <c r="K7" s="31">
        <f>'Voertuig C'!E29</f>
        <v>0</v>
      </c>
      <c r="L7" s="46">
        <f>J7*K7</f>
        <v>0</v>
      </c>
    </row>
    <row r="8" spans="1:12" x14ac:dyDescent="0.35">
      <c r="A8" s="56" t="s">
        <v>89</v>
      </c>
      <c r="B8" s="57" t="s">
        <v>104</v>
      </c>
      <c r="C8" s="57" t="s">
        <v>9</v>
      </c>
      <c r="D8" s="57" t="s">
        <v>90</v>
      </c>
      <c r="E8" s="120">
        <v>48</v>
      </c>
      <c r="F8" s="58" t="s">
        <v>94</v>
      </c>
      <c r="G8" s="58" t="s">
        <v>95</v>
      </c>
      <c r="H8" s="57" t="s">
        <v>56</v>
      </c>
      <c r="I8" s="57" t="s">
        <v>55</v>
      </c>
      <c r="J8" s="123">
        <v>2</v>
      </c>
      <c r="K8" s="59">
        <f>'Voertuig D'!E29</f>
        <v>0</v>
      </c>
      <c r="L8" s="46">
        <f>J8*K8</f>
        <v>0</v>
      </c>
    </row>
    <row r="9" spans="1:12" ht="12.5" thickBot="1" x14ac:dyDescent="0.4">
      <c r="A9" s="47"/>
      <c r="B9" s="34"/>
      <c r="C9" s="34"/>
      <c r="D9" s="34"/>
      <c r="E9" s="35"/>
      <c r="F9" s="35"/>
      <c r="G9" s="35"/>
      <c r="H9" s="34"/>
      <c r="I9" s="34"/>
      <c r="J9" s="34"/>
      <c r="K9" s="34"/>
      <c r="L9" s="48"/>
    </row>
    <row r="10" spans="1:12" ht="14.5" customHeight="1" x14ac:dyDescent="0.35">
      <c r="A10" s="129" t="s">
        <v>40</v>
      </c>
      <c r="B10" s="130"/>
      <c r="C10" s="130"/>
      <c r="D10" s="130"/>
      <c r="E10" s="130"/>
      <c r="F10" s="130"/>
      <c r="G10" s="130"/>
      <c r="H10" s="130"/>
      <c r="I10" s="130"/>
      <c r="J10" s="130"/>
      <c r="K10" s="131"/>
      <c r="L10" s="49">
        <f>SUM(L5:L8)</f>
        <v>0</v>
      </c>
    </row>
    <row r="11" spans="1:12" ht="14.5" hidden="1" customHeight="1" thickBot="1" x14ac:dyDescent="0.4">
      <c r="A11" s="132" t="s">
        <v>54</v>
      </c>
      <c r="B11" s="133"/>
      <c r="C11" s="133"/>
      <c r="D11" s="133"/>
      <c r="E11" s="133"/>
      <c r="F11" s="133"/>
      <c r="G11" s="133"/>
      <c r="H11" s="133"/>
      <c r="I11" s="133"/>
      <c r="J11" s="133"/>
      <c r="K11" s="134"/>
      <c r="L11" s="50">
        <f>L10*12</f>
        <v>0</v>
      </c>
    </row>
  </sheetData>
  <mergeCells count="2">
    <mergeCell ref="A10:K10"/>
    <mergeCell ref="A11:K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80" zoomScaleNormal="80" zoomScaleSheetLayoutView="50" workbookViewId="0">
      <selection activeCell="A22" sqref="A22:C22"/>
    </sheetView>
  </sheetViews>
  <sheetFormatPr defaultColWidth="0" defaultRowHeight="11.5" zeroHeight="1" x14ac:dyDescent="0.35"/>
  <cols>
    <col min="1" max="1" width="32.7265625" style="1" customWidth="1"/>
    <col min="2" max="3" width="20.54296875" style="1" customWidth="1"/>
    <col min="4" max="4" width="10.26953125" style="2" customWidth="1"/>
    <col min="5" max="5" width="29.54296875" style="1" customWidth="1"/>
    <col min="6" max="9" width="15.54296875" style="1" customWidth="1"/>
    <col min="10" max="10" width="2.26953125" style="1" customWidth="1"/>
    <col min="11" max="16384" width="9.1796875" style="1" hidden="1"/>
  </cols>
  <sheetData>
    <row r="1" spans="1:9" ht="19.5" x14ac:dyDescent="0.35">
      <c r="A1" s="11" t="s">
        <v>49</v>
      </c>
    </row>
    <row r="2" spans="1:9" ht="5.15" customHeight="1" thickBot="1" x14ac:dyDescent="0.4"/>
    <row r="3" spans="1:9" ht="23.15" customHeight="1" thickBot="1" x14ac:dyDescent="0.4">
      <c r="A3" s="7" t="s">
        <v>12</v>
      </c>
      <c r="B3" s="157" t="s">
        <v>101</v>
      </c>
      <c r="C3" s="158"/>
      <c r="E3" s="14" t="s">
        <v>50</v>
      </c>
      <c r="F3" s="151" t="s">
        <v>23</v>
      </c>
      <c r="G3" s="152"/>
      <c r="H3" s="140" t="s">
        <v>24</v>
      </c>
      <c r="I3" s="141"/>
    </row>
    <row r="4" spans="1:9" ht="23.15" customHeight="1" x14ac:dyDescent="0.35">
      <c r="A4" s="8" t="s">
        <v>13</v>
      </c>
      <c r="B4" s="137">
        <v>48</v>
      </c>
      <c r="C4" s="138"/>
      <c r="E4" s="14" t="s">
        <v>21</v>
      </c>
      <c r="F4" s="153" t="s">
        <v>22</v>
      </c>
      <c r="G4" s="154"/>
      <c r="H4" s="142" t="s">
        <v>22</v>
      </c>
      <c r="I4" s="143"/>
    </row>
    <row r="5" spans="1:9" ht="12" thickBot="1" x14ac:dyDescent="0.4">
      <c r="A5" s="125" t="s">
        <v>14</v>
      </c>
      <c r="B5" s="135" t="s">
        <v>95</v>
      </c>
      <c r="C5" s="136"/>
      <c r="D5" s="1"/>
      <c r="E5" s="16"/>
      <c r="F5" s="104">
        <v>15000</v>
      </c>
      <c r="G5" s="106">
        <v>20000</v>
      </c>
      <c r="H5" s="107">
        <v>15000</v>
      </c>
      <c r="I5" s="106">
        <v>20000</v>
      </c>
    </row>
    <row r="6" spans="1:9" x14ac:dyDescent="0.35">
      <c r="A6" s="8" t="s">
        <v>8</v>
      </c>
      <c r="B6" s="155" t="s">
        <v>9</v>
      </c>
      <c r="C6" s="156"/>
      <c r="D6" s="1"/>
      <c r="E6" s="15" t="s">
        <v>25</v>
      </c>
      <c r="F6" s="19"/>
      <c r="G6" s="20"/>
      <c r="H6" s="21"/>
      <c r="I6" s="20"/>
    </row>
    <row r="7" spans="1:9" x14ac:dyDescent="0.35">
      <c r="A7" s="8" t="s">
        <v>47</v>
      </c>
      <c r="B7" s="137" t="s">
        <v>90</v>
      </c>
      <c r="C7" s="138"/>
      <c r="D7" s="1"/>
      <c r="E7" s="4" t="s">
        <v>26</v>
      </c>
      <c r="F7" s="22">
        <f>(B12-F6)/B4</f>
        <v>0</v>
      </c>
      <c r="G7" s="23">
        <f>(B12-G6)/B4</f>
        <v>0</v>
      </c>
      <c r="H7" s="24">
        <f>(B12-H6)/B4</f>
        <v>0</v>
      </c>
      <c r="I7" s="23">
        <f>(B12-I6)/B4</f>
        <v>0</v>
      </c>
    </row>
    <row r="8" spans="1:9" x14ac:dyDescent="0.35">
      <c r="A8" s="8" t="s">
        <v>15</v>
      </c>
      <c r="B8" s="137"/>
      <c r="C8" s="138"/>
      <c r="D8" s="1"/>
      <c r="E8" s="4" t="s">
        <v>27</v>
      </c>
      <c r="F8" s="22"/>
      <c r="G8" s="23"/>
      <c r="H8" s="24"/>
      <c r="I8" s="23"/>
    </row>
    <row r="9" spans="1:9" x14ac:dyDescent="0.35">
      <c r="A9" s="8" t="s">
        <v>48</v>
      </c>
      <c r="B9" s="137"/>
      <c r="C9" s="138"/>
      <c r="E9" s="124" t="s">
        <v>28</v>
      </c>
      <c r="F9" s="22"/>
      <c r="G9" s="23"/>
      <c r="H9" s="24"/>
      <c r="I9" s="23"/>
    </row>
    <row r="10" spans="1:9" x14ac:dyDescent="0.35">
      <c r="A10" s="8" t="s">
        <v>16</v>
      </c>
      <c r="B10" s="145"/>
      <c r="C10" s="146"/>
      <c r="D10" s="1"/>
      <c r="E10" s="124" t="s">
        <v>29</v>
      </c>
      <c r="F10" s="22"/>
      <c r="G10" s="23"/>
      <c r="H10" s="24"/>
      <c r="I10" s="23"/>
    </row>
    <row r="11" spans="1:9" x14ac:dyDescent="0.35">
      <c r="A11" s="8" t="s">
        <v>17</v>
      </c>
      <c r="B11" s="147"/>
      <c r="C11" s="148"/>
      <c r="D11" s="1"/>
      <c r="E11" s="124" t="s">
        <v>30</v>
      </c>
      <c r="F11" s="22"/>
      <c r="G11" s="23"/>
      <c r="H11" s="24"/>
      <c r="I11" s="23"/>
    </row>
    <row r="12" spans="1:9" x14ac:dyDescent="0.35">
      <c r="A12" s="8" t="s">
        <v>18</v>
      </c>
      <c r="B12" s="145">
        <f>B10*(1-B11)</f>
        <v>0</v>
      </c>
      <c r="C12" s="146"/>
      <c r="E12" s="124" t="s">
        <v>100</v>
      </c>
      <c r="F12" s="22"/>
      <c r="G12" s="23"/>
      <c r="H12" s="24"/>
      <c r="I12" s="23"/>
    </row>
    <row r="13" spans="1:9" x14ac:dyDescent="0.35">
      <c r="A13" s="8" t="s">
        <v>19</v>
      </c>
      <c r="B13" s="145"/>
      <c r="C13" s="146"/>
      <c r="E13" s="124" t="s">
        <v>105</v>
      </c>
      <c r="F13" s="22"/>
      <c r="G13" s="23"/>
      <c r="H13" s="24"/>
      <c r="I13" s="23"/>
    </row>
    <row r="14" spans="1:9" ht="12" thickBot="1" x14ac:dyDescent="0.4">
      <c r="A14" s="9" t="s">
        <v>20</v>
      </c>
      <c r="B14" s="149"/>
      <c r="C14" s="150"/>
      <c r="E14" s="124" t="s">
        <v>33</v>
      </c>
      <c r="F14" s="22"/>
      <c r="G14" s="23"/>
      <c r="H14" s="24"/>
      <c r="I14" s="23"/>
    </row>
    <row r="15" spans="1:9" x14ac:dyDescent="0.35">
      <c r="E15" s="124" t="s">
        <v>34</v>
      </c>
      <c r="F15" s="22"/>
      <c r="G15" s="23"/>
      <c r="H15" s="24"/>
      <c r="I15" s="23"/>
    </row>
    <row r="16" spans="1:9" x14ac:dyDescent="0.35">
      <c r="D16" s="1"/>
      <c r="E16" s="124" t="s">
        <v>35</v>
      </c>
      <c r="F16" s="22"/>
      <c r="G16" s="23"/>
      <c r="H16" s="24"/>
      <c r="I16" s="23"/>
    </row>
    <row r="17" spans="1:9" ht="26.15" customHeight="1" x14ac:dyDescent="0.35">
      <c r="D17" s="1"/>
      <c r="E17" s="124" t="s">
        <v>44</v>
      </c>
      <c r="F17" s="22"/>
      <c r="G17" s="23"/>
      <c r="H17" s="24"/>
      <c r="I17" s="23"/>
    </row>
    <row r="18" spans="1:9" x14ac:dyDescent="0.35">
      <c r="D18" s="1"/>
      <c r="E18" s="124" t="s">
        <v>36</v>
      </c>
      <c r="F18" s="22"/>
      <c r="G18" s="23"/>
      <c r="H18" s="24"/>
      <c r="I18" s="23"/>
    </row>
    <row r="19" spans="1:9" x14ac:dyDescent="0.35">
      <c r="A19" s="144"/>
      <c r="B19" s="144"/>
      <c r="C19" s="144"/>
      <c r="D19" s="1"/>
      <c r="E19" s="4" t="s">
        <v>45</v>
      </c>
      <c r="F19" s="22"/>
      <c r="G19" s="23"/>
      <c r="H19" s="24"/>
      <c r="I19" s="23"/>
    </row>
    <row r="20" spans="1:9" x14ac:dyDescent="0.35">
      <c r="D20" s="1"/>
      <c r="E20" s="4" t="s">
        <v>37</v>
      </c>
      <c r="F20" s="22"/>
      <c r="G20" s="23"/>
      <c r="H20" s="24"/>
      <c r="I20" s="23"/>
    </row>
    <row r="21" spans="1:9" x14ac:dyDescent="0.35">
      <c r="D21" s="1"/>
      <c r="E21" s="4" t="s">
        <v>46</v>
      </c>
      <c r="F21" s="22"/>
      <c r="G21" s="23"/>
      <c r="H21" s="24"/>
      <c r="I21" s="23"/>
    </row>
    <row r="22" spans="1:9" x14ac:dyDescent="0.35">
      <c r="A22" s="139"/>
      <c r="B22" s="139"/>
      <c r="C22" s="139"/>
      <c r="D22" s="1"/>
      <c r="E22" s="4" t="s">
        <v>39</v>
      </c>
      <c r="F22" s="22"/>
      <c r="G22" s="23"/>
      <c r="H22" s="24"/>
      <c r="I22" s="23"/>
    </row>
    <row r="23" spans="1:9" x14ac:dyDescent="0.35">
      <c r="D23" s="1"/>
      <c r="E23" s="4"/>
      <c r="F23" s="22"/>
      <c r="G23" s="23"/>
      <c r="H23" s="24"/>
      <c r="I23" s="23"/>
    </row>
    <row r="24" spans="1:9" x14ac:dyDescent="0.35">
      <c r="D24" s="1"/>
      <c r="E24" s="4" t="s">
        <v>40</v>
      </c>
      <c r="F24" s="22">
        <f>SUM(F7:F22)</f>
        <v>0</v>
      </c>
      <c r="G24" s="23">
        <f>SUM(G7:G23)</f>
        <v>0</v>
      </c>
      <c r="H24" s="22">
        <f>SUM(H7:H23)</f>
        <v>0</v>
      </c>
      <c r="I24" s="23">
        <f>SUM(I7:I23)</f>
        <v>0</v>
      </c>
    </row>
    <row r="25" spans="1:9" ht="12" thickBot="1" x14ac:dyDescent="0.4">
      <c r="D25" s="1"/>
      <c r="E25" s="5" t="s">
        <v>51</v>
      </c>
      <c r="F25" s="25">
        <f>F24-F17-F10-F9</f>
        <v>0</v>
      </c>
      <c r="G25" s="26">
        <f>G24-G17-G10-G9</f>
        <v>0</v>
      </c>
      <c r="H25" s="25">
        <f>H24-H17-H10-H9</f>
        <v>0</v>
      </c>
      <c r="I25" s="26">
        <f>I24-I17-I10-I9</f>
        <v>0</v>
      </c>
    </row>
    <row r="26" spans="1:9" ht="8.15" customHeight="1" thickBot="1" x14ac:dyDescent="0.4">
      <c r="D26" s="1"/>
      <c r="H26" s="2"/>
    </row>
    <row r="27" spans="1:9" ht="12" thickBot="1" x14ac:dyDescent="0.4">
      <c r="D27" s="1"/>
      <c r="E27" s="6" t="s">
        <v>41</v>
      </c>
      <c r="F27" s="27"/>
      <c r="G27" s="12"/>
      <c r="H27" s="28"/>
      <c r="I27" s="12"/>
    </row>
    <row r="28" spans="1:9" ht="8.15" customHeight="1" thickBot="1" x14ac:dyDescent="0.4">
      <c r="D28" s="1"/>
      <c r="H28" s="2"/>
    </row>
    <row r="29" spans="1:9" ht="12" thickBot="1" x14ac:dyDescent="0.4">
      <c r="D29" s="1"/>
      <c r="E29" s="17" t="s">
        <v>42</v>
      </c>
      <c r="F29" s="18">
        <f>(F25+G25+H25+I25)/4</f>
        <v>0</v>
      </c>
      <c r="G29" s="13"/>
      <c r="H29" s="13"/>
      <c r="I29" s="13"/>
    </row>
    <row r="30" spans="1:9" hidden="1" x14ac:dyDescent="0.35">
      <c r="D30" s="1"/>
      <c r="H30" s="3"/>
    </row>
    <row r="31" spans="1:9" hidden="1" x14ac:dyDescent="0.35">
      <c r="D31" s="1"/>
    </row>
    <row r="32" spans="1:9" hidden="1" x14ac:dyDescent="0.35">
      <c r="D32" s="1"/>
    </row>
    <row r="33" spans="4:4" hidden="1" x14ac:dyDescent="0.35">
      <c r="D33" s="1"/>
    </row>
    <row r="34" spans="4:4" hidden="1" x14ac:dyDescent="0.35">
      <c r="D34" s="1"/>
    </row>
    <row r="35" spans="4:4" hidden="1" x14ac:dyDescent="0.35">
      <c r="D35" s="1"/>
    </row>
    <row r="36" spans="4:4" hidden="1" x14ac:dyDescent="0.35">
      <c r="D36" s="1"/>
    </row>
    <row r="37" spans="4:4" hidden="1" x14ac:dyDescent="0.35">
      <c r="D37" s="1"/>
    </row>
    <row r="38" spans="4:4" hidden="1" x14ac:dyDescent="0.35"/>
    <row r="39" spans="4:4" hidden="1" x14ac:dyDescent="0.35">
      <c r="D39" s="1"/>
    </row>
    <row r="40" spans="4:4" hidden="1" x14ac:dyDescent="0.35"/>
    <row r="41" spans="4:4" hidden="1" x14ac:dyDescent="0.35"/>
    <row r="42" spans="4:4" hidden="1" x14ac:dyDescent="0.35">
      <c r="D42" s="1"/>
    </row>
  </sheetData>
  <mergeCells count="18">
    <mergeCell ref="B3:C3"/>
    <mergeCell ref="B4:C4"/>
    <mergeCell ref="B5:C5"/>
    <mergeCell ref="B7:C7"/>
    <mergeCell ref="B8:C8"/>
    <mergeCell ref="A22:C22"/>
    <mergeCell ref="H3:I3"/>
    <mergeCell ref="H4:I4"/>
    <mergeCell ref="A19:C19"/>
    <mergeCell ref="B9:C9"/>
    <mergeCell ref="B10:C10"/>
    <mergeCell ref="B11:C11"/>
    <mergeCell ref="B12:C12"/>
    <mergeCell ref="B13:C13"/>
    <mergeCell ref="B14:C14"/>
    <mergeCell ref="F3:G3"/>
    <mergeCell ref="F4:G4"/>
    <mergeCell ref="B6:C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A4F1-D844-437D-8E31-65F84B50453B}">
  <dimension ref="A1:J42"/>
  <sheetViews>
    <sheetView zoomScale="80" zoomScaleNormal="80" zoomScaleSheetLayoutView="50" workbookViewId="0">
      <selection activeCell="H22" sqref="H22"/>
    </sheetView>
  </sheetViews>
  <sheetFormatPr defaultColWidth="0" defaultRowHeight="11.5" zeroHeight="1" x14ac:dyDescent="0.35"/>
  <cols>
    <col min="1" max="1" width="32.7265625" style="1" customWidth="1"/>
    <col min="2" max="3" width="20.54296875" style="1" customWidth="1"/>
    <col min="4" max="4" width="10.26953125" style="2" customWidth="1"/>
    <col min="5" max="5" width="29.54296875" style="1" customWidth="1"/>
    <col min="6" max="9" width="15.54296875" style="1" customWidth="1"/>
    <col min="10" max="10" width="1.54296875" style="1" customWidth="1"/>
    <col min="11" max="16384" width="9.1796875" style="1" hidden="1"/>
  </cols>
  <sheetData>
    <row r="1" spans="1:9" ht="19.5" x14ac:dyDescent="0.35">
      <c r="A1" s="11" t="s">
        <v>91</v>
      </c>
    </row>
    <row r="2" spans="1:9" ht="5.15" customHeight="1" thickBot="1" x14ac:dyDescent="0.4"/>
    <row r="3" spans="1:9" ht="23.15" customHeight="1" thickBot="1" x14ac:dyDescent="0.4">
      <c r="A3" s="7" t="s">
        <v>12</v>
      </c>
      <c r="B3" s="157" t="s">
        <v>102</v>
      </c>
      <c r="C3" s="158"/>
      <c r="E3" s="14" t="s">
        <v>50</v>
      </c>
      <c r="F3" s="151" t="s">
        <v>23</v>
      </c>
      <c r="G3" s="152"/>
      <c r="H3" s="140" t="s">
        <v>24</v>
      </c>
      <c r="I3" s="141"/>
    </row>
    <row r="4" spans="1:9" ht="23.15" customHeight="1" x14ac:dyDescent="0.35">
      <c r="A4" s="8" t="s">
        <v>13</v>
      </c>
      <c r="B4" s="137">
        <v>48</v>
      </c>
      <c r="C4" s="138"/>
      <c r="E4" s="14" t="s">
        <v>21</v>
      </c>
      <c r="F4" s="153" t="s">
        <v>22</v>
      </c>
      <c r="G4" s="154"/>
      <c r="H4" s="142" t="s">
        <v>22</v>
      </c>
      <c r="I4" s="143"/>
    </row>
    <row r="5" spans="1:9" ht="12" thickBot="1" x14ac:dyDescent="0.4">
      <c r="A5" s="125" t="s">
        <v>14</v>
      </c>
      <c r="B5" s="135" t="s">
        <v>95</v>
      </c>
      <c r="C5" s="136"/>
      <c r="D5" s="1"/>
      <c r="E5" s="16"/>
      <c r="F5" s="104">
        <v>15000</v>
      </c>
      <c r="G5" s="106">
        <v>20000</v>
      </c>
      <c r="H5" s="107">
        <v>15000</v>
      </c>
      <c r="I5" s="106">
        <v>20000</v>
      </c>
    </row>
    <row r="6" spans="1:9" x14ac:dyDescent="0.35">
      <c r="A6" s="8" t="s">
        <v>8</v>
      </c>
      <c r="B6" s="155" t="s">
        <v>10</v>
      </c>
      <c r="C6" s="156"/>
      <c r="D6" s="1"/>
      <c r="E6" s="15" t="s">
        <v>25</v>
      </c>
      <c r="F6" s="19"/>
      <c r="G6" s="20"/>
      <c r="H6" s="21"/>
      <c r="I6" s="20"/>
    </row>
    <row r="7" spans="1:9" x14ac:dyDescent="0.35">
      <c r="A7" s="8" t="s">
        <v>47</v>
      </c>
      <c r="B7" s="137" t="s">
        <v>90</v>
      </c>
      <c r="C7" s="138"/>
      <c r="D7" s="1"/>
      <c r="E7" s="4" t="s">
        <v>26</v>
      </c>
      <c r="F7" s="22">
        <f>(B12-F6)/B4</f>
        <v>0</v>
      </c>
      <c r="G7" s="23">
        <f>(B12-G6)/B4</f>
        <v>0</v>
      </c>
      <c r="H7" s="24">
        <f>(B12-H6)/B4</f>
        <v>0</v>
      </c>
      <c r="I7" s="23">
        <f>(B12-I6)/B4</f>
        <v>0</v>
      </c>
    </row>
    <row r="8" spans="1:9" x14ac:dyDescent="0.35">
      <c r="A8" s="8" t="s">
        <v>15</v>
      </c>
      <c r="B8" s="137"/>
      <c r="C8" s="138"/>
      <c r="D8" s="1"/>
      <c r="E8" s="4" t="s">
        <v>27</v>
      </c>
      <c r="F8" s="22"/>
      <c r="G8" s="23"/>
      <c r="H8" s="24"/>
      <c r="I8" s="23"/>
    </row>
    <row r="9" spans="1:9" x14ac:dyDescent="0.35">
      <c r="A9" s="8" t="s">
        <v>48</v>
      </c>
      <c r="B9" s="137"/>
      <c r="C9" s="138"/>
      <c r="E9" s="124" t="s">
        <v>28</v>
      </c>
      <c r="F9" s="22"/>
      <c r="G9" s="23"/>
      <c r="H9" s="24"/>
      <c r="I9" s="23"/>
    </row>
    <row r="10" spans="1:9" x14ac:dyDescent="0.35">
      <c r="A10" s="8" t="s">
        <v>16</v>
      </c>
      <c r="B10" s="145"/>
      <c r="C10" s="146"/>
      <c r="D10" s="1"/>
      <c r="E10" s="124" t="s">
        <v>29</v>
      </c>
      <c r="F10" s="22"/>
      <c r="G10" s="23"/>
      <c r="H10" s="24"/>
      <c r="I10" s="23"/>
    </row>
    <row r="11" spans="1:9" x14ac:dyDescent="0.35">
      <c r="A11" s="8" t="s">
        <v>17</v>
      </c>
      <c r="B11" s="147"/>
      <c r="C11" s="148"/>
      <c r="D11" s="1"/>
      <c r="E11" s="124" t="s">
        <v>30</v>
      </c>
      <c r="F11" s="22"/>
      <c r="G11" s="23"/>
      <c r="H11" s="24"/>
      <c r="I11" s="23"/>
    </row>
    <row r="12" spans="1:9" x14ac:dyDescent="0.35">
      <c r="A12" s="8" t="s">
        <v>18</v>
      </c>
      <c r="B12" s="145">
        <f>B10*(1-B11)</f>
        <v>0</v>
      </c>
      <c r="C12" s="146"/>
      <c r="E12" s="124" t="s">
        <v>100</v>
      </c>
      <c r="F12" s="22"/>
      <c r="G12" s="23"/>
      <c r="H12" s="24"/>
      <c r="I12" s="23"/>
    </row>
    <row r="13" spans="1:9" x14ac:dyDescent="0.35">
      <c r="A13" s="8" t="s">
        <v>19</v>
      </c>
      <c r="B13" s="145"/>
      <c r="C13" s="146"/>
      <c r="E13" s="124" t="s">
        <v>105</v>
      </c>
      <c r="F13" s="22"/>
      <c r="G13" s="23"/>
      <c r="H13" s="24"/>
      <c r="I13" s="23"/>
    </row>
    <row r="14" spans="1:9" ht="12" thickBot="1" x14ac:dyDescent="0.4">
      <c r="A14" s="9" t="s">
        <v>20</v>
      </c>
      <c r="B14" s="149"/>
      <c r="C14" s="150"/>
      <c r="E14" s="124" t="s">
        <v>33</v>
      </c>
      <c r="F14" s="22"/>
      <c r="G14" s="23"/>
      <c r="H14" s="24"/>
      <c r="I14" s="23"/>
    </row>
    <row r="15" spans="1:9" x14ac:dyDescent="0.35">
      <c r="E15" s="124" t="s">
        <v>34</v>
      </c>
      <c r="F15" s="22"/>
      <c r="G15" s="23"/>
      <c r="H15" s="24"/>
      <c r="I15" s="23"/>
    </row>
    <row r="16" spans="1:9" x14ac:dyDescent="0.35">
      <c r="D16" s="1"/>
      <c r="E16" s="124" t="s">
        <v>35</v>
      </c>
      <c r="F16" s="22"/>
      <c r="G16" s="23"/>
      <c r="H16" s="24"/>
      <c r="I16" s="23"/>
    </row>
    <row r="17" spans="4:9" ht="26.15" customHeight="1" x14ac:dyDescent="0.35">
      <c r="D17" s="1"/>
      <c r="E17" s="124" t="s">
        <v>44</v>
      </c>
      <c r="F17" s="22"/>
      <c r="G17" s="23"/>
      <c r="H17" s="24"/>
      <c r="I17" s="23"/>
    </row>
    <row r="18" spans="4:9" x14ac:dyDescent="0.35">
      <c r="D18" s="1"/>
      <c r="E18" s="4" t="s">
        <v>36</v>
      </c>
      <c r="F18" s="22"/>
      <c r="G18" s="23"/>
      <c r="H18" s="24"/>
      <c r="I18" s="23"/>
    </row>
    <row r="19" spans="4:9" x14ac:dyDescent="0.35">
      <c r="D19" s="1"/>
      <c r="E19" s="4" t="s">
        <v>45</v>
      </c>
      <c r="F19" s="22"/>
      <c r="G19" s="23"/>
      <c r="H19" s="24"/>
      <c r="I19" s="23"/>
    </row>
    <row r="20" spans="4:9" x14ac:dyDescent="0.35">
      <c r="D20" s="1"/>
      <c r="E20" s="4" t="s">
        <v>37</v>
      </c>
      <c r="F20" s="22"/>
      <c r="G20" s="23"/>
      <c r="H20" s="24"/>
      <c r="I20" s="23"/>
    </row>
    <row r="21" spans="4:9" x14ac:dyDescent="0.35">
      <c r="D21" s="1"/>
      <c r="E21" s="4" t="s">
        <v>46</v>
      </c>
      <c r="F21" s="22"/>
      <c r="G21" s="23"/>
      <c r="H21" s="24"/>
      <c r="I21" s="23"/>
    </row>
    <row r="22" spans="4:9" x14ac:dyDescent="0.35">
      <c r="D22" s="1"/>
      <c r="E22" s="4" t="s">
        <v>39</v>
      </c>
      <c r="F22" s="22"/>
      <c r="G22" s="23"/>
      <c r="H22" s="24"/>
      <c r="I22" s="23"/>
    </row>
    <row r="23" spans="4:9" x14ac:dyDescent="0.35">
      <c r="D23" s="1"/>
      <c r="E23" s="4"/>
      <c r="F23" s="22"/>
      <c r="G23" s="23"/>
      <c r="H23" s="24"/>
      <c r="I23" s="23"/>
    </row>
    <row r="24" spans="4:9" x14ac:dyDescent="0.35">
      <c r="D24" s="1"/>
      <c r="E24" s="4" t="s">
        <v>40</v>
      </c>
      <c r="F24" s="22">
        <f>SUM(F7:F22)</f>
        <v>0</v>
      </c>
      <c r="G24" s="22">
        <f t="shared" ref="G24:I24" si="0">SUM(G7:G22)</f>
        <v>0</v>
      </c>
      <c r="H24" s="22">
        <f t="shared" si="0"/>
        <v>0</v>
      </c>
      <c r="I24" s="22">
        <f t="shared" si="0"/>
        <v>0</v>
      </c>
    </row>
    <row r="25" spans="4:9" ht="12" thickBot="1" x14ac:dyDescent="0.4">
      <c r="D25" s="1"/>
      <c r="E25" s="5" t="s">
        <v>51</v>
      </c>
      <c r="F25" s="25">
        <f>F24-F17-F10-F9</f>
        <v>0</v>
      </c>
      <c r="G25" s="26">
        <f>G24-G17-G10-G9</f>
        <v>0</v>
      </c>
      <c r="H25" s="25">
        <f>H24-H17-H10-H9</f>
        <v>0</v>
      </c>
      <c r="I25" s="26">
        <f>I24-I17-I10-I9</f>
        <v>0</v>
      </c>
    </row>
    <row r="26" spans="4:9" ht="8.15" customHeight="1" thickBot="1" x14ac:dyDescent="0.4">
      <c r="D26" s="1"/>
      <c r="H26" s="2"/>
    </row>
    <row r="27" spans="4:9" ht="12" thickBot="1" x14ac:dyDescent="0.4">
      <c r="D27" s="1"/>
      <c r="E27" s="6" t="s">
        <v>41</v>
      </c>
      <c r="F27" s="27"/>
      <c r="G27" s="12"/>
      <c r="H27" s="28"/>
      <c r="I27" s="12"/>
    </row>
    <row r="28" spans="4:9" ht="8.15" customHeight="1" thickBot="1" x14ac:dyDescent="0.4">
      <c r="D28" s="1"/>
      <c r="H28" s="2"/>
    </row>
    <row r="29" spans="4:9" ht="12" thickBot="1" x14ac:dyDescent="0.4">
      <c r="D29" s="1"/>
      <c r="E29" s="17" t="s">
        <v>42</v>
      </c>
      <c r="F29" s="18">
        <f>(F25+G25+H25+I25)/4</f>
        <v>0</v>
      </c>
      <c r="G29" s="13"/>
      <c r="H29" s="13"/>
      <c r="I29" s="13"/>
    </row>
    <row r="30" spans="4:9" hidden="1" x14ac:dyDescent="0.35">
      <c r="D30" s="1"/>
      <c r="H30" s="3"/>
    </row>
    <row r="31" spans="4:9" hidden="1" x14ac:dyDescent="0.35">
      <c r="D31" s="1"/>
    </row>
    <row r="32" spans="4:9" hidden="1" x14ac:dyDescent="0.35">
      <c r="D32" s="1"/>
    </row>
    <row r="33" spans="4:4" hidden="1" x14ac:dyDescent="0.35">
      <c r="D33" s="1"/>
    </row>
    <row r="34" spans="4:4" hidden="1" x14ac:dyDescent="0.35">
      <c r="D34" s="1"/>
    </row>
    <row r="35" spans="4:4" hidden="1" x14ac:dyDescent="0.35">
      <c r="D35" s="1"/>
    </row>
    <row r="36" spans="4:4" hidden="1" x14ac:dyDescent="0.35">
      <c r="D36" s="1"/>
    </row>
    <row r="37" spans="4:4" hidden="1" x14ac:dyDescent="0.35">
      <c r="D37" s="1"/>
    </row>
    <row r="38" spans="4:4" hidden="1" x14ac:dyDescent="0.35"/>
    <row r="39" spans="4:4" hidden="1" x14ac:dyDescent="0.35">
      <c r="D39" s="1"/>
    </row>
    <row r="40" spans="4:4" hidden="1" x14ac:dyDescent="0.35"/>
    <row r="41" spans="4:4" hidden="1" x14ac:dyDescent="0.35"/>
    <row r="42" spans="4:4" hidden="1" x14ac:dyDescent="0.35">
      <c r="D42" s="1"/>
    </row>
  </sheetData>
  <mergeCells count="16">
    <mergeCell ref="B3:C3"/>
    <mergeCell ref="F3:G3"/>
    <mergeCell ref="H3:I3"/>
    <mergeCell ref="B4:C4"/>
    <mergeCell ref="F4:G4"/>
    <mergeCell ref="H4:I4"/>
    <mergeCell ref="B11:C11"/>
    <mergeCell ref="B12:C12"/>
    <mergeCell ref="B13:C13"/>
    <mergeCell ref="B14:C14"/>
    <mergeCell ref="B5:C5"/>
    <mergeCell ref="B6:C6"/>
    <mergeCell ref="B7:C7"/>
    <mergeCell ref="B8:C8"/>
    <mergeCell ref="B9:C9"/>
    <mergeCell ref="B10:C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295F-77FC-4A4E-934F-8EC2CAA278E7}">
  <dimension ref="A1:M42"/>
  <sheetViews>
    <sheetView zoomScale="80" zoomScaleNormal="80" zoomScaleSheetLayoutView="50" workbookViewId="0">
      <selection activeCell="E25" sqref="E25:L25"/>
    </sheetView>
  </sheetViews>
  <sheetFormatPr defaultColWidth="0" defaultRowHeight="11.5" zeroHeight="1" x14ac:dyDescent="0.35"/>
  <cols>
    <col min="1" max="1" width="30.54296875" style="1" customWidth="1"/>
    <col min="2" max="2" width="28.54296875" style="1" customWidth="1"/>
    <col min="3" max="3" width="10.26953125" style="2" customWidth="1"/>
    <col min="4" max="4" width="29.54296875" style="1" customWidth="1"/>
    <col min="5" max="12" width="13.54296875" style="1" customWidth="1"/>
    <col min="13" max="13" width="1.453125" style="1" customWidth="1"/>
    <col min="14" max="16384" width="9.1796875" style="1" hidden="1"/>
  </cols>
  <sheetData>
    <row r="1" spans="1:12" ht="19.5" x14ac:dyDescent="0.35">
      <c r="A1" s="11" t="s">
        <v>92</v>
      </c>
    </row>
    <row r="2" spans="1:12" ht="5.15" customHeight="1" thickBot="1" x14ac:dyDescent="0.4"/>
    <row r="3" spans="1:12" ht="23.15" customHeight="1" thickBot="1" x14ac:dyDescent="0.4">
      <c r="A3" s="7" t="s">
        <v>12</v>
      </c>
      <c r="B3" s="126" t="s">
        <v>103</v>
      </c>
      <c r="D3" s="14" t="s">
        <v>14</v>
      </c>
      <c r="E3" s="151" t="s">
        <v>94</v>
      </c>
      <c r="F3" s="165"/>
      <c r="G3" s="165"/>
      <c r="H3" s="152"/>
      <c r="I3" s="140" t="s">
        <v>95</v>
      </c>
      <c r="J3" s="160"/>
      <c r="K3" s="160"/>
      <c r="L3" s="141"/>
    </row>
    <row r="4" spans="1:12" ht="23.15" customHeight="1" thickBot="1" x14ac:dyDescent="0.4">
      <c r="A4" s="8" t="s">
        <v>13</v>
      </c>
      <c r="B4" s="74">
        <v>48</v>
      </c>
      <c r="D4" s="14" t="s">
        <v>50</v>
      </c>
      <c r="E4" s="161" t="s">
        <v>23</v>
      </c>
      <c r="F4" s="162"/>
      <c r="G4" s="166" t="s">
        <v>24</v>
      </c>
      <c r="H4" s="167"/>
      <c r="I4" s="140" t="s">
        <v>23</v>
      </c>
      <c r="J4" s="163"/>
      <c r="K4" s="164" t="s">
        <v>24</v>
      </c>
      <c r="L4" s="141"/>
    </row>
    <row r="5" spans="1:12" ht="23.15" customHeight="1" x14ac:dyDescent="0.35">
      <c r="A5" s="8" t="s">
        <v>14</v>
      </c>
      <c r="B5" s="74" t="s">
        <v>96</v>
      </c>
      <c r="D5" s="14" t="s">
        <v>21</v>
      </c>
      <c r="E5" s="153" t="s">
        <v>22</v>
      </c>
      <c r="F5" s="165"/>
      <c r="G5" s="165"/>
      <c r="H5" s="154"/>
      <c r="I5" s="142" t="s">
        <v>22</v>
      </c>
      <c r="J5" s="159"/>
      <c r="K5" s="159"/>
      <c r="L5" s="143"/>
    </row>
    <row r="6" spans="1:12" ht="12" thickBot="1" x14ac:dyDescent="0.4">
      <c r="A6" s="8" t="s">
        <v>8</v>
      </c>
      <c r="B6" s="75" t="s">
        <v>9</v>
      </c>
      <c r="C6" s="1"/>
      <c r="D6" s="16"/>
      <c r="E6" s="108">
        <v>15000</v>
      </c>
      <c r="F6" s="111">
        <v>20000</v>
      </c>
      <c r="G6" s="105">
        <v>15000</v>
      </c>
      <c r="H6" s="109">
        <v>20000</v>
      </c>
      <c r="I6" s="110">
        <v>15000</v>
      </c>
      <c r="J6" s="115">
        <v>20000</v>
      </c>
      <c r="K6" s="103">
        <v>15000</v>
      </c>
      <c r="L6" s="109">
        <v>20000</v>
      </c>
    </row>
    <row r="7" spans="1:12" x14ac:dyDescent="0.35">
      <c r="A7" s="8" t="s">
        <v>47</v>
      </c>
      <c r="B7" s="74" t="s">
        <v>90</v>
      </c>
      <c r="C7" s="1"/>
      <c r="D7" s="15" t="s">
        <v>25</v>
      </c>
      <c r="E7" s="80"/>
      <c r="F7" s="81"/>
      <c r="G7" s="82"/>
      <c r="H7" s="83"/>
      <c r="I7" s="84"/>
      <c r="J7" s="85"/>
      <c r="K7" s="86"/>
      <c r="L7" s="83"/>
    </row>
    <row r="8" spans="1:12" x14ac:dyDescent="0.35">
      <c r="A8" s="8" t="s">
        <v>15</v>
      </c>
      <c r="B8" s="74"/>
      <c r="C8" s="1"/>
      <c r="D8" s="4" t="s">
        <v>26</v>
      </c>
      <c r="E8" s="87">
        <f>(B12-E7)/B4</f>
        <v>0</v>
      </c>
      <c r="F8" s="88">
        <f>(B12-F7)/B4</f>
        <v>0</v>
      </c>
      <c r="G8" s="89">
        <f>(B12-G7)/B4</f>
        <v>0</v>
      </c>
      <c r="H8" s="90">
        <f>(B12-H7)/B4</f>
        <v>0</v>
      </c>
      <c r="I8" s="91">
        <f>(B12-I7)/B4</f>
        <v>0</v>
      </c>
      <c r="J8" s="92">
        <f>(B12-J7)/B4</f>
        <v>0</v>
      </c>
      <c r="K8" s="93">
        <f>(B12-K7)/B4</f>
        <v>0</v>
      </c>
      <c r="L8" s="90">
        <f>(B12-L7)/B4</f>
        <v>0</v>
      </c>
    </row>
    <row r="9" spans="1:12" x14ac:dyDescent="0.35">
      <c r="A9" s="8" t="s">
        <v>48</v>
      </c>
      <c r="B9" s="74"/>
      <c r="C9" s="1"/>
      <c r="D9" s="4" t="s">
        <v>27</v>
      </c>
      <c r="E9" s="87"/>
      <c r="F9" s="94"/>
      <c r="G9" s="88"/>
      <c r="H9" s="90"/>
      <c r="I9" s="91"/>
      <c r="J9" s="92"/>
      <c r="K9" s="93"/>
      <c r="L9" s="90"/>
    </row>
    <row r="10" spans="1:12" x14ac:dyDescent="0.35">
      <c r="A10" s="8" t="s">
        <v>16</v>
      </c>
      <c r="B10" s="76"/>
      <c r="D10" s="73" t="s">
        <v>28</v>
      </c>
      <c r="E10" s="87"/>
      <c r="F10" s="94"/>
      <c r="G10" s="88"/>
      <c r="H10" s="90"/>
      <c r="I10" s="91"/>
      <c r="J10" s="92"/>
      <c r="K10" s="93"/>
      <c r="L10" s="90"/>
    </row>
    <row r="11" spans="1:12" x14ac:dyDescent="0.35">
      <c r="A11" s="8" t="s">
        <v>17</v>
      </c>
      <c r="B11" s="77"/>
      <c r="C11" s="1"/>
      <c r="D11" s="73" t="s">
        <v>29</v>
      </c>
      <c r="E11" s="87"/>
      <c r="F11" s="94"/>
      <c r="G11" s="88"/>
      <c r="H11" s="90"/>
      <c r="I11" s="91"/>
      <c r="J11" s="92"/>
      <c r="K11" s="93"/>
      <c r="L11" s="90"/>
    </row>
    <row r="12" spans="1:12" x14ac:dyDescent="0.35">
      <c r="A12" s="8" t="s">
        <v>18</v>
      </c>
      <c r="B12" s="76">
        <f>B10*(1-B11)</f>
        <v>0</v>
      </c>
      <c r="C12" s="1"/>
      <c r="D12" s="73" t="s">
        <v>30</v>
      </c>
      <c r="E12" s="87"/>
      <c r="F12" s="94"/>
      <c r="G12" s="88"/>
      <c r="H12" s="90"/>
      <c r="I12" s="91"/>
      <c r="J12" s="92"/>
      <c r="K12" s="93"/>
      <c r="L12" s="90"/>
    </row>
    <row r="13" spans="1:12" x14ac:dyDescent="0.35">
      <c r="A13" s="8" t="s">
        <v>19</v>
      </c>
      <c r="B13" s="76"/>
      <c r="D13" s="73" t="s">
        <v>100</v>
      </c>
      <c r="E13" s="87"/>
      <c r="F13" s="94"/>
      <c r="G13" s="88"/>
      <c r="H13" s="90"/>
      <c r="I13" s="91"/>
      <c r="J13" s="92"/>
      <c r="K13" s="93"/>
      <c r="L13" s="90"/>
    </row>
    <row r="14" spans="1:12" ht="12" thickBot="1" x14ac:dyDescent="0.4">
      <c r="A14" s="9" t="s">
        <v>20</v>
      </c>
      <c r="B14" s="78"/>
      <c r="D14" s="73" t="s">
        <v>105</v>
      </c>
      <c r="E14" s="87"/>
      <c r="F14" s="94"/>
      <c r="G14" s="88"/>
      <c r="H14" s="90"/>
      <c r="I14" s="91"/>
      <c r="J14" s="92"/>
      <c r="K14" s="93"/>
      <c r="L14" s="90"/>
    </row>
    <row r="15" spans="1:12" x14ac:dyDescent="0.35">
      <c r="D15" s="73" t="s">
        <v>33</v>
      </c>
      <c r="E15" s="87"/>
      <c r="F15" s="94"/>
      <c r="G15" s="88"/>
      <c r="H15" s="90"/>
      <c r="I15" s="91"/>
      <c r="J15" s="92"/>
      <c r="K15" s="93"/>
      <c r="L15" s="90"/>
    </row>
    <row r="16" spans="1:12" x14ac:dyDescent="0.35">
      <c r="D16" s="73" t="s">
        <v>34</v>
      </c>
      <c r="E16" s="87"/>
      <c r="F16" s="94"/>
      <c r="G16" s="88"/>
      <c r="H16" s="90"/>
      <c r="I16" s="91"/>
      <c r="J16" s="92"/>
      <c r="K16" s="93"/>
      <c r="L16" s="90"/>
    </row>
    <row r="17" spans="3:12" x14ac:dyDescent="0.35">
      <c r="C17" s="1"/>
      <c r="D17" s="73" t="s">
        <v>35</v>
      </c>
      <c r="E17" s="87"/>
      <c r="F17" s="94"/>
      <c r="G17" s="88"/>
      <c r="H17" s="90"/>
      <c r="I17" s="91"/>
      <c r="J17" s="92"/>
      <c r="K17" s="93"/>
      <c r="L17" s="90"/>
    </row>
    <row r="18" spans="3:12" x14ac:dyDescent="0.35">
      <c r="C18" s="1"/>
      <c r="D18" s="73" t="s">
        <v>44</v>
      </c>
      <c r="E18" s="87"/>
      <c r="F18" s="94"/>
      <c r="G18" s="88"/>
      <c r="H18" s="90"/>
      <c r="I18" s="91"/>
      <c r="J18" s="92"/>
      <c r="K18" s="93"/>
      <c r="L18" s="90"/>
    </row>
    <row r="19" spans="3:12" x14ac:dyDescent="0.35">
      <c r="C19" s="1"/>
      <c r="D19" s="4" t="s">
        <v>36</v>
      </c>
      <c r="E19" s="87"/>
      <c r="F19" s="94"/>
      <c r="G19" s="88"/>
      <c r="H19" s="90"/>
      <c r="I19" s="91"/>
      <c r="J19" s="92"/>
      <c r="K19" s="93"/>
      <c r="L19" s="90"/>
    </row>
    <row r="20" spans="3:12" x14ac:dyDescent="0.35">
      <c r="C20" s="1"/>
      <c r="D20" s="4" t="s">
        <v>45</v>
      </c>
      <c r="E20" s="87"/>
      <c r="F20" s="94"/>
      <c r="G20" s="88"/>
      <c r="H20" s="90"/>
      <c r="I20" s="91"/>
      <c r="J20" s="92"/>
      <c r="K20" s="93"/>
      <c r="L20" s="90"/>
    </row>
    <row r="21" spans="3:12" x14ac:dyDescent="0.35">
      <c r="C21" s="1"/>
      <c r="D21" s="4" t="s">
        <v>37</v>
      </c>
      <c r="E21" s="87"/>
      <c r="F21" s="94"/>
      <c r="G21" s="88"/>
      <c r="H21" s="90"/>
      <c r="I21" s="91"/>
      <c r="J21" s="92"/>
      <c r="K21" s="93"/>
      <c r="L21" s="90"/>
    </row>
    <row r="22" spans="3:12" x14ac:dyDescent="0.35">
      <c r="C22" s="1"/>
      <c r="D22" s="4" t="s">
        <v>46</v>
      </c>
      <c r="E22" s="87"/>
      <c r="F22" s="94"/>
      <c r="G22" s="88"/>
      <c r="H22" s="90"/>
      <c r="I22" s="91"/>
      <c r="J22" s="92"/>
      <c r="K22" s="93"/>
      <c r="L22" s="90"/>
    </row>
    <row r="23" spans="3:12" x14ac:dyDescent="0.35">
      <c r="C23" s="1"/>
      <c r="D23" s="4" t="s">
        <v>39</v>
      </c>
      <c r="E23" s="87"/>
      <c r="F23" s="94"/>
      <c r="G23" s="88"/>
      <c r="H23" s="90"/>
      <c r="I23" s="91"/>
      <c r="J23" s="92"/>
      <c r="K23" s="93"/>
      <c r="L23" s="90"/>
    </row>
    <row r="24" spans="3:12" x14ac:dyDescent="0.35">
      <c r="C24" s="1"/>
      <c r="D24" s="4"/>
      <c r="E24" s="87"/>
      <c r="F24" s="94"/>
      <c r="G24" s="88"/>
      <c r="H24" s="90"/>
      <c r="I24" s="91"/>
      <c r="J24" s="92"/>
      <c r="K24" s="93"/>
      <c r="L24" s="90"/>
    </row>
    <row r="25" spans="3:12" ht="12" thickBot="1" x14ac:dyDescent="0.4">
      <c r="C25" s="1"/>
      <c r="D25" s="5" t="s">
        <v>40</v>
      </c>
      <c r="E25" s="95">
        <f>SUM(E8:E23)</f>
        <v>0</v>
      </c>
      <c r="F25" s="95">
        <f t="shared" ref="F25:L25" si="0">SUM(F8:F23)</f>
        <v>0</v>
      </c>
      <c r="G25" s="95">
        <f t="shared" si="0"/>
        <v>0</v>
      </c>
      <c r="H25" s="95">
        <f t="shared" si="0"/>
        <v>0</v>
      </c>
      <c r="I25" s="95">
        <f>SUM(I8:I23)</f>
        <v>0</v>
      </c>
      <c r="J25" s="95">
        <f t="shared" si="0"/>
        <v>0</v>
      </c>
      <c r="K25" s="95">
        <f t="shared" si="0"/>
        <v>0</v>
      </c>
      <c r="L25" s="95">
        <f t="shared" si="0"/>
        <v>0</v>
      </c>
    </row>
    <row r="26" spans="3:12" ht="8.15" customHeight="1" thickBot="1" x14ac:dyDescent="0.4">
      <c r="C26" s="1"/>
      <c r="I26" s="2"/>
      <c r="J26" s="2"/>
      <c r="K26" s="2"/>
    </row>
    <row r="27" spans="3:12" ht="12" thickBot="1" x14ac:dyDescent="0.4">
      <c r="C27" s="1"/>
      <c r="D27" s="6" t="s">
        <v>41</v>
      </c>
      <c r="E27" s="96"/>
      <c r="F27" s="97"/>
      <c r="G27" s="98"/>
      <c r="H27" s="99"/>
      <c r="I27" s="100"/>
      <c r="J27" s="101"/>
      <c r="K27" s="102"/>
      <c r="L27" s="99"/>
    </row>
    <row r="28" spans="3:12" ht="8.15" customHeight="1" thickBot="1" x14ac:dyDescent="0.4">
      <c r="C28" s="1"/>
      <c r="I28" s="2"/>
      <c r="J28" s="2"/>
      <c r="K28" s="2"/>
    </row>
    <row r="29" spans="3:12" ht="12" thickBot="1" x14ac:dyDescent="0.4">
      <c r="C29" s="1"/>
      <c r="D29" s="17" t="s">
        <v>42</v>
      </c>
      <c r="E29" s="18">
        <f>(E25+F25+G25+H25+I25+J25+K25+L25)/8</f>
        <v>0</v>
      </c>
      <c r="F29" s="79"/>
      <c r="G29" s="79"/>
      <c r="H29" s="13"/>
      <c r="I29" s="13"/>
      <c r="J29" s="13"/>
      <c r="K29" s="13"/>
      <c r="L29" s="13"/>
    </row>
    <row r="30" spans="3:12" hidden="1" x14ac:dyDescent="0.35">
      <c r="C30" s="1"/>
      <c r="J30" s="69"/>
      <c r="K30" s="69"/>
    </row>
    <row r="31" spans="3:12" hidden="1" x14ac:dyDescent="0.35">
      <c r="C31" s="1"/>
    </row>
    <row r="32" spans="3:12" hidden="1" x14ac:dyDescent="0.35">
      <c r="C32" s="1"/>
    </row>
    <row r="33" spans="3:3" hidden="1" x14ac:dyDescent="0.35">
      <c r="C33" s="1"/>
    </row>
    <row r="34" spans="3:3" hidden="1" x14ac:dyDescent="0.35">
      <c r="C34" s="1"/>
    </row>
    <row r="35" spans="3:3" hidden="1" x14ac:dyDescent="0.35">
      <c r="C35" s="1"/>
    </row>
    <row r="36" spans="3:3" hidden="1" x14ac:dyDescent="0.35">
      <c r="C36" s="1"/>
    </row>
    <row r="37" spans="3:3" hidden="1" x14ac:dyDescent="0.35">
      <c r="C37" s="1"/>
    </row>
    <row r="38" spans="3:3" hidden="1" x14ac:dyDescent="0.35"/>
    <row r="39" spans="3:3" hidden="1" x14ac:dyDescent="0.35">
      <c r="C39" s="1"/>
    </row>
    <row r="40" spans="3:3" hidden="1" x14ac:dyDescent="0.35"/>
    <row r="41" spans="3:3" hidden="1" x14ac:dyDescent="0.35"/>
    <row r="42" spans="3:3" hidden="1" x14ac:dyDescent="0.35">
      <c r="C42" s="1"/>
    </row>
  </sheetData>
  <mergeCells count="8">
    <mergeCell ref="I5:L5"/>
    <mergeCell ref="I3:L3"/>
    <mergeCell ref="E4:F4"/>
    <mergeCell ref="I4:J4"/>
    <mergeCell ref="K4:L4"/>
    <mergeCell ref="E3:H3"/>
    <mergeCell ref="E5:H5"/>
    <mergeCell ref="G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031A-4A7A-4BF3-8746-C0AE3BD9280E}">
  <dimension ref="A1:M42"/>
  <sheetViews>
    <sheetView tabSelected="1" zoomScale="80" zoomScaleNormal="80" zoomScaleSheetLayoutView="50" workbookViewId="0">
      <selection activeCell="B24" sqref="B24"/>
    </sheetView>
  </sheetViews>
  <sheetFormatPr defaultColWidth="0" defaultRowHeight="11.5" zeroHeight="1" x14ac:dyDescent="0.35"/>
  <cols>
    <col min="1" max="1" width="30.54296875" style="1" customWidth="1"/>
    <col min="2" max="2" width="28.54296875" style="1" customWidth="1"/>
    <col min="3" max="3" width="10.26953125" style="2" customWidth="1"/>
    <col min="4" max="4" width="29.54296875" style="1" customWidth="1"/>
    <col min="5" max="12" width="13.54296875" style="1" customWidth="1"/>
    <col min="13" max="13" width="1.81640625" style="1" customWidth="1"/>
    <col min="14" max="16384" width="9.1796875" style="1" hidden="1"/>
  </cols>
  <sheetData>
    <row r="1" spans="1:12" ht="19.5" x14ac:dyDescent="0.35">
      <c r="A1" s="11" t="s">
        <v>93</v>
      </c>
    </row>
    <row r="2" spans="1:12" ht="5.15" customHeight="1" thickBot="1" x14ac:dyDescent="0.4"/>
    <row r="3" spans="1:12" ht="23.15" customHeight="1" thickBot="1" x14ac:dyDescent="0.4">
      <c r="A3" s="7" t="s">
        <v>12</v>
      </c>
      <c r="B3" s="126" t="s">
        <v>104</v>
      </c>
      <c r="D3" s="14" t="s">
        <v>14</v>
      </c>
      <c r="E3" s="151" t="s">
        <v>94</v>
      </c>
      <c r="F3" s="165"/>
      <c r="G3" s="165"/>
      <c r="H3" s="152"/>
      <c r="I3" s="140" t="s">
        <v>95</v>
      </c>
      <c r="J3" s="160"/>
      <c r="K3" s="160"/>
      <c r="L3" s="141"/>
    </row>
    <row r="4" spans="1:12" ht="23.15" customHeight="1" thickBot="1" x14ac:dyDescent="0.4">
      <c r="A4" s="8" t="s">
        <v>13</v>
      </c>
      <c r="B4" s="74">
        <v>48</v>
      </c>
      <c r="D4" s="14" t="s">
        <v>50</v>
      </c>
      <c r="E4" s="161" t="s">
        <v>23</v>
      </c>
      <c r="F4" s="166"/>
      <c r="G4" s="166" t="s">
        <v>24</v>
      </c>
      <c r="H4" s="167"/>
      <c r="I4" s="140" t="s">
        <v>23</v>
      </c>
      <c r="J4" s="160"/>
      <c r="K4" s="160" t="s">
        <v>24</v>
      </c>
      <c r="L4" s="141"/>
    </row>
    <row r="5" spans="1:12" ht="23.15" customHeight="1" x14ac:dyDescent="0.35">
      <c r="A5" s="8" t="s">
        <v>14</v>
      </c>
      <c r="B5" s="74" t="s">
        <v>96</v>
      </c>
      <c r="D5" s="14" t="s">
        <v>21</v>
      </c>
      <c r="E5" s="153" t="s">
        <v>22</v>
      </c>
      <c r="F5" s="165"/>
      <c r="G5" s="165"/>
      <c r="H5" s="154"/>
      <c r="I5" s="142" t="s">
        <v>22</v>
      </c>
      <c r="J5" s="159"/>
      <c r="K5" s="159"/>
      <c r="L5" s="143"/>
    </row>
    <row r="6" spans="1:12" ht="12" thickBot="1" x14ac:dyDescent="0.4">
      <c r="A6" s="8" t="s">
        <v>8</v>
      </c>
      <c r="B6" s="75" t="s">
        <v>9</v>
      </c>
      <c r="C6" s="1"/>
      <c r="D6" s="16"/>
      <c r="E6" s="108">
        <v>15000</v>
      </c>
      <c r="F6" s="111">
        <v>20000</v>
      </c>
      <c r="G6" s="105">
        <v>15000</v>
      </c>
      <c r="H6" s="109">
        <v>20000</v>
      </c>
      <c r="I6" s="110">
        <v>15000</v>
      </c>
      <c r="J6" s="103">
        <v>20000</v>
      </c>
      <c r="K6" s="112">
        <v>15000</v>
      </c>
      <c r="L6" s="109">
        <v>20000</v>
      </c>
    </row>
    <row r="7" spans="1:12" x14ac:dyDescent="0.35">
      <c r="A7" s="8" t="s">
        <v>47</v>
      </c>
      <c r="B7" s="74" t="s">
        <v>90</v>
      </c>
      <c r="C7" s="1"/>
      <c r="D7" s="15" t="s">
        <v>25</v>
      </c>
      <c r="E7" s="19"/>
      <c r="F7" s="113"/>
      <c r="G7" s="60"/>
      <c r="H7" s="20"/>
      <c r="I7" s="21"/>
      <c r="J7" s="70"/>
      <c r="K7" s="66"/>
      <c r="L7" s="20"/>
    </row>
    <row r="8" spans="1:12" x14ac:dyDescent="0.35">
      <c r="A8" s="8" t="s">
        <v>15</v>
      </c>
      <c r="B8" s="74"/>
      <c r="C8" s="1"/>
      <c r="D8" s="4" t="s">
        <v>26</v>
      </c>
      <c r="E8" s="22">
        <f>(B12-E7)/B4</f>
        <v>0</v>
      </c>
      <c r="F8" s="114">
        <f>(B12-F7)/B4</f>
        <v>0</v>
      </c>
      <c r="G8" s="63">
        <f>(B12-G7)/B4</f>
        <v>0</v>
      </c>
      <c r="H8" s="23">
        <f>(B12-H7)/B4</f>
        <v>0</v>
      </c>
      <c r="I8" s="24">
        <f>(B12-I7)/B4</f>
        <v>0</v>
      </c>
      <c r="J8" s="71">
        <f>(B12-J7)/B4</f>
        <v>0</v>
      </c>
      <c r="K8" s="67">
        <f>(B12-K7)/B4</f>
        <v>0</v>
      </c>
      <c r="L8" s="23">
        <f>(B12-L7)/B4</f>
        <v>0</v>
      </c>
    </row>
    <row r="9" spans="1:12" x14ac:dyDescent="0.35">
      <c r="A9" s="8" t="s">
        <v>48</v>
      </c>
      <c r="B9" s="74"/>
      <c r="C9" s="1"/>
      <c r="D9" s="4" t="s">
        <v>27</v>
      </c>
      <c r="E9" s="22"/>
      <c r="F9" s="64"/>
      <c r="G9" s="61"/>
      <c r="H9" s="23"/>
      <c r="I9" s="24"/>
      <c r="J9" s="71"/>
      <c r="K9" s="67"/>
      <c r="L9" s="23"/>
    </row>
    <row r="10" spans="1:12" x14ac:dyDescent="0.35">
      <c r="A10" s="8" t="s">
        <v>16</v>
      </c>
      <c r="B10" s="76"/>
      <c r="D10" s="73" t="s">
        <v>28</v>
      </c>
      <c r="E10" s="22"/>
      <c r="F10" s="64"/>
      <c r="G10" s="61"/>
      <c r="H10" s="23"/>
      <c r="I10" s="24"/>
      <c r="J10" s="71"/>
      <c r="K10" s="67"/>
      <c r="L10" s="23"/>
    </row>
    <row r="11" spans="1:12" x14ac:dyDescent="0.35">
      <c r="A11" s="8" t="s">
        <v>17</v>
      </c>
      <c r="B11" s="77"/>
      <c r="C11" s="1"/>
      <c r="D11" s="73" t="s">
        <v>29</v>
      </c>
      <c r="E11" s="22"/>
      <c r="F11" s="64"/>
      <c r="G11" s="61"/>
      <c r="H11" s="23"/>
      <c r="I11" s="24"/>
      <c r="J11" s="71"/>
      <c r="K11" s="67"/>
      <c r="L11" s="23"/>
    </row>
    <row r="12" spans="1:12" x14ac:dyDescent="0.35">
      <c r="A12" s="8" t="s">
        <v>18</v>
      </c>
      <c r="B12" s="76">
        <f>B10*(1-B11)</f>
        <v>0</v>
      </c>
      <c r="C12" s="1"/>
      <c r="D12" s="73" t="s">
        <v>30</v>
      </c>
      <c r="E12" s="22"/>
      <c r="F12" s="64"/>
      <c r="G12" s="61"/>
      <c r="H12" s="23"/>
      <c r="I12" s="24"/>
      <c r="J12" s="71"/>
      <c r="K12" s="67"/>
      <c r="L12" s="23"/>
    </row>
    <row r="13" spans="1:12" x14ac:dyDescent="0.35">
      <c r="A13" s="8" t="s">
        <v>19</v>
      </c>
      <c r="B13" s="76"/>
      <c r="D13" s="73" t="s">
        <v>100</v>
      </c>
      <c r="E13" s="22"/>
      <c r="F13" s="64"/>
      <c r="G13" s="61"/>
      <c r="H13" s="23"/>
      <c r="I13" s="24"/>
      <c r="J13" s="71"/>
      <c r="K13" s="67"/>
      <c r="L13" s="23"/>
    </row>
    <row r="14" spans="1:12" ht="12" thickBot="1" x14ac:dyDescent="0.4">
      <c r="A14" s="9" t="s">
        <v>20</v>
      </c>
      <c r="B14" s="78"/>
      <c r="D14" s="73" t="s">
        <v>105</v>
      </c>
      <c r="E14" s="22"/>
      <c r="F14" s="64"/>
      <c r="G14" s="61"/>
      <c r="H14" s="23"/>
      <c r="I14" s="24"/>
      <c r="J14" s="71"/>
      <c r="K14" s="67"/>
      <c r="L14" s="23"/>
    </row>
    <row r="15" spans="1:12" x14ac:dyDescent="0.35">
      <c r="D15" s="73" t="s">
        <v>33</v>
      </c>
      <c r="E15" s="22"/>
      <c r="F15" s="64"/>
      <c r="G15" s="61"/>
      <c r="H15" s="23"/>
      <c r="I15" s="24"/>
      <c r="J15" s="71"/>
      <c r="K15" s="67"/>
      <c r="L15" s="23"/>
    </row>
    <row r="16" spans="1:12" x14ac:dyDescent="0.35">
      <c r="D16" s="73" t="s">
        <v>34</v>
      </c>
      <c r="E16" s="22"/>
      <c r="F16" s="64"/>
      <c r="G16" s="61"/>
      <c r="H16" s="23"/>
      <c r="I16" s="24"/>
      <c r="J16" s="71"/>
      <c r="K16" s="67"/>
      <c r="L16" s="23"/>
    </row>
    <row r="17" spans="3:12" x14ac:dyDescent="0.35">
      <c r="C17" s="1"/>
      <c r="D17" s="73" t="s">
        <v>35</v>
      </c>
      <c r="E17" s="22"/>
      <c r="F17" s="64"/>
      <c r="G17" s="61"/>
      <c r="H17" s="23"/>
      <c r="I17" s="24"/>
      <c r="J17" s="71"/>
      <c r="K17" s="67"/>
      <c r="L17" s="23"/>
    </row>
    <row r="18" spans="3:12" x14ac:dyDescent="0.35">
      <c r="C18" s="1"/>
      <c r="D18" s="73" t="s">
        <v>44</v>
      </c>
      <c r="E18" s="22"/>
      <c r="F18" s="64"/>
      <c r="G18" s="61"/>
      <c r="H18" s="23"/>
      <c r="I18" s="24"/>
      <c r="J18" s="71"/>
      <c r="K18" s="67"/>
      <c r="L18" s="23"/>
    </row>
    <row r="19" spans="3:12" x14ac:dyDescent="0.35">
      <c r="C19" s="1"/>
      <c r="D19" s="4" t="s">
        <v>36</v>
      </c>
      <c r="E19" s="22"/>
      <c r="F19" s="64"/>
      <c r="G19" s="61"/>
      <c r="H19" s="23"/>
      <c r="I19" s="24"/>
      <c r="J19" s="71"/>
      <c r="K19" s="67"/>
      <c r="L19" s="23"/>
    </row>
    <row r="20" spans="3:12" x14ac:dyDescent="0.35">
      <c r="C20" s="1"/>
      <c r="D20" s="4" t="s">
        <v>45</v>
      </c>
      <c r="E20" s="22"/>
      <c r="F20" s="64"/>
      <c r="G20" s="61"/>
      <c r="H20" s="23"/>
      <c r="I20" s="24"/>
      <c r="J20" s="71"/>
      <c r="K20" s="67"/>
      <c r="L20" s="23"/>
    </row>
    <row r="21" spans="3:12" x14ac:dyDescent="0.35">
      <c r="C21" s="1"/>
      <c r="D21" s="4" t="s">
        <v>37</v>
      </c>
      <c r="E21" s="22"/>
      <c r="F21" s="64"/>
      <c r="G21" s="61"/>
      <c r="H21" s="23"/>
      <c r="I21" s="24"/>
      <c r="J21" s="71"/>
      <c r="K21" s="67"/>
      <c r="L21" s="23"/>
    </row>
    <row r="22" spans="3:12" x14ac:dyDescent="0.35">
      <c r="C22" s="1"/>
      <c r="D22" s="4" t="s">
        <v>46</v>
      </c>
      <c r="E22" s="22"/>
      <c r="F22" s="64"/>
      <c r="G22" s="61"/>
      <c r="H22" s="23"/>
      <c r="I22" s="24"/>
      <c r="J22" s="71"/>
      <c r="K22" s="67"/>
      <c r="L22" s="23"/>
    </row>
    <row r="23" spans="3:12" x14ac:dyDescent="0.35">
      <c r="C23" s="1"/>
      <c r="D23" s="4" t="s">
        <v>39</v>
      </c>
      <c r="E23" s="22"/>
      <c r="F23" s="64"/>
      <c r="G23" s="61"/>
      <c r="H23" s="23"/>
      <c r="I23" s="24"/>
      <c r="J23" s="71"/>
      <c r="K23" s="67"/>
      <c r="L23" s="23"/>
    </row>
    <row r="24" spans="3:12" x14ac:dyDescent="0.35">
      <c r="C24" s="1"/>
      <c r="D24" s="4"/>
      <c r="E24" s="22"/>
      <c r="F24" s="64"/>
      <c r="G24" s="61"/>
      <c r="H24" s="23"/>
      <c r="I24" s="24"/>
      <c r="J24" s="71"/>
      <c r="K24" s="67"/>
      <c r="L24" s="23"/>
    </row>
    <row r="25" spans="3:12" ht="12" thickBot="1" x14ac:dyDescent="0.4">
      <c r="C25" s="1"/>
      <c r="D25" s="5" t="s">
        <v>40</v>
      </c>
      <c r="E25" s="25">
        <f>+SUM(E8:E23)</f>
        <v>0</v>
      </c>
      <c r="F25" s="25">
        <f t="shared" ref="F25:L25" si="0">+SUM(F8:F23)</f>
        <v>0</v>
      </c>
      <c r="G25" s="25">
        <f t="shared" si="0"/>
        <v>0</v>
      </c>
      <c r="H25" s="25">
        <f t="shared" si="0"/>
        <v>0</v>
      </c>
      <c r="I25" s="25">
        <f t="shared" si="0"/>
        <v>0</v>
      </c>
      <c r="J25" s="25">
        <f t="shared" si="0"/>
        <v>0</v>
      </c>
      <c r="K25" s="25">
        <f t="shared" si="0"/>
        <v>0</v>
      </c>
      <c r="L25" s="25">
        <f t="shared" si="0"/>
        <v>0</v>
      </c>
    </row>
    <row r="26" spans="3:12" ht="8.15" customHeight="1" thickBot="1" x14ac:dyDescent="0.4">
      <c r="C26" s="1"/>
      <c r="I26" s="2"/>
      <c r="J26" s="2"/>
      <c r="K26" s="2"/>
    </row>
    <row r="27" spans="3:12" ht="12" thickBot="1" x14ac:dyDescent="0.4">
      <c r="C27" s="1"/>
      <c r="D27" s="6" t="s">
        <v>41</v>
      </c>
      <c r="E27" s="27"/>
      <c r="F27" s="62"/>
      <c r="G27" s="65"/>
      <c r="H27" s="12"/>
      <c r="I27" s="28"/>
      <c r="J27" s="68"/>
      <c r="K27" s="72"/>
      <c r="L27" s="12"/>
    </row>
    <row r="28" spans="3:12" ht="8.15" customHeight="1" thickBot="1" x14ac:dyDescent="0.4">
      <c r="C28" s="1"/>
      <c r="I28" s="2"/>
      <c r="J28" s="2"/>
      <c r="K28" s="2"/>
    </row>
    <row r="29" spans="3:12" ht="12" thickBot="1" x14ac:dyDescent="0.4">
      <c r="C29" s="1"/>
      <c r="D29" s="17" t="s">
        <v>42</v>
      </c>
      <c r="E29" s="18">
        <f>(E25+F25+G25+H25+I25+J25+K25+L25)/4</f>
        <v>0</v>
      </c>
      <c r="F29" s="79"/>
      <c r="G29" s="79"/>
      <c r="H29" s="13"/>
      <c r="I29" s="13"/>
      <c r="J29" s="13"/>
      <c r="K29" s="13"/>
      <c r="L29" s="13"/>
    </row>
    <row r="30" spans="3:12" hidden="1" x14ac:dyDescent="0.35">
      <c r="C30" s="1"/>
      <c r="I30" s="3"/>
      <c r="J30" s="69"/>
      <c r="K30" s="69"/>
    </row>
    <row r="31" spans="3:12" hidden="1" x14ac:dyDescent="0.35">
      <c r="C31" s="1"/>
    </row>
    <row r="32" spans="3:12" hidden="1" x14ac:dyDescent="0.35">
      <c r="C32" s="1"/>
    </row>
    <row r="33" spans="3:3" hidden="1" x14ac:dyDescent="0.35">
      <c r="C33" s="1"/>
    </row>
    <row r="34" spans="3:3" hidden="1" x14ac:dyDescent="0.35">
      <c r="C34" s="1"/>
    </row>
    <row r="35" spans="3:3" hidden="1" x14ac:dyDescent="0.35">
      <c r="C35" s="1"/>
    </row>
    <row r="36" spans="3:3" hidden="1" x14ac:dyDescent="0.35">
      <c r="C36" s="1"/>
    </row>
    <row r="37" spans="3:3" hidden="1" x14ac:dyDescent="0.35">
      <c r="C37" s="1"/>
    </row>
    <row r="38" spans="3:3" hidden="1" x14ac:dyDescent="0.35"/>
    <row r="39" spans="3:3" hidden="1" x14ac:dyDescent="0.35">
      <c r="C39" s="1"/>
    </row>
    <row r="40" spans="3:3" hidden="1" x14ac:dyDescent="0.35"/>
    <row r="41" spans="3:3" hidden="1" x14ac:dyDescent="0.35"/>
    <row r="42" spans="3:3" hidden="1" x14ac:dyDescent="0.35">
      <c r="C42" s="1"/>
    </row>
  </sheetData>
  <mergeCells count="8">
    <mergeCell ref="E3:H3"/>
    <mergeCell ref="I3:L3"/>
    <mergeCell ref="E5:H5"/>
    <mergeCell ref="I5:L5"/>
    <mergeCell ref="I4:J4"/>
    <mergeCell ref="K4:L4"/>
    <mergeCell ref="E4:F4"/>
    <mergeCell ref="G4:H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9FA6F30F82A4297B7D9DB08F9032D" ma:contentTypeVersion="4" ma:contentTypeDescription="Een nieuw document maken." ma:contentTypeScope="" ma:versionID="eb790ba3eccc5ef0ab8d4231c94ceb40">
  <xsd:schema xmlns:xsd="http://www.w3.org/2001/XMLSchema" xmlns:xs="http://www.w3.org/2001/XMLSchema" xmlns:p="http://schemas.microsoft.com/office/2006/metadata/properties" xmlns:ns2="3fff5d8e-5661-4520-9c15-a462d799a34b" xmlns:ns3="9d4c32fb-f360-4990-80c9-496f2ef8bbef" targetNamespace="http://schemas.microsoft.com/office/2006/metadata/properties" ma:root="true" ma:fieldsID="44d32375d8c3b5ba6136916e9c5731ae" ns2:_="" ns3:_="">
    <xsd:import namespace="3fff5d8e-5661-4520-9c15-a462d799a34b"/>
    <xsd:import namespace="9d4c32fb-f360-4990-80c9-496f2ef8bb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f5d8e-5661-4520-9c15-a462d799a34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4c32fb-f360-4990-80c9-496f2ef8bb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0244D-F194-499B-A45A-48C5F09C9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f5d8e-5661-4520-9c15-a462d799a34b"/>
    <ds:schemaRef ds:uri="9d4c32fb-f360-4990-80c9-496f2ef8b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190EE3-01ED-493F-A66B-43D526E6CF4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fff5d8e-5661-4520-9c15-a462d799a34b"/>
    <ds:schemaRef ds:uri="9d4c32fb-f360-4990-80c9-496f2ef8bbef"/>
    <ds:schemaRef ds:uri="http://www.w3.org/XML/1998/namespace"/>
    <ds:schemaRef ds:uri="http://purl.org/dc/dcmitype/"/>
  </ds:schemaRefs>
</ds:datastoreItem>
</file>

<file path=customXml/itemProps3.xml><?xml version="1.0" encoding="utf-8"?>
<ds:datastoreItem xmlns:ds="http://schemas.openxmlformats.org/officeDocument/2006/customXml" ds:itemID="{BE83E1A7-8344-4BDE-ACFE-EFA7FE94BD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vt:lpstr>
      <vt:lpstr>Totaalcalculatie</vt:lpstr>
      <vt:lpstr>Voertuig A</vt:lpstr>
      <vt:lpstr>Voertuig B</vt:lpstr>
      <vt:lpstr>Voertuig C</vt:lpstr>
      <vt:lpstr>Voertuig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Marjon Tuin</dc:creator>
  <cp:lastModifiedBy>Desiree van Pelt</cp:lastModifiedBy>
  <dcterms:created xsi:type="dcterms:W3CDTF">2016-02-12T11:30:34Z</dcterms:created>
  <dcterms:modified xsi:type="dcterms:W3CDTF">2020-07-28T14:17:29Z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0x0101008529FA6F30F82A4297B7D9DB08F9032D</vt:lpwstr>
  </property>
</Properties>
</file>