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defaultThemeVersion="124226"/>
  <mc:AlternateContent xmlns:mc="http://schemas.openxmlformats.org/markup-compatibility/2006">
    <mc:Choice Requires="x15">
      <x15ac:absPath xmlns:x15ac="http://schemas.microsoft.com/office/spreadsheetml/2010/11/ac" url="C:\IM\01. klanten\ROC van Twente\Kantoor- en schoolmeubilair 2019\Aanbestedingsdocumenten\5. NvI\"/>
    </mc:Choice>
  </mc:AlternateContent>
  <xr:revisionPtr revIDLastSave="0" documentId="13_ncr:1_{87066F99-4A22-4D40-B134-B83A84300DF0}" xr6:coauthVersionLast="45" xr6:coauthVersionMax="45" xr10:uidLastSave="{00000000-0000-0000-0000-000000000000}"/>
  <bookViews>
    <workbookView xWindow="1560" yWindow="1560" windowWidth="43200" windowHeight="12735" activeTab="1" xr2:uid="{00000000-000D-0000-FFFF-FFFF00000000}"/>
  </bookViews>
  <sheets>
    <sheet name="Perceel 1" sheetId="1" r:id="rId1"/>
    <sheet name="Perceel 2" sheetId="2"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9" i="2" l="1"/>
  <c r="I68" i="2"/>
  <c r="I69" i="2"/>
  <c r="I70" i="2"/>
  <c r="I71" i="2"/>
  <c r="I72" i="2"/>
  <c r="I15" i="2"/>
  <c r="I16" i="2"/>
  <c r="I17" i="2"/>
  <c r="I18" i="2"/>
  <c r="I14" i="2"/>
  <c r="J19" i="2" l="1"/>
  <c r="J73" i="2" l="1"/>
  <c r="I63" i="2"/>
  <c r="D90" i="2"/>
  <c r="E91" i="2" s="1"/>
  <c r="D81" i="2"/>
  <c r="E82" i="2" s="1"/>
  <c r="D72" i="2"/>
  <c r="E73" i="2" s="1"/>
  <c r="D63" i="2"/>
  <c r="E64" i="2" s="1"/>
  <c r="D54" i="2"/>
  <c r="E55" i="2" s="1"/>
  <c r="D45" i="2"/>
  <c r="E46" i="2" s="1"/>
  <c r="D36" i="2"/>
  <c r="E37" i="2"/>
  <c r="E28" i="2"/>
  <c r="D27" i="2"/>
  <c r="D18" i="2"/>
  <c r="N54" i="1"/>
  <c r="O55" i="1" s="1"/>
  <c r="N45" i="1"/>
  <c r="O46" i="1"/>
  <c r="I63" i="1"/>
  <c r="J64" i="1" s="1"/>
  <c r="J55" i="1"/>
  <c r="I54" i="1"/>
  <c r="J46" i="1"/>
  <c r="I45" i="1"/>
  <c r="J28" i="1"/>
  <c r="I27" i="1"/>
  <c r="J19" i="1"/>
  <c r="I18" i="1"/>
  <c r="E64" i="1"/>
  <c r="D63" i="1"/>
  <c r="E55" i="1"/>
  <c r="D54" i="1"/>
  <c r="D45" i="1"/>
  <c r="D36" i="1"/>
  <c r="D35" i="1"/>
  <c r="D27" i="1"/>
  <c r="D18" i="1"/>
  <c r="D41" i="1" l="1"/>
  <c r="D50" i="1"/>
  <c r="D59" i="1"/>
  <c r="I59" i="1"/>
  <c r="I41" i="1"/>
  <c r="I51" i="1"/>
  <c r="I50" i="1"/>
  <c r="N51" i="1"/>
  <c r="N52" i="1"/>
  <c r="N53" i="1"/>
  <c r="N50" i="1"/>
  <c r="N42" i="1"/>
  <c r="N43" i="1"/>
  <c r="N44" i="1"/>
  <c r="N41" i="1"/>
  <c r="D15" i="2" l="1"/>
  <c r="D16" i="2"/>
  <c r="D17" i="2"/>
  <c r="D14" i="2"/>
  <c r="E19" i="2" l="1"/>
  <c r="B3" i="2"/>
  <c r="D87" i="2"/>
  <c r="D88" i="2"/>
  <c r="D89" i="2"/>
  <c r="D86" i="2"/>
  <c r="D78" i="2"/>
  <c r="D79" i="2"/>
  <c r="D80" i="2"/>
  <c r="D77" i="2"/>
  <c r="D69" i="2"/>
  <c r="D70" i="2"/>
  <c r="D71" i="2"/>
  <c r="D68" i="2"/>
  <c r="I60" i="2"/>
  <c r="I61" i="2"/>
  <c r="I62" i="2"/>
  <c r="D60" i="2"/>
  <c r="D61" i="2"/>
  <c r="D62" i="2"/>
  <c r="D59" i="2"/>
  <c r="D51" i="2"/>
  <c r="D52" i="2"/>
  <c r="D53" i="2"/>
  <c r="D50" i="2"/>
  <c r="D42" i="2"/>
  <c r="D43" i="2"/>
  <c r="D44" i="2"/>
  <c r="D41" i="2"/>
  <c r="D33" i="2"/>
  <c r="D34" i="2"/>
  <c r="D35" i="2"/>
  <c r="D32" i="2"/>
  <c r="D24" i="2"/>
  <c r="D25" i="2"/>
  <c r="D26" i="2"/>
  <c r="D23" i="2"/>
  <c r="I60" i="1"/>
  <c r="I61" i="1"/>
  <c r="I62" i="1"/>
  <c r="I52" i="1"/>
  <c r="I53" i="1"/>
  <c r="I42" i="1"/>
  <c r="I43" i="1"/>
  <c r="I44" i="1"/>
  <c r="I24" i="1"/>
  <c r="I25" i="1"/>
  <c r="I26" i="1"/>
  <c r="I23" i="1"/>
  <c r="I15" i="1"/>
  <c r="I16" i="1"/>
  <c r="I17" i="1"/>
  <c r="I14" i="1"/>
  <c r="D60" i="1"/>
  <c r="D61" i="1"/>
  <c r="D62" i="1"/>
  <c r="D51" i="1"/>
  <c r="D52" i="1"/>
  <c r="D53" i="1"/>
  <c r="D42" i="1"/>
  <c r="D43" i="1"/>
  <c r="D44" i="1"/>
  <c r="D33" i="1"/>
  <c r="D34" i="1"/>
  <c r="D32" i="1"/>
  <c r="D24" i="1"/>
  <c r="D25" i="1"/>
  <c r="D26" i="1"/>
  <c r="D23" i="1"/>
  <c r="D15" i="1"/>
  <c r="D16" i="1"/>
  <c r="D17" i="1"/>
  <c r="D14" i="1"/>
  <c r="J64" i="2" l="1"/>
  <c r="E46" i="1"/>
  <c r="E37" i="1"/>
  <c r="E19" i="1"/>
  <c r="E10" i="1" s="1"/>
  <c r="E28" i="1"/>
  <c r="E10" i="2" l="1"/>
</calcChain>
</file>

<file path=xl/sharedStrings.xml><?xml version="1.0" encoding="utf-8"?>
<sst xmlns="http://schemas.openxmlformats.org/spreadsheetml/2006/main" count="238" uniqueCount="98">
  <si>
    <t xml:space="preserve">Tafel leerlingwerkplek </t>
  </si>
  <si>
    <t>Basisprijs</t>
  </si>
  <si>
    <t>Staffelprijs</t>
  </si>
  <si>
    <t>Staffelmidden</t>
  </si>
  <si>
    <t xml:space="preserve">Stoel leerlingwerkplek </t>
  </si>
  <si>
    <t xml:space="preserve">Tafel docentenwerkplek </t>
  </si>
  <si>
    <t xml:space="preserve">Tafel PC werkplek </t>
  </si>
  <si>
    <t xml:space="preserve">Stoel PC werkplek </t>
  </si>
  <si>
    <t xml:space="preserve">Stoffen stoel PC werkplek </t>
  </si>
  <si>
    <t>Ladenblok Hangmap</t>
  </si>
  <si>
    <t>Roldeurkast hoog</t>
  </si>
  <si>
    <t>Roldeurkast laag</t>
  </si>
  <si>
    <t>Vergadertafel</t>
  </si>
  <si>
    <t>Staffelkorting% &gt;500</t>
  </si>
  <si>
    <t>Staffelkorting% 1-125</t>
  </si>
  <si>
    <t>Staffelkorting% 126-250</t>
  </si>
  <si>
    <t>Staffelkorting% 251-375</t>
  </si>
  <si>
    <t>Staffelkorting% 376-500</t>
  </si>
  <si>
    <t>Staffelkorting% 1-5</t>
  </si>
  <si>
    <t>Staffelkorting% 6-10</t>
  </si>
  <si>
    <t>Staffelkorting% 11-15</t>
  </si>
  <si>
    <t>Staffelkorting% 16-20</t>
  </si>
  <si>
    <t>Staffelkorting% &gt;20</t>
  </si>
  <si>
    <t>Staffelkorting% &gt;260</t>
  </si>
  <si>
    <t>Staffelkorting% 1-65</t>
  </si>
  <si>
    <t>Staffelkorting% 66-130</t>
  </si>
  <si>
    <t>Staffelkorting% 131-195</t>
  </si>
  <si>
    <t>Staffelkorting% 196-260</t>
  </si>
  <si>
    <t>Staffelkorting% &gt;520</t>
  </si>
  <si>
    <t>Staffelkorting% 1-130</t>
  </si>
  <si>
    <t>Staffelkorting% 131-260</t>
  </si>
  <si>
    <t>Staffelkorting% 261-390</t>
  </si>
  <si>
    <t>Staffelkorting% 391-520</t>
  </si>
  <si>
    <t>Staffelkorting% 1-12</t>
  </si>
  <si>
    <t>Staffelkorting% 13-25</t>
  </si>
  <si>
    <t>Staffelkorting% 26-37</t>
  </si>
  <si>
    <t>Staffelkorting% 38-50</t>
  </si>
  <si>
    <t>Staffelkorting% &gt;50</t>
  </si>
  <si>
    <t>Staffelkorting% 1-6</t>
  </si>
  <si>
    <t>Staffelkorting% 7-12</t>
  </si>
  <si>
    <t>Staffelkorting% 13-18</t>
  </si>
  <si>
    <t>Staffelkorting% 19-25</t>
  </si>
  <si>
    <t>Staffelkorting% &gt;25</t>
  </si>
  <si>
    <t>Staffelkorting% 1-3</t>
  </si>
  <si>
    <t>Staffelkorting% 4-7</t>
  </si>
  <si>
    <t>Staffelkorting% 8-11</t>
  </si>
  <si>
    <t>Staffelkorting% 12-15</t>
  </si>
  <si>
    <t>Staffelkorting% &gt;15</t>
  </si>
  <si>
    <t>Alleen de geel gearceerde cellen invullen.</t>
  </si>
  <si>
    <t>De ingevulde prijzen zijn exclusief BTW.</t>
  </si>
  <si>
    <t>Vergaderstoel</t>
  </si>
  <si>
    <t>Staffelkorting% &gt;90</t>
  </si>
  <si>
    <t>Staffelkorting% 1-22</t>
  </si>
  <si>
    <t>Staffelkorting% 23-45</t>
  </si>
  <si>
    <t>Staffelkorting% 46-68</t>
  </si>
  <si>
    <t>Staffelkorting% 69-90</t>
  </si>
  <si>
    <t>De andere cellen worden automatisch doorgerekend.</t>
  </si>
  <si>
    <t>Perceel 1 Schoolmeubilair</t>
  </si>
  <si>
    <t>Perceel 2 Kantoormeubilair</t>
  </si>
  <si>
    <t>ROC van Twente</t>
  </si>
  <si>
    <t>Kantoor- en schoolmeubilair</t>
  </si>
  <si>
    <t>Bureauwerkplek 160x80cm</t>
  </si>
  <si>
    <t>Bureauwerkplek 200x80cm</t>
  </si>
  <si>
    <t>Bureauwerkplek zit/sta</t>
  </si>
  <si>
    <t>Vervanging tafelblad leerlingenwerkplek</t>
  </si>
  <si>
    <t>Vervanging dopjes stoel leerlingwerkplek</t>
  </si>
  <si>
    <t xml:space="preserve">Vervanging wieltjes stoel PC werkplek </t>
  </si>
  <si>
    <t xml:space="preserve">Vervanging wieltjes Stoffen stoel PC werkplek </t>
  </si>
  <si>
    <t xml:space="preserve">Vervanging Tafelblad PC werkplek </t>
  </si>
  <si>
    <t>Ladenblok Materiaallade</t>
  </si>
  <si>
    <t>Vergelijkingsprijs</t>
  </si>
  <si>
    <t>CPU Houder (incl. montage)</t>
  </si>
  <si>
    <t>Spanningsslof (viervoudige 230v)</t>
  </si>
  <si>
    <t>Uittrekframe inclusief beveiliging Roldeurkast hoog/laag</t>
  </si>
  <si>
    <t>Kastplank Roldeurkast hoog/laag</t>
  </si>
  <si>
    <t xml:space="preserve">Vervanging dopjes stoel PC werkplek </t>
  </si>
  <si>
    <t>Indien er onderdelen zijn die niet uitgevraagd zijn in dit prijzenblad, maar door ervaring van Inschrijver wel eerder vervangen moeten worden, dan is er in de lege cellen ruimte om dit aan te vullen.</t>
  </si>
  <si>
    <t>Onderdeel</t>
  </si>
  <si>
    <t>Levensduur</t>
  </si>
  <si>
    <t>Prijs</t>
  </si>
  <si>
    <t>…</t>
  </si>
  <si>
    <t>In het aanbestedingsdocument bij paragraaf 5.1, eis 8 is het volgende opgenomen:</t>
  </si>
  <si>
    <t xml:space="preserve">Vervanging dopjes (waar het wieltje inzit) stoel PC werkplek </t>
  </si>
  <si>
    <t>Opdrachtnemer geeft per meubilairlijn aan welke onderdelen bij normaal gebruik door slijtage eerder dan de gestelde technische levensduur (eis 7) vervangen moeten worden.</t>
  </si>
  <si>
    <t>Staffelkorting% 1-500</t>
  </si>
  <si>
    <t>Staffelkorting% 501-650</t>
  </si>
  <si>
    <t>Staffelkorting% 651-800</t>
  </si>
  <si>
    <t>Staffelkorting% 801-950</t>
  </si>
  <si>
    <t>Staffelkorting% &gt;950</t>
  </si>
  <si>
    <t xml:space="preserve">Per artikel 6 cellen: één basis prijs en 5 kortingpercentages bij de verschillende staffels. Staffels gelden op jaarbasis. </t>
  </si>
  <si>
    <t xml:space="preserve">Per artikel 6 cellen: één basis prijs en 4 kortingpercentages bij de verschillende staffels. Staffels gelden op jaarbasis. </t>
  </si>
  <si>
    <t>Staffelkorting% 1-15</t>
  </si>
  <si>
    <t>Staffelkorting% 16-26</t>
  </si>
  <si>
    <t>Staffelkorting% 27-37</t>
  </si>
  <si>
    <t>Staffelkorting% 38-48</t>
  </si>
  <si>
    <t>Staffelkorting% &gt;48</t>
  </si>
  <si>
    <t>De aanbestedende dienst vraagt Inschrijver ook voor deze vervangende onderdelen een prijs op te geven.</t>
  </si>
  <si>
    <t>Prijzenblad 21-02-2020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</si>
</sst>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4" x14ac:knownFonts="1">
    <font>
      <sz val="10"/>
      <color theme="1"/>
      <name val="Arial"/>
      <family val="2"/>
    </font>
    <font>
      <sz val="10"/>
      <color theme="1"/>
      <name val="Arial"/>
      <family val="2"/>
    </font>
    <font>
      <b/>
      <sz val="10"/>
      <color theme="1"/>
      <name val="Arial"/>
      <family val="2"/>
    </font>
    <font>
      <sz val="1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55">
    <xf numFmtId="0" fontId="0" fillId="0" borderId="0" xfId="0"/>
    <xf numFmtId="0" fontId="0" fillId="0" borderId="0" xfId="0" applyProtection="1">
      <protection hidden="1"/>
    </xf>
    <xf numFmtId="0" fontId="0" fillId="0" borderId="2" xfId="0" applyBorder="1" applyProtection="1">
      <protection hidden="1"/>
    </xf>
    <xf numFmtId="0" fontId="0" fillId="0" borderId="3" xfId="0" applyBorder="1" applyProtection="1">
      <protection hidden="1"/>
    </xf>
    <xf numFmtId="0" fontId="0" fillId="0" borderId="4" xfId="0" applyBorder="1" applyProtection="1">
      <protection hidden="1"/>
    </xf>
    <xf numFmtId="0" fontId="0" fillId="0" borderId="5" xfId="0" applyBorder="1" applyProtection="1">
      <protection hidden="1"/>
    </xf>
    <xf numFmtId="44" fontId="0" fillId="2" borderId="1" xfId="0" applyNumberFormat="1" applyFill="1" applyBorder="1" applyProtection="1">
      <protection locked="0" hidden="1"/>
    </xf>
    <xf numFmtId="0" fontId="0" fillId="0" borderId="1" xfId="0" applyBorder="1" applyProtection="1">
      <protection hidden="1"/>
    </xf>
    <xf numFmtId="0" fontId="0" fillId="0" borderId="6" xfId="0" applyBorder="1" applyProtection="1">
      <protection hidden="1"/>
    </xf>
    <xf numFmtId="0" fontId="0" fillId="0" borderId="7" xfId="0" applyBorder="1" applyProtection="1">
      <protection hidden="1"/>
    </xf>
    <xf numFmtId="0" fontId="0" fillId="0" borderId="8" xfId="0" applyBorder="1" applyProtection="1">
      <protection hidden="1"/>
    </xf>
    <xf numFmtId="44" fontId="0" fillId="0" borderId="9" xfId="0" applyNumberFormat="1" applyBorder="1" applyProtection="1">
      <protection hidden="1"/>
    </xf>
    <xf numFmtId="0" fontId="0" fillId="0" borderId="10" xfId="0" applyBorder="1" applyProtection="1">
      <protection hidden="1"/>
    </xf>
    <xf numFmtId="44" fontId="0" fillId="2" borderId="3" xfId="0" applyNumberFormat="1" applyFill="1" applyBorder="1" applyProtection="1">
      <protection locked="0" hidden="1"/>
    </xf>
    <xf numFmtId="0" fontId="2" fillId="0" borderId="0" xfId="0" applyFont="1" applyProtection="1">
      <protection hidden="1"/>
    </xf>
    <xf numFmtId="0" fontId="0" fillId="3" borderId="5" xfId="0" applyFill="1" applyBorder="1" applyProtection="1">
      <protection hidden="1"/>
    </xf>
    <xf numFmtId="0" fontId="0" fillId="3" borderId="6" xfId="0" applyFill="1" applyBorder="1" applyProtection="1">
      <protection hidden="1"/>
    </xf>
    <xf numFmtId="44" fontId="0" fillId="0" borderId="1" xfId="0" applyNumberFormat="1" applyBorder="1" applyProtection="1">
      <protection hidden="1"/>
    </xf>
    <xf numFmtId="44" fontId="0" fillId="0" borderId="6" xfId="2" applyFont="1" applyBorder="1" applyProtection="1">
      <protection hidden="1"/>
    </xf>
    <xf numFmtId="44" fontId="0" fillId="0" borderId="0" xfId="0" applyNumberFormat="1"/>
    <xf numFmtId="44" fontId="0" fillId="0" borderId="1" xfId="2" applyFont="1" applyBorder="1" applyProtection="1">
      <protection hidden="1"/>
    </xf>
    <xf numFmtId="44" fontId="0" fillId="2" borderId="1" xfId="2" applyFont="1" applyFill="1" applyBorder="1" applyProtection="1">
      <protection locked="0" hidden="1"/>
    </xf>
    <xf numFmtId="44" fontId="0" fillId="2" borderId="3" xfId="2" applyFont="1" applyFill="1" applyBorder="1" applyProtection="1">
      <protection locked="0" hidden="1"/>
    </xf>
    <xf numFmtId="9" fontId="0" fillId="2" borderId="1" xfId="1" applyFont="1" applyFill="1" applyBorder="1" applyProtection="1">
      <protection locked="0" hidden="1"/>
    </xf>
    <xf numFmtId="44" fontId="0" fillId="0" borderId="11" xfId="2" applyFont="1" applyBorder="1" applyProtection="1">
      <protection hidden="1"/>
    </xf>
    <xf numFmtId="0" fontId="0" fillId="0" borderId="12" xfId="0" applyBorder="1" applyProtection="1">
      <protection hidden="1"/>
    </xf>
    <xf numFmtId="44" fontId="0" fillId="2" borderId="13" xfId="0" applyNumberFormat="1" applyFill="1" applyBorder="1" applyProtection="1">
      <protection locked="0" hidden="1"/>
    </xf>
    <xf numFmtId="0" fontId="0" fillId="0" borderId="13" xfId="0" applyBorder="1" applyProtection="1">
      <protection hidden="1"/>
    </xf>
    <xf numFmtId="0" fontId="0" fillId="0" borderId="14" xfId="0" applyBorder="1" applyProtection="1">
      <protection hidden="1"/>
    </xf>
    <xf numFmtId="0" fontId="0" fillId="0" borderId="0" xfId="0" applyBorder="1" applyProtection="1">
      <protection hidden="1"/>
    </xf>
    <xf numFmtId="44" fontId="0" fillId="0" borderId="0" xfId="2" applyFont="1" applyBorder="1" applyProtection="1">
      <protection hidden="1"/>
    </xf>
    <xf numFmtId="0" fontId="0" fillId="0" borderId="0" xfId="0" applyNumberFormat="1" applyBorder="1" applyProtection="1">
      <protection hidden="1"/>
    </xf>
    <xf numFmtId="44" fontId="0" fillId="0" borderId="0" xfId="0" applyNumberFormat="1" applyBorder="1" applyProtection="1">
      <protection hidden="1"/>
    </xf>
    <xf numFmtId="0" fontId="0" fillId="0" borderId="0" xfId="0" applyFill="1"/>
    <xf numFmtId="44" fontId="0" fillId="0" borderId="0" xfId="0" applyNumberFormat="1" applyFill="1" applyBorder="1" applyProtection="1">
      <protection locked="0" hidden="1"/>
    </xf>
    <xf numFmtId="9" fontId="0" fillId="0" borderId="0" xfId="1" applyFont="1" applyFill="1" applyBorder="1" applyProtection="1">
      <protection locked="0" hidden="1"/>
    </xf>
    <xf numFmtId="9" fontId="0" fillId="0" borderId="0" xfId="1" applyFont="1" applyFill="1" applyBorder="1" applyProtection="1">
      <protection hidden="1"/>
    </xf>
    <xf numFmtId="0" fontId="0" fillId="0" borderId="5" xfId="0" applyFont="1" applyBorder="1" applyProtection="1">
      <protection hidden="1"/>
    </xf>
    <xf numFmtId="0" fontId="2" fillId="0" borderId="19" xfId="0" applyFont="1" applyBorder="1" applyAlignment="1" applyProtection="1">
      <protection hidden="1"/>
    </xf>
    <xf numFmtId="0" fontId="2" fillId="0" borderId="20" xfId="0" applyFont="1" applyBorder="1" applyAlignment="1" applyProtection="1">
      <protection hidden="1"/>
    </xf>
    <xf numFmtId="0" fontId="0" fillId="0" borderId="13" xfId="0" applyBorder="1" applyProtection="1">
      <protection locked="0"/>
    </xf>
    <xf numFmtId="0" fontId="0" fillId="0" borderId="1" xfId="0" applyBorder="1" applyProtection="1">
      <protection locked="0"/>
    </xf>
    <xf numFmtId="164" fontId="0" fillId="0" borderId="1" xfId="0" applyNumberFormat="1" applyBorder="1" applyProtection="1">
      <protection locked="0"/>
    </xf>
    <xf numFmtId="0" fontId="3" fillId="0" borderId="5" xfId="0" applyFont="1" applyBorder="1" applyProtection="1">
      <protection hidden="1"/>
    </xf>
    <xf numFmtId="0" fontId="3" fillId="0" borderId="7" xfId="0" applyFont="1" applyBorder="1" applyProtection="1">
      <protection hidden="1"/>
    </xf>
    <xf numFmtId="0" fontId="3" fillId="0" borderId="10" xfId="0" applyFont="1" applyBorder="1" applyProtection="1">
      <protection hidden="1"/>
    </xf>
    <xf numFmtId="0" fontId="3" fillId="0" borderId="2" xfId="0" applyFont="1" applyBorder="1" applyProtection="1">
      <protection hidden="1"/>
    </xf>
    <xf numFmtId="0" fontId="0" fillId="0" borderId="17" xfId="0" applyBorder="1" applyAlignment="1" applyProtection="1">
      <alignment horizontal="left"/>
      <protection locked="0"/>
    </xf>
    <xf numFmtId="0" fontId="0" fillId="0" borderId="18" xfId="0" applyBorder="1" applyAlignment="1" applyProtection="1">
      <alignment horizontal="left"/>
      <protection locked="0"/>
    </xf>
    <xf numFmtId="0" fontId="2" fillId="0" borderId="19" xfId="0" applyFont="1" applyBorder="1" applyAlignment="1" applyProtection="1">
      <alignment horizontal="left"/>
      <protection hidden="1"/>
    </xf>
    <xf numFmtId="0" fontId="2" fillId="0" borderId="20" xfId="0" applyFont="1" applyBorder="1" applyAlignment="1" applyProtection="1">
      <alignment horizontal="left"/>
      <protection hidden="1"/>
    </xf>
    <xf numFmtId="0" fontId="0" fillId="0" borderId="13" xfId="0" applyBorder="1" applyAlignment="1" applyProtection="1">
      <alignment horizontal="left"/>
      <protection locked="0"/>
    </xf>
    <xf numFmtId="0" fontId="0" fillId="0" borderId="1" xfId="0" applyBorder="1" applyAlignment="1" applyProtection="1">
      <alignment horizontal="left"/>
      <protection locked="0"/>
    </xf>
    <xf numFmtId="0" fontId="0" fillId="0" borderId="15" xfId="0" applyBorder="1" applyAlignment="1" applyProtection="1">
      <alignment horizontal="left"/>
      <protection locked="0"/>
    </xf>
    <xf numFmtId="0" fontId="0" fillId="0" borderId="16" xfId="0" applyBorder="1" applyAlignment="1" applyProtection="1">
      <alignment horizontal="left"/>
      <protection locked="0"/>
    </xf>
  </cellXfs>
  <cellStyles count="3">
    <cellStyle name="Procent" xfId="1" builtinId="5"/>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84"/>
  <sheetViews>
    <sheetView zoomScaleNormal="100" workbookViewId="0">
      <selection activeCell="C13" sqref="C13"/>
    </sheetView>
  </sheetViews>
  <sheetFormatPr defaultColWidth="9.140625" defaultRowHeight="12.75" x14ac:dyDescent="0.2"/>
  <cols>
    <col min="1" max="1" width="3.28515625" style="1" customWidth="1"/>
    <col min="2" max="2" width="27.140625" style="1" customWidth="1"/>
    <col min="3" max="3" width="13.140625" style="1" customWidth="1"/>
    <col min="4" max="4" width="15.28515625" style="1" customWidth="1"/>
    <col min="5" max="5" width="15.42578125" style="1" customWidth="1"/>
    <col min="6" max="6" width="9.140625" style="1"/>
    <col min="7" max="7" width="39.85546875" style="1" customWidth="1"/>
    <col min="8" max="8" width="11.5703125" style="1" customWidth="1"/>
    <col min="9" max="9" width="14.28515625" style="1" customWidth="1"/>
    <col min="10" max="10" width="17.28515625" style="1" customWidth="1"/>
    <col min="11" max="11" width="9.140625" style="1"/>
    <col min="12" max="12" width="52" style="1" bestFit="1" customWidth="1"/>
    <col min="13" max="13" width="11.5703125" style="1" customWidth="1"/>
    <col min="14" max="14" width="14.28515625" style="1" customWidth="1"/>
    <col min="15" max="15" width="17.28515625" style="1" customWidth="1"/>
    <col min="16" max="16384" width="9.140625" style="1"/>
  </cols>
  <sheetData>
    <row r="1" spans="2:10" x14ac:dyDescent="0.2">
      <c r="B1" s="14" t="s">
        <v>59</v>
      </c>
    </row>
    <row r="2" spans="2:10" x14ac:dyDescent="0.2">
      <c r="B2" s="14" t="s">
        <v>60</v>
      </c>
    </row>
    <row r="3" spans="2:10" x14ac:dyDescent="0.2">
      <c r="B3" s="14" t="s">
        <v>97</v>
      </c>
    </row>
    <row r="4" spans="2:10" x14ac:dyDescent="0.2">
      <c r="B4" s="14"/>
    </row>
    <row r="5" spans="2:10" x14ac:dyDescent="0.2">
      <c r="B5" s="1" t="s">
        <v>48</v>
      </c>
    </row>
    <row r="6" spans="2:10" x14ac:dyDescent="0.2">
      <c r="B6" s="1" t="s">
        <v>89</v>
      </c>
    </row>
    <row r="7" spans="2:10" x14ac:dyDescent="0.2">
      <c r="B7" s="1" t="s">
        <v>56</v>
      </c>
    </row>
    <row r="8" spans="2:10" x14ac:dyDescent="0.2">
      <c r="B8" s="1" t="s">
        <v>49</v>
      </c>
    </row>
    <row r="9" spans="2:10" ht="13.5" thickBot="1" x14ac:dyDescent="0.25"/>
    <row r="10" spans="2:10" ht="13.5" thickBot="1" x14ac:dyDescent="0.25">
      <c r="B10" s="14" t="s">
        <v>57</v>
      </c>
      <c r="D10" s="1" t="s">
        <v>70</v>
      </c>
      <c r="E10" s="24">
        <f>E19+E28+E37+E46+E55+E64+J19+J46+J55+J64+J28+O46+O55</f>
        <v>0</v>
      </c>
    </row>
    <row r="11" spans="2:10" ht="13.5" thickBot="1" x14ac:dyDescent="0.25"/>
    <row r="12" spans="2:10" x14ac:dyDescent="0.2">
      <c r="B12" s="2"/>
      <c r="C12" s="3" t="s">
        <v>1</v>
      </c>
      <c r="D12" s="3" t="s">
        <v>2</v>
      </c>
      <c r="E12" s="4" t="s">
        <v>3</v>
      </c>
      <c r="G12" s="2"/>
      <c r="H12" s="3" t="s">
        <v>1</v>
      </c>
      <c r="I12" s="3" t="s">
        <v>2</v>
      </c>
      <c r="J12" s="4" t="s">
        <v>3</v>
      </c>
    </row>
    <row r="13" spans="2:10" x14ac:dyDescent="0.2">
      <c r="B13" s="5" t="s">
        <v>0</v>
      </c>
      <c r="C13" s="6"/>
      <c r="D13" s="7"/>
      <c r="E13" s="8"/>
      <c r="G13" s="5" t="s">
        <v>64</v>
      </c>
      <c r="H13" s="6"/>
      <c r="I13" s="7"/>
      <c r="J13" s="8"/>
    </row>
    <row r="14" spans="2:10" x14ac:dyDescent="0.2">
      <c r="B14" s="43" t="s">
        <v>84</v>
      </c>
      <c r="C14" s="23"/>
      <c r="D14" s="20">
        <f>$C$13-($C$13*C14)</f>
        <v>0</v>
      </c>
      <c r="E14" s="8">
        <v>251</v>
      </c>
      <c r="G14" s="5" t="s">
        <v>14</v>
      </c>
      <c r="H14" s="23"/>
      <c r="I14" s="17">
        <f>$H$13-($H$13*H14)</f>
        <v>0</v>
      </c>
      <c r="J14" s="8">
        <v>63</v>
      </c>
    </row>
    <row r="15" spans="2:10" x14ac:dyDescent="0.2">
      <c r="B15" s="43" t="s">
        <v>85</v>
      </c>
      <c r="C15" s="23"/>
      <c r="D15" s="20">
        <f t="shared" ref="D15:D18" si="0">$C$13-($C$13*C15)</f>
        <v>0</v>
      </c>
      <c r="E15" s="8">
        <v>576</v>
      </c>
      <c r="G15" s="5" t="s">
        <v>15</v>
      </c>
      <c r="H15" s="23"/>
      <c r="I15" s="17">
        <f t="shared" ref="I15:I17" si="1">$H$13-($H$13*H15)</f>
        <v>0</v>
      </c>
      <c r="J15" s="8">
        <v>188</v>
      </c>
    </row>
    <row r="16" spans="2:10" x14ac:dyDescent="0.2">
      <c r="B16" s="43" t="s">
        <v>86</v>
      </c>
      <c r="C16" s="23"/>
      <c r="D16" s="20">
        <f t="shared" si="0"/>
        <v>0</v>
      </c>
      <c r="E16" s="8">
        <v>726</v>
      </c>
      <c r="G16" s="5" t="s">
        <v>16</v>
      </c>
      <c r="H16" s="23"/>
      <c r="I16" s="17">
        <f t="shared" si="1"/>
        <v>0</v>
      </c>
      <c r="J16" s="8">
        <v>313</v>
      </c>
    </row>
    <row r="17" spans="2:10" x14ac:dyDescent="0.2">
      <c r="B17" s="43" t="s">
        <v>87</v>
      </c>
      <c r="C17" s="23"/>
      <c r="D17" s="20">
        <f t="shared" si="0"/>
        <v>0</v>
      </c>
      <c r="E17" s="8">
        <v>876</v>
      </c>
      <c r="G17" s="5" t="s">
        <v>17</v>
      </c>
      <c r="H17" s="23"/>
      <c r="I17" s="17">
        <f t="shared" si="1"/>
        <v>0</v>
      </c>
      <c r="J17" s="8">
        <v>438</v>
      </c>
    </row>
    <row r="18" spans="2:10" x14ac:dyDescent="0.2">
      <c r="B18" s="43" t="s">
        <v>88</v>
      </c>
      <c r="C18" s="23"/>
      <c r="D18" s="20">
        <f t="shared" si="0"/>
        <v>0</v>
      </c>
      <c r="E18" s="8">
        <v>950</v>
      </c>
      <c r="G18" s="5" t="s">
        <v>13</v>
      </c>
      <c r="H18" s="23"/>
      <c r="I18" s="17">
        <f t="shared" ref="I18" si="2">$H$13-($H$13*H18)</f>
        <v>0</v>
      </c>
      <c r="J18" s="8">
        <v>500</v>
      </c>
    </row>
    <row r="19" spans="2:10" x14ac:dyDescent="0.2">
      <c r="B19" s="43" t="s">
        <v>70</v>
      </c>
      <c r="C19" s="7"/>
      <c r="D19" s="7"/>
      <c r="E19" s="18">
        <f>(D14*E14)+(D15*E15)+(D16*E16)+(D17*E17)+(D18*E18)</f>
        <v>0</v>
      </c>
      <c r="G19" s="5" t="s">
        <v>70</v>
      </c>
      <c r="H19" s="7"/>
      <c r="I19" s="7"/>
      <c r="J19" s="18">
        <f>(I14*J14)+(I15*J15)+(I16*J16)+(I17*J17)+(I18*J18)</f>
        <v>0</v>
      </c>
    </row>
    <row r="20" spans="2:10" ht="13.5" thickBot="1" x14ac:dyDescent="0.25">
      <c r="B20" s="44"/>
      <c r="C20" s="10"/>
      <c r="D20" s="10"/>
      <c r="E20" s="11"/>
      <c r="G20" s="9"/>
      <c r="H20" s="10"/>
      <c r="I20" s="10"/>
      <c r="J20" s="11"/>
    </row>
    <row r="21" spans="2:10" ht="13.5" thickBot="1" x14ac:dyDescent="0.25">
      <c r="B21" s="45"/>
      <c r="C21" s="12"/>
      <c r="D21" s="12"/>
      <c r="E21" s="12"/>
    </row>
    <row r="22" spans="2:10" x14ac:dyDescent="0.2">
      <c r="B22" s="46" t="s">
        <v>4</v>
      </c>
      <c r="C22" s="22"/>
      <c r="D22" s="3"/>
      <c r="E22" s="4"/>
      <c r="G22" s="2" t="s">
        <v>65</v>
      </c>
      <c r="H22" s="13"/>
      <c r="I22" s="3"/>
      <c r="J22" s="4"/>
    </row>
    <row r="23" spans="2:10" x14ac:dyDescent="0.2">
      <c r="B23" s="43" t="s">
        <v>84</v>
      </c>
      <c r="C23" s="23"/>
      <c r="D23" s="20">
        <f>$C$22-($C$22*C23)</f>
        <v>0</v>
      </c>
      <c r="E23" s="8">
        <v>251</v>
      </c>
      <c r="G23" s="5" t="s">
        <v>84</v>
      </c>
      <c r="H23" s="23"/>
      <c r="I23" s="20">
        <f>$H$22-($H$22*H23)</f>
        <v>0</v>
      </c>
      <c r="J23" s="8">
        <v>251</v>
      </c>
    </row>
    <row r="24" spans="2:10" x14ac:dyDescent="0.2">
      <c r="B24" s="43" t="s">
        <v>85</v>
      </c>
      <c r="C24" s="23"/>
      <c r="D24" s="20">
        <f t="shared" ref="D24:D27" si="3">$C$22-($C$22*C24)</f>
        <v>0</v>
      </c>
      <c r="E24" s="8">
        <v>576</v>
      </c>
      <c r="G24" s="5" t="s">
        <v>85</v>
      </c>
      <c r="H24" s="23"/>
      <c r="I24" s="20">
        <f t="shared" ref="I24:I26" si="4">$H$22-($H$22*H24)</f>
        <v>0</v>
      </c>
      <c r="J24" s="8">
        <v>576</v>
      </c>
    </row>
    <row r="25" spans="2:10" x14ac:dyDescent="0.2">
      <c r="B25" s="43" t="s">
        <v>86</v>
      </c>
      <c r="C25" s="23"/>
      <c r="D25" s="20">
        <f t="shared" si="3"/>
        <v>0</v>
      </c>
      <c r="E25" s="8">
        <v>726</v>
      </c>
      <c r="G25" s="5" t="s">
        <v>86</v>
      </c>
      <c r="H25" s="23"/>
      <c r="I25" s="20">
        <f t="shared" si="4"/>
        <v>0</v>
      </c>
      <c r="J25" s="8">
        <v>726</v>
      </c>
    </row>
    <row r="26" spans="2:10" x14ac:dyDescent="0.2">
      <c r="B26" s="43" t="s">
        <v>87</v>
      </c>
      <c r="C26" s="23"/>
      <c r="D26" s="20">
        <f t="shared" si="3"/>
        <v>0</v>
      </c>
      <c r="E26" s="8">
        <v>876</v>
      </c>
      <c r="G26" s="5" t="s">
        <v>87</v>
      </c>
      <c r="H26" s="23"/>
      <c r="I26" s="20">
        <f t="shared" si="4"/>
        <v>0</v>
      </c>
      <c r="J26" s="8">
        <v>876</v>
      </c>
    </row>
    <row r="27" spans="2:10" x14ac:dyDescent="0.2">
      <c r="B27" s="43" t="s">
        <v>88</v>
      </c>
      <c r="C27" s="23"/>
      <c r="D27" s="20">
        <f t="shared" si="3"/>
        <v>0</v>
      </c>
      <c r="E27" s="8">
        <v>950</v>
      </c>
      <c r="G27" s="5" t="s">
        <v>88</v>
      </c>
      <c r="H27" s="23"/>
      <c r="I27" s="20">
        <f t="shared" ref="I27" si="5">$H$22-($H$22*H27)</f>
        <v>0</v>
      </c>
      <c r="J27" s="8">
        <v>950</v>
      </c>
    </row>
    <row r="28" spans="2:10" x14ac:dyDescent="0.2">
      <c r="B28" s="5" t="s">
        <v>70</v>
      </c>
      <c r="C28" s="7"/>
      <c r="D28" s="7"/>
      <c r="E28" s="18">
        <f>(D23*E23)+(D24*E24)+(D25*E25)+(D26*E26)+(D27*E27)</f>
        <v>0</v>
      </c>
      <c r="G28" s="5" t="s">
        <v>70</v>
      </c>
      <c r="H28" s="7"/>
      <c r="I28" s="7"/>
      <c r="J28" s="18">
        <f>(I23*J23)+(I24*J24)+(I25*J25)+(I26*J26)+(I27*J27)</f>
        <v>0</v>
      </c>
    </row>
    <row r="29" spans="2:10" ht="13.5" thickBot="1" x14ac:dyDescent="0.25">
      <c r="B29" s="9"/>
      <c r="C29" s="10"/>
      <c r="D29" s="10"/>
      <c r="E29" s="11"/>
      <c r="G29" s="9"/>
      <c r="H29" s="10"/>
      <c r="I29" s="10"/>
      <c r="J29" s="11"/>
    </row>
    <row r="30" spans="2:10" ht="13.5" thickBot="1" x14ac:dyDescent="0.25">
      <c r="B30" s="12"/>
      <c r="C30" s="12"/>
      <c r="D30" s="12"/>
      <c r="E30" s="12"/>
    </row>
    <row r="31" spans="2:10" x14ac:dyDescent="0.2">
      <c r="B31" s="2" t="s">
        <v>5</v>
      </c>
      <c r="C31" s="13"/>
      <c r="D31" s="3"/>
      <c r="E31" s="4"/>
    </row>
    <row r="32" spans="2:10" x14ac:dyDescent="0.2">
      <c r="B32" s="5" t="s">
        <v>18</v>
      </c>
      <c r="C32" s="23"/>
      <c r="D32" s="20">
        <f>$C$31-($C$31*C32)</f>
        <v>0</v>
      </c>
      <c r="E32" s="8">
        <v>3</v>
      </c>
    </row>
    <row r="33" spans="2:15" x14ac:dyDescent="0.2">
      <c r="B33" s="5" t="s">
        <v>19</v>
      </c>
      <c r="C33" s="23"/>
      <c r="D33" s="20">
        <f t="shared" ref="D33:D34" si="6">$C$31-($C$31*C33)</f>
        <v>0</v>
      </c>
      <c r="E33" s="8">
        <v>8</v>
      </c>
    </row>
    <row r="34" spans="2:15" x14ac:dyDescent="0.2">
      <c r="B34" s="5" t="s">
        <v>20</v>
      </c>
      <c r="C34" s="23"/>
      <c r="D34" s="20">
        <f t="shared" si="6"/>
        <v>0</v>
      </c>
      <c r="E34" s="8">
        <v>13</v>
      </c>
    </row>
    <row r="35" spans="2:15" x14ac:dyDescent="0.2">
      <c r="B35" s="5" t="s">
        <v>21</v>
      </c>
      <c r="C35" s="23"/>
      <c r="D35" s="20">
        <f>$C$31-($C$31*C35)</f>
        <v>0</v>
      </c>
      <c r="E35" s="8">
        <v>18</v>
      </c>
    </row>
    <row r="36" spans="2:15" x14ac:dyDescent="0.2">
      <c r="B36" s="5" t="s">
        <v>22</v>
      </c>
      <c r="C36" s="23"/>
      <c r="D36" s="20">
        <f>$C$31-($C$31*C36)</f>
        <v>0</v>
      </c>
      <c r="E36" s="8">
        <v>20</v>
      </c>
    </row>
    <row r="37" spans="2:15" x14ac:dyDescent="0.2">
      <c r="B37" s="5" t="s">
        <v>70</v>
      </c>
      <c r="C37" s="7"/>
      <c r="D37" s="7"/>
      <c r="E37" s="18">
        <f>(D32*E32)+(D33*E33)+(D34*E34)+(D35*E35)+(D36*E36)</f>
        <v>0</v>
      </c>
    </row>
    <row r="38" spans="2:15" ht="13.5" thickBot="1" x14ac:dyDescent="0.25">
      <c r="B38" s="9"/>
      <c r="C38" s="10"/>
      <c r="D38" s="10"/>
      <c r="E38" s="11"/>
    </row>
    <row r="39" spans="2:15" ht="13.5" thickBot="1" x14ac:dyDescent="0.25">
      <c r="B39" s="12"/>
      <c r="C39" s="12"/>
      <c r="D39" s="12"/>
      <c r="E39" s="12"/>
    </row>
    <row r="40" spans="2:15" x14ac:dyDescent="0.2">
      <c r="B40" s="2" t="s">
        <v>6</v>
      </c>
      <c r="C40" s="13"/>
      <c r="D40" s="3"/>
      <c r="E40" s="4"/>
      <c r="G40" s="2" t="s">
        <v>68</v>
      </c>
      <c r="H40" s="13"/>
      <c r="I40" s="3"/>
      <c r="J40" s="4"/>
      <c r="L40" s="2" t="s">
        <v>72</v>
      </c>
      <c r="M40" s="13"/>
      <c r="N40" s="3"/>
      <c r="O40" s="4"/>
    </row>
    <row r="41" spans="2:15" x14ac:dyDescent="0.2">
      <c r="B41" s="5" t="s">
        <v>24</v>
      </c>
      <c r="C41" s="23"/>
      <c r="D41" s="20">
        <f>$C$40-($C$40*C41)</f>
        <v>0</v>
      </c>
      <c r="E41" s="8">
        <v>33</v>
      </c>
      <c r="G41" s="5" t="s">
        <v>24</v>
      </c>
      <c r="H41" s="23"/>
      <c r="I41" s="20">
        <f>$H$40-($H$40*H41)</f>
        <v>0</v>
      </c>
      <c r="J41" s="8">
        <v>33</v>
      </c>
      <c r="L41" s="5" t="s">
        <v>24</v>
      </c>
      <c r="M41" s="23"/>
      <c r="N41" s="20">
        <f>$M$40-($M$40*M41)</f>
        <v>0</v>
      </c>
      <c r="O41" s="8">
        <v>33</v>
      </c>
    </row>
    <row r="42" spans="2:15" x14ac:dyDescent="0.2">
      <c r="B42" s="5" t="s">
        <v>25</v>
      </c>
      <c r="C42" s="23"/>
      <c r="D42" s="20">
        <f t="shared" ref="D42:D44" si="7">$C$40-($C$40*C42)</f>
        <v>0</v>
      </c>
      <c r="E42" s="8">
        <v>98</v>
      </c>
      <c r="G42" s="5" t="s">
        <v>25</v>
      </c>
      <c r="H42" s="23"/>
      <c r="I42" s="20">
        <f t="shared" ref="I42:I44" si="8">$H$40-($H$40*H42)</f>
        <v>0</v>
      </c>
      <c r="J42" s="8">
        <v>98</v>
      </c>
      <c r="L42" s="5" t="s">
        <v>25</v>
      </c>
      <c r="M42" s="23"/>
      <c r="N42" s="20">
        <f t="shared" ref="N42:N44" si="9">$M$40-($M$40*M42)</f>
        <v>0</v>
      </c>
      <c r="O42" s="8">
        <v>98</v>
      </c>
    </row>
    <row r="43" spans="2:15" x14ac:dyDescent="0.2">
      <c r="B43" s="5" t="s">
        <v>26</v>
      </c>
      <c r="C43" s="23"/>
      <c r="D43" s="20">
        <f t="shared" si="7"/>
        <v>0</v>
      </c>
      <c r="E43" s="8">
        <v>163</v>
      </c>
      <c r="G43" s="5" t="s">
        <v>26</v>
      </c>
      <c r="H43" s="23"/>
      <c r="I43" s="20">
        <f t="shared" si="8"/>
        <v>0</v>
      </c>
      <c r="J43" s="8">
        <v>163</v>
      </c>
      <c r="L43" s="5" t="s">
        <v>26</v>
      </c>
      <c r="M43" s="23"/>
      <c r="N43" s="20">
        <f t="shared" si="9"/>
        <v>0</v>
      </c>
      <c r="O43" s="8">
        <v>163</v>
      </c>
    </row>
    <row r="44" spans="2:15" x14ac:dyDescent="0.2">
      <c r="B44" s="5" t="s">
        <v>27</v>
      </c>
      <c r="C44" s="23"/>
      <c r="D44" s="20">
        <f t="shared" si="7"/>
        <v>0</v>
      </c>
      <c r="E44" s="8">
        <v>228</v>
      </c>
      <c r="G44" s="5" t="s">
        <v>27</v>
      </c>
      <c r="H44" s="23"/>
      <c r="I44" s="20">
        <f t="shared" si="8"/>
        <v>0</v>
      </c>
      <c r="J44" s="8">
        <v>228</v>
      </c>
      <c r="L44" s="5" t="s">
        <v>27</v>
      </c>
      <c r="M44" s="23"/>
      <c r="N44" s="20">
        <f t="shared" si="9"/>
        <v>0</v>
      </c>
      <c r="O44" s="8">
        <v>228</v>
      </c>
    </row>
    <row r="45" spans="2:15" x14ac:dyDescent="0.2">
      <c r="B45" s="5" t="s">
        <v>23</v>
      </c>
      <c r="C45" s="23"/>
      <c r="D45" s="20">
        <f t="shared" ref="D45" si="10">$C$40-($C$40*C45)</f>
        <v>0</v>
      </c>
      <c r="E45" s="8">
        <v>260</v>
      </c>
      <c r="G45" s="5" t="s">
        <v>23</v>
      </c>
      <c r="H45" s="23"/>
      <c r="I45" s="20">
        <f t="shared" ref="I45" si="11">$H$40-($H$40*H45)</f>
        <v>0</v>
      </c>
      <c r="J45" s="8">
        <v>260</v>
      </c>
      <c r="L45" s="5" t="s">
        <v>23</v>
      </c>
      <c r="M45" s="23"/>
      <c r="N45" s="20">
        <f t="shared" ref="N45" si="12">$M$40-($M$40*M45)</f>
        <v>0</v>
      </c>
      <c r="O45" s="8">
        <v>260</v>
      </c>
    </row>
    <row r="46" spans="2:15" x14ac:dyDescent="0.2">
      <c r="B46" s="5" t="s">
        <v>70</v>
      </c>
      <c r="C46" s="7"/>
      <c r="D46" s="7"/>
      <c r="E46" s="18">
        <f>(D41*E41)+(D42*E42)+(D43*E43)+(D44*E44)+(D45*E45)</f>
        <v>0</v>
      </c>
      <c r="G46" s="5" t="s">
        <v>70</v>
      </c>
      <c r="H46" s="7"/>
      <c r="I46" s="7"/>
      <c r="J46" s="18">
        <f>(I41*J41)+(I42*J42)+(I43*J43)+(I44*J44)+(I45*J45)</f>
        <v>0</v>
      </c>
      <c r="L46" s="5" t="s">
        <v>70</v>
      </c>
      <c r="M46" s="7"/>
      <c r="N46" s="7"/>
      <c r="O46" s="18">
        <f>(N41*O41)+(N42*O42)+(N43*O43)+(N44*O44)+(N45*O45)</f>
        <v>0</v>
      </c>
    </row>
    <row r="47" spans="2:15" ht="13.5" thickBot="1" x14ac:dyDescent="0.25">
      <c r="B47" s="9"/>
      <c r="C47" s="10"/>
      <c r="D47" s="10"/>
      <c r="E47" s="11"/>
      <c r="G47" s="9"/>
      <c r="H47" s="10"/>
      <c r="I47" s="10"/>
      <c r="J47" s="11"/>
      <c r="L47" s="9"/>
      <c r="M47" s="10"/>
      <c r="N47" s="10"/>
      <c r="O47" s="11"/>
    </row>
    <row r="48" spans="2:15" ht="13.5" thickBot="1" x14ac:dyDescent="0.25">
      <c r="B48" s="12"/>
      <c r="C48" s="12"/>
      <c r="D48" s="12"/>
      <c r="E48" s="12"/>
    </row>
    <row r="49" spans="2:15" x14ac:dyDescent="0.2">
      <c r="B49" s="2" t="s">
        <v>7</v>
      </c>
      <c r="C49" s="13"/>
      <c r="D49" s="3"/>
      <c r="E49" s="4"/>
      <c r="G49" s="2" t="s">
        <v>66</v>
      </c>
      <c r="H49" s="13"/>
      <c r="I49" s="3"/>
      <c r="J49" s="4"/>
      <c r="L49" s="2" t="s">
        <v>82</v>
      </c>
      <c r="M49" s="13"/>
      <c r="N49" s="3"/>
      <c r="O49" s="4"/>
    </row>
    <row r="50" spans="2:15" x14ac:dyDescent="0.2">
      <c r="B50" s="5" t="s">
        <v>29</v>
      </c>
      <c r="C50" s="23"/>
      <c r="D50" s="20">
        <f>$C$49-($C$49*C50)</f>
        <v>0</v>
      </c>
      <c r="E50" s="8">
        <v>65</v>
      </c>
      <c r="G50" s="5" t="s">
        <v>84</v>
      </c>
      <c r="H50" s="23"/>
      <c r="I50" s="20">
        <f>$H$49-($H$49*H50)</f>
        <v>0</v>
      </c>
      <c r="J50" s="8">
        <v>251</v>
      </c>
      <c r="L50" s="5" t="s">
        <v>84</v>
      </c>
      <c r="M50" s="23"/>
      <c r="N50" s="20">
        <f>$M$49-($M$49*M50)</f>
        <v>0</v>
      </c>
      <c r="O50" s="8">
        <v>251</v>
      </c>
    </row>
    <row r="51" spans="2:15" x14ac:dyDescent="0.2">
      <c r="B51" s="5" t="s">
        <v>30</v>
      </c>
      <c r="C51" s="23"/>
      <c r="D51" s="20">
        <f t="shared" ref="D51:D54" si="13">$C$49-($C$49*C51)</f>
        <v>0</v>
      </c>
      <c r="E51" s="8">
        <v>195</v>
      </c>
      <c r="G51" s="5" t="s">
        <v>85</v>
      </c>
      <c r="H51" s="23"/>
      <c r="I51" s="20">
        <f>$H$49-($H$49*H51)</f>
        <v>0</v>
      </c>
      <c r="J51" s="8">
        <v>576</v>
      </c>
      <c r="L51" s="5" t="s">
        <v>85</v>
      </c>
      <c r="M51" s="23"/>
      <c r="N51" s="20">
        <f t="shared" ref="N51:N53" si="14">$M$49-($M$49*M51)</f>
        <v>0</v>
      </c>
      <c r="O51" s="8">
        <v>576</v>
      </c>
    </row>
    <row r="52" spans="2:15" x14ac:dyDescent="0.2">
      <c r="B52" s="5" t="s">
        <v>31</v>
      </c>
      <c r="C52" s="23"/>
      <c r="D52" s="20">
        <f t="shared" si="13"/>
        <v>0</v>
      </c>
      <c r="E52" s="8">
        <v>325</v>
      </c>
      <c r="G52" s="5" t="s">
        <v>86</v>
      </c>
      <c r="H52" s="23"/>
      <c r="I52" s="20">
        <f t="shared" ref="I52:I53" si="15">$H$49-($H$49*H52)</f>
        <v>0</v>
      </c>
      <c r="J52" s="8">
        <v>726</v>
      </c>
      <c r="L52" s="5" t="s">
        <v>86</v>
      </c>
      <c r="M52" s="23"/>
      <c r="N52" s="20">
        <f t="shared" si="14"/>
        <v>0</v>
      </c>
      <c r="O52" s="8">
        <v>726</v>
      </c>
    </row>
    <row r="53" spans="2:15" x14ac:dyDescent="0.2">
      <c r="B53" s="5" t="s">
        <v>32</v>
      </c>
      <c r="C53" s="23"/>
      <c r="D53" s="20">
        <f t="shared" si="13"/>
        <v>0</v>
      </c>
      <c r="E53" s="8">
        <v>455</v>
      </c>
      <c r="G53" s="5" t="s">
        <v>87</v>
      </c>
      <c r="H53" s="23"/>
      <c r="I53" s="20">
        <f t="shared" si="15"/>
        <v>0</v>
      </c>
      <c r="J53" s="8">
        <v>876</v>
      </c>
      <c r="L53" s="5" t="s">
        <v>87</v>
      </c>
      <c r="M53" s="23"/>
      <c r="N53" s="20">
        <f t="shared" si="14"/>
        <v>0</v>
      </c>
      <c r="O53" s="8">
        <v>876</v>
      </c>
    </row>
    <row r="54" spans="2:15" x14ac:dyDescent="0.2">
      <c r="B54" s="5" t="s">
        <v>28</v>
      </c>
      <c r="C54" s="23"/>
      <c r="D54" s="20">
        <f t="shared" si="13"/>
        <v>0</v>
      </c>
      <c r="E54" s="8">
        <v>520</v>
      </c>
      <c r="G54" s="5" t="s">
        <v>88</v>
      </c>
      <c r="H54" s="23"/>
      <c r="I54" s="20">
        <f t="shared" ref="I54" si="16">$H$49-($H$49*H54)</f>
        <v>0</v>
      </c>
      <c r="J54" s="8">
        <v>950</v>
      </c>
      <c r="L54" s="5" t="s">
        <v>88</v>
      </c>
      <c r="M54" s="23"/>
      <c r="N54" s="20">
        <f t="shared" ref="N54" si="17">$M$49-($M$49*M54)</f>
        <v>0</v>
      </c>
      <c r="O54" s="8">
        <v>950</v>
      </c>
    </row>
    <row r="55" spans="2:15" x14ac:dyDescent="0.2">
      <c r="B55" s="5" t="s">
        <v>70</v>
      </c>
      <c r="C55" s="7"/>
      <c r="D55" s="7"/>
      <c r="E55" s="18">
        <f>(D50*E50)+(D51*E51)+(D52*E52)+(D53*E53)+(D54*E54)</f>
        <v>0</v>
      </c>
      <c r="G55" s="5" t="s">
        <v>70</v>
      </c>
      <c r="H55" s="7"/>
      <c r="I55" s="7"/>
      <c r="J55" s="18">
        <f>(I50*J50)+(I51*J51)+(I52*J52)+(I53*J53)+(I54*J54)</f>
        <v>0</v>
      </c>
      <c r="L55" s="5" t="s">
        <v>70</v>
      </c>
      <c r="M55" s="7"/>
      <c r="N55" s="7"/>
      <c r="O55" s="18">
        <f>(N50*O50)+(N51*O51)+(N52*O52)+(N53*O53)+(N54*O54)</f>
        <v>0</v>
      </c>
    </row>
    <row r="56" spans="2:15" ht="13.5" thickBot="1" x14ac:dyDescent="0.25">
      <c r="B56" s="9"/>
      <c r="C56" s="10"/>
      <c r="D56" s="10"/>
      <c r="E56" s="11"/>
      <c r="G56" s="9"/>
      <c r="H56" s="10"/>
      <c r="I56" s="10"/>
      <c r="J56" s="11"/>
      <c r="L56" s="9"/>
      <c r="M56" s="10"/>
      <c r="N56" s="10"/>
      <c r="O56" s="11"/>
    </row>
    <row r="57" spans="2:15" ht="13.5" thickBot="1" x14ac:dyDescent="0.25">
      <c r="B57" s="12"/>
      <c r="C57" s="12"/>
      <c r="D57" s="12"/>
      <c r="E57" s="12"/>
    </row>
    <row r="58" spans="2:15" x14ac:dyDescent="0.2">
      <c r="B58" s="2" t="s">
        <v>8</v>
      </c>
      <c r="C58" s="13"/>
      <c r="D58" s="3"/>
      <c r="E58" s="4"/>
      <c r="G58" s="2" t="s">
        <v>67</v>
      </c>
      <c r="H58" s="13"/>
      <c r="I58" s="3"/>
      <c r="J58" s="4"/>
    </row>
    <row r="59" spans="2:15" x14ac:dyDescent="0.2">
      <c r="B59" s="5" t="s">
        <v>29</v>
      </c>
      <c r="C59" s="23"/>
      <c r="D59" s="20">
        <f>$C$58-($C$58*C59)</f>
        <v>0</v>
      </c>
      <c r="E59" s="8">
        <v>65</v>
      </c>
      <c r="G59" s="5" t="s">
        <v>29</v>
      </c>
      <c r="H59" s="23"/>
      <c r="I59" s="20">
        <f>$H$58-($H$58*H59)</f>
        <v>0</v>
      </c>
      <c r="J59" s="8">
        <v>65</v>
      </c>
    </row>
    <row r="60" spans="2:15" x14ac:dyDescent="0.2">
      <c r="B60" s="5" t="s">
        <v>30</v>
      </c>
      <c r="C60" s="23"/>
      <c r="D60" s="20">
        <f t="shared" ref="D60:D62" si="18">$C$58-($C$58*C60)</f>
        <v>0</v>
      </c>
      <c r="E60" s="8">
        <v>195</v>
      </c>
      <c r="G60" s="5" t="s">
        <v>30</v>
      </c>
      <c r="H60" s="23"/>
      <c r="I60" s="20">
        <f t="shared" ref="I60:I62" si="19">$H$58-($H$58*H60)</f>
        <v>0</v>
      </c>
      <c r="J60" s="8">
        <v>195</v>
      </c>
    </row>
    <row r="61" spans="2:15" x14ac:dyDescent="0.2">
      <c r="B61" s="5" t="s">
        <v>31</v>
      </c>
      <c r="C61" s="23"/>
      <c r="D61" s="20">
        <f t="shared" si="18"/>
        <v>0</v>
      </c>
      <c r="E61" s="8">
        <v>325</v>
      </c>
      <c r="G61" s="5" t="s">
        <v>31</v>
      </c>
      <c r="H61" s="23"/>
      <c r="I61" s="20">
        <f t="shared" si="19"/>
        <v>0</v>
      </c>
      <c r="J61" s="8">
        <v>325</v>
      </c>
    </row>
    <row r="62" spans="2:15" x14ac:dyDescent="0.2">
      <c r="B62" s="5" t="s">
        <v>32</v>
      </c>
      <c r="C62" s="23"/>
      <c r="D62" s="20">
        <f t="shared" si="18"/>
        <v>0</v>
      </c>
      <c r="E62" s="8">
        <v>455</v>
      </c>
      <c r="G62" s="5" t="s">
        <v>32</v>
      </c>
      <c r="H62" s="23"/>
      <c r="I62" s="20">
        <f t="shared" si="19"/>
        <v>0</v>
      </c>
      <c r="J62" s="8">
        <v>455</v>
      </c>
    </row>
    <row r="63" spans="2:15" x14ac:dyDescent="0.2">
      <c r="B63" s="5" t="s">
        <v>28</v>
      </c>
      <c r="C63" s="23"/>
      <c r="D63" s="20">
        <f t="shared" ref="D63" si="20">$C$58-($C$58*C63)</f>
        <v>0</v>
      </c>
      <c r="E63" s="8">
        <v>520</v>
      </c>
      <c r="G63" s="5" t="s">
        <v>28</v>
      </c>
      <c r="H63" s="23"/>
      <c r="I63" s="20">
        <f t="shared" ref="I63" si="21">$H$58-($H$58*H63)</f>
        <v>0</v>
      </c>
      <c r="J63" s="8">
        <v>520</v>
      </c>
    </row>
    <row r="64" spans="2:15" x14ac:dyDescent="0.2">
      <c r="B64" s="5" t="s">
        <v>70</v>
      </c>
      <c r="C64" s="7"/>
      <c r="D64" s="7"/>
      <c r="E64" s="18">
        <f>(D59*E59)+(D60*E60)+(D61*E61)+(D62*E62)+(D63*E63)</f>
        <v>0</v>
      </c>
      <c r="G64" s="5" t="s">
        <v>70</v>
      </c>
      <c r="H64" s="7"/>
      <c r="I64" s="7"/>
      <c r="J64" s="18">
        <f>(I59*J59)+(I60*J60)+(I61*J61)+(I62*J62)+(I63*J63)</f>
        <v>0</v>
      </c>
    </row>
    <row r="65" spans="2:10" ht="13.5" thickBot="1" x14ac:dyDescent="0.25">
      <c r="B65" s="9"/>
      <c r="C65" s="10"/>
      <c r="D65" s="10"/>
      <c r="E65" s="11"/>
      <c r="G65" s="9"/>
      <c r="H65" s="10"/>
      <c r="I65" s="10"/>
      <c r="J65" s="11"/>
    </row>
    <row r="67" spans="2:10" x14ac:dyDescent="0.2">
      <c r="B67" s="14" t="s">
        <v>81</v>
      </c>
    </row>
    <row r="68" spans="2:10" x14ac:dyDescent="0.2">
      <c r="B68" s="1" t="s">
        <v>83</v>
      </c>
    </row>
    <row r="69" spans="2:10" x14ac:dyDescent="0.2">
      <c r="B69" s="1" t="s">
        <v>76</v>
      </c>
    </row>
    <row r="70" spans="2:10" x14ac:dyDescent="0.2">
      <c r="B70" s="1" t="s">
        <v>96</v>
      </c>
    </row>
    <row r="71" spans="2:10" ht="13.5" thickBot="1" x14ac:dyDescent="0.25"/>
    <row r="72" spans="2:10" ht="13.5" thickBot="1" x14ac:dyDescent="0.25">
      <c r="B72" s="49" t="s">
        <v>77</v>
      </c>
      <c r="C72" s="50"/>
      <c r="D72" s="38" t="s">
        <v>78</v>
      </c>
      <c r="E72" s="39" t="s">
        <v>79</v>
      </c>
    </row>
    <row r="73" spans="2:10" x14ac:dyDescent="0.2">
      <c r="B73" s="51" t="s">
        <v>64</v>
      </c>
      <c r="C73" s="51"/>
      <c r="D73" s="40"/>
    </row>
    <row r="74" spans="2:10" x14ac:dyDescent="0.2">
      <c r="B74" s="52" t="s">
        <v>65</v>
      </c>
      <c r="C74" s="52"/>
      <c r="D74" s="41"/>
    </row>
    <row r="75" spans="2:10" x14ac:dyDescent="0.2">
      <c r="B75" s="52" t="s">
        <v>68</v>
      </c>
      <c r="C75" s="52"/>
      <c r="D75" s="41"/>
    </row>
    <row r="76" spans="2:10" x14ac:dyDescent="0.2">
      <c r="B76" s="52" t="s">
        <v>66</v>
      </c>
      <c r="C76" s="52"/>
      <c r="D76" s="41"/>
    </row>
    <row r="77" spans="2:10" x14ac:dyDescent="0.2">
      <c r="B77" s="52" t="s">
        <v>67</v>
      </c>
      <c r="C77" s="52"/>
      <c r="D77" s="41"/>
    </row>
    <row r="78" spans="2:10" x14ac:dyDescent="0.2">
      <c r="B78" s="52" t="s">
        <v>72</v>
      </c>
      <c r="C78" s="52"/>
      <c r="D78" s="41"/>
    </row>
    <row r="79" spans="2:10" x14ac:dyDescent="0.2">
      <c r="B79" s="52" t="s">
        <v>75</v>
      </c>
      <c r="C79" s="52"/>
      <c r="D79" s="41"/>
    </row>
    <row r="80" spans="2:10" x14ac:dyDescent="0.2">
      <c r="B80" s="47" t="s">
        <v>80</v>
      </c>
      <c r="C80" s="48"/>
      <c r="D80" s="41"/>
      <c r="E80" s="42">
        <v>0</v>
      </c>
    </row>
    <row r="81" spans="2:5" x14ac:dyDescent="0.2">
      <c r="B81" s="47" t="s">
        <v>80</v>
      </c>
      <c r="C81" s="48"/>
      <c r="D81" s="41"/>
      <c r="E81" s="42">
        <v>0</v>
      </c>
    </row>
    <row r="82" spans="2:5" x14ac:dyDescent="0.2">
      <c r="B82" s="47" t="s">
        <v>80</v>
      </c>
      <c r="C82" s="48"/>
      <c r="D82" s="41"/>
      <c r="E82" s="42">
        <v>0</v>
      </c>
    </row>
    <row r="83" spans="2:5" x14ac:dyDescent="0.2">
      <c r="B83" s="47" t="s">
        <v>80</v>
      </c>
      <c r="C83" s="48"/>
      <c r="D83" s="41"/>
      <c r="E83" s="42">
        <v>0</v>
      </c>
    </row>
    <row r="84" spans="2:5" x14ac:dyDescent="0.2">
      <c r="B84" s="47" t="s">
        <v>80</v>
      </c>
      <c r="C84" s="48"/>
      <c r="D84" s="41"/>
      <c r="E84" s="42">
        <v>0</v>
      </c>
    </row>
  </sheetData>
  <sheetProtection algorithmName="SHA-512" hashValue="jhD3gCnnyIvgMwLMNpplStPqp315Z7VT1ctLCgtGH9gNxQDejkHfNy2c1sztErAGmw2gQDdajyBxaD5t1HIigw==" saltValue="dGVGcwfXV4IWkHc+Fd20DQ==" spinCount="100000" sheet="1" selectLockedCells="1"/>
  <mergeCells count="13">
    <mergeCell ref="B84:C84"/>
    <mergeCell ref="B72:C72"/>
    <mergeCell ref="B80:C80"/>
    <mergeCell ref="B81:C81"/>
    <mergeCell ref="B82:C82"/>
    <mergeCell ref="B83:C83"/>
    <mergeCell ref="B73:C73"/>
    <mergeCell ref="B74:C74"/>
    <mergeCell ref="B75:C75"/>
    <mergeCell ref="B76:C76"/>
    <mergeCell ref="B77:C77"/>
    <mergeCell ref="B78:C78"/>
    <mergeCell ref="B79:C79"/>
  </mergeCells>
  <pageMargins left="0.70866141732283472" right="0.70866141732283472" top="0.74803149606299213" bottom="0.74803149606299213"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7"/>
  <sheetViews>
    <sheetView tabSelected="1" workbookViewId="0">
      <selection activeCell="G29" sqref="G29"/>
    </sheetView>
  </sheetViews>
  <sheetFormatPr defaultRowHeight="12.75" x14ac:dyDescent="0.2"/>
  <cols>
    <col min="1" max="1" width="3.28515625" style="1" customWidth="1"/>
    <col min="2" max="2" width="31.28515625" customWidth="1"/>
    <col min="3" max="3" width="16.140625" customWidth="1"/>
    <col min="4" max="4" width="15.140625" customWidth="1"/>
    <col min="5" max="5" width="16" customWidth="1"/>
    <col min="6" max="6" width="10.85546875" bestFit="1" customWidth="1"/>
    <col min="7" max="7" width="54.5703125" bestFit="1" customWidth="1"/>
    <col min="8" max="8" width="14.42578125" customWidth="1"/>
    <col min="9" max="9" width="15.140625" customWidth="1"/>
    <col min="10" max="10" width="16" customWidth="1"/>
  </cols>
  <sheetData>
    <row r="1" spans="2:10" x14ac:dyDescent="0.2">
      <c r="B1" s="14" t="s">
        <v>59</v>
      </c>
    </row>
    <row r="2" spans="2:10" x14ac:dyDescent="0.2">
      <c r="B2" s="14" t="s">
        <v>60</v>
      </c>
    </row>
    <row r="3" spans="2:10" x14ac:dyDescent="0.2">
      <c r="B3" s="14" t="str">
        <f>'Perceel 1'!B3</f>
        <v>Prijzenblad 21-02-2020</v>
      </c>
    </row>
    <row r="4" spans="2:10" x14ac:dyDescent="0.2">
      <c r="B4" s="14"/>
    </row>
    <row r="5" spans="2:10" x14ac:dyDescent="0.2">
      <c r="B5" s="1" t="s">
        <v>48</v>
      </c>
    </row>
    <row r="6" spans="2:10" x14ac:dyDescent="0.2">
      <c r="B6" s="1" t="s">
        <v>90</v>
      </c>
    </row>
    <row r="7" spans="2:10" x14ac:dyDescent="0.2">
      <c r="B7" s="1" t="s">
        <v>56</v>
      </c>
    </row>
    <row r="8" spans="2:10" x14ac:dyDescent="0.2">
      <c r="B8" s="1" t="s">
        <v>49</v>
      </c>
    </row>
    <row r="9" spans="2:10" ht="13.5" thickBot="1" x14ac:dyDescent="0.25"/>
    <row r="10" spans="2:10" ht="13.5" thickBot="1" x14ac:dyDescent="0.25">
      <c r="B10" s="14" t="s">
        <v>58</v>
      </c>
      <c r="C10" s="1"/>
      <c r="D10" s="1" t="s">
        <v>70</v>
      </c>
      <c r="E10" s="24">
        <f>E19+E28+E46+E55+E64+E73+E82+E91+E37+J64+J19+J73</f>
        <v>0</v>
      </c>
    </row>
    <row r="11" spans="2:10" ht="13.5" thickBot="1" x14ac:dyDescent="0.25">
      <c r="B11" s="1"/>
      <c r="C11" s="1"/>
      <c r="D11" s="1"/>
      <c r="E11" s="1"/>
    </row>
    <row r="12" spans="2:10" x14ac:dyDescent="0.2">
      <c r="B12" s="2"/>
      <c r="C12" s="3" t="s">
        <v>1</v>
      </c>
      <c r="D12" s="3" t="s">
        <v>2</v>
      </c>
      <c r="E12" s="4" t="s">
        <v>3</v>
      </c>
      <c r="G12" s="2"/>
      <c r="H12" s="3" t="s">
        <v>1</v>
      </c>
      <c r="I12" s="3" t="s">
        <v>2</v>
      </c>
      <c r="J12" s="4" t="s">
        <v>3</v>
      </c>
    </row>
    <row r="13" spans="2:10" x14ac:dyDescent="0.2">
      <c r="B13" s="37" t="s">
        <v>61</v>
      </c>
      <c r="C13" s="21"/>
      <c r="D13" s="7"/>
      <c r="E13" s="8"/>
      <c r="G13" s="25" t="s">
        <v>71</v>
      </c>
      <c r="H13" s="26"/>
      <c r="I13" s="27"/>
      <c r="J13" s="28"/>
    </row>
    <row r="14" spans="2:10" x14ac:dyDescent="0.2">
      <c r="B14" s="5" t="s">
        <v>33</v>
      </c>
      <c r="C14" s="23"/>
      <c r="D14" s="20">
        <f>$C$13-($C$13*C14)</f>
        <v>0</v>
      </c>
      <c r="E14" s="8">
        <v>6</v>
      </c>
      <c r="F14" s="19"/>
      <c r="G14" s="5" t="s">
        <v>33</v>
      </c>
      <c r="H14" s="23"/>
      <c r="I14" s="20">
        <f>$H$13-($H$13*H14)</f>
        <v>0</v>
      </c>
      <c r="J14" s="8">
        <v>6</v>
      </c>
    </row>
    <row r="15" spans="2:10" x14ac:dyDescent="0.2">
      <c r="B15" s="5" t="s">
        <v>34</v>
      </c>
      <c r="C15" s="23"/>
      <c r="D15" s="20">
        <f t="shared" ref="D15:D17" si="0">$C$13-($C$13*C15)</f>
        <v>0</v>
      </c>
      <c r="E15" s="8">
        <v>19</v>
      </c>
      <c r="F15" s="19"/>
      <c r="G15" s="5" t="s">
        <v>34</v>
      </c>
      <c r="H15" s="23"/>
      <c r="I15" s="20">
        <f t="shared" ref="I15:I18" si="1">$H$13-($H$13*H15)</f>
        <v>0</v>
      </c>
      <c r="J15" s="8">
        <v>19</v>
      </c>
    </row>
    <row r="16" spans="2:10" x14ac:dyDescent="0.2">
      <c r="B16" s="5" t="s">
        <v>35</v>
      </c>
      <c r="C16" s="23"/>
      <c r="D16" s="20">
        <f t="shared" si="0"/>
        <v>0</v>
      </c>
      <c r="E16" s="8">
        <v>31</v>
      </c>
      <c r="F16" s="19"/>
      <c r="G16" s="5" t="s">
        <v>35</v>
      </c>
      <c r="H16" s="23"/>
      <c r="I16" s="20">
        <f t="shared" si="1"/>
        <v>0</v>
      </c>
      <c r="J16" s="8">
        <v>31</v>
      </c>
    </row>
    <row r="17" spans="2:10" x14ac:dyDescent="0.2">
      <c r="B17" s="5" t="s">
        <v>36</v>
      </c>
      <c r="C17" s="23"/>
      <c r="D17" s="20">
        <f t="shared" si="0"/>
        <v>0</v>
      </c>
      <c r="E17" s="8">
        <v>44</v>
      </c>
      <c r="F17" s="19"/>
      <c r="G17" s="5" t="s">
        <v>36</v>
      </c>
      <c r="H17" s="23"/>
      <c r="I17" s="20">
        <f t="shared" si="1"/>
        <v>0</v>
      </c>
      <c r="J17" s="8">
        <v>44</v>
      </c>
    </row>
    <row r="18" spans="2:10" x14ac:dyDescent="0.2">
      <c r="B18" s="5" t="s">
        <v>37</v>
      </c>
      <c r="C18" s="23"/>
      <c r="D18" s="20">
        <f t="shared" ref="D18" si="2">$C$13-($C$13*C18)</f>
        <v>0</v>
      </c>
      <c r="E18" s="8">
        <v>50</v>
      </c>
      <c r="G18" s="5" t="s">
        <v>37</v>
      </c>
      <c r="H18" s="23"/>
      <c r="I18" s="20">
        <f t="shared" si="1"/>
        <v>0</v>
      </c>
      <c r="J18" s="8">
        <v>50</v>
      </c>
    </row>
    <row r="19" spans="2:10" x14ac:dyDescent="0.2">
      <c r="B19" s="5" t="s">
        <v>70</v>
      </c>
      <c r="C19" s="7"/>
      <c r="D19" s="7"/>
      <c r="E19" s="18">
        <f>(D14*E14)+(D15*E15)+(D16*E16)+(D17*E17)+(D18*E18)</f>
        <v>0</v>
      </c>
      <c r="G19" s="5" t="s">
        <v>70</v>
      </c>
      <c r="H19" s="7"/>
      <c r="I19" s="7"/>
      <c r="J19" s="18">
        <f>(I14*J14)+(I15*J15)+(I16*J16)+(I17*J17)+(I18*J18)</f>
        <v>0</v>
      </c>
    </row>
    <row r="20" spans="2:10" ht="13.5" thickBot="1" x14ac:dyDescent="0.25">
      <c r="B20" s="9"/>
      <c r="C20" s="10"/>
      <c r="D20" s="10"/>
      <c r="E20" s="11"/>
      <c r="G20" s="9"/>
      <c r="H20" s="10"/>
      <c r="I20" s="10"/>
      <c r="J20" s="11"/>
    </row>
    <row r="21" spans="2:10" ht="13.5" thickBot="1" x14ac:dyDescent="0.25">
      <c r="B21" s="12"/>
      <c r="C21" s="12"/>
      <c r="D21" s="12"/>
      <c r="E21" s="12"/>
    </row>
    <row r="22" spans="2:10" x14ac:dyDescent="0.2">
      <c r="B22" s="2" t="s">
        <v>62</v>
      </c>
      <c r="C22" s="22"/>
      <c r="D22" s="3"/>
      <c r="E22" s="4"/>
    </row>
    <row r="23" spans="2:10" x14ac:dyDescent="0.2">
      <c r="B23" s="5" t="s">
        <v>33</v>
      </c>
      <c r="C23" s="23"/>
      <c r="D23" s="20">
        <f>$C$22-($C$22*C23)</f>
        <v>0</v>
      </c>
      <c r="E23" s="8">
        <v>6</v>
      </c>
    </row>
    <row r="24" spans="2:10" x14ac:dyDescent="0.2">
      <c r="B24" s="5" t="s">
        <v>34</v>
      </c>
      <c r="C24" s="23"/>
      <c r="D24" s="20">
        <f>$C$22-($C$22*C24)</f>
        <v>0</v>
      </c>
      <c r="E24" s="8">
        <v>19</v>
      </c>
    </row>
    <row r="25" spans="2:10" x14ac:dyDescent="0.2">
      <c r="B25" s="5" t="s">
        <v>35</v>
      </c>
      <c r="C25" s="23"/>
      <c r="D25" s="20">
        <f>$C$22-($C$22*C25)</f>
        <v>0</v>
      </c>
      <c r="E25" s="8">
        <v>31</v>
      </c>
    </row>
    <row r="26" spans="2:10" x14ac:dyDescent="0.2">
      <c r="B26" s="5" t="s">
        <v>36</v>
      </c>
      <c r="C26" s="23"/>
      <c r="D26" s="20">
        <f>$C$22-($C$22*C26)</f>
        <v>0</v>
      </c>
      <c r="E26" s="8">
        <v>44</v>
      </c>
    </row>
    <row r="27" spans="2:10" x14ac:dyDescent="0.2">
      <c r="B27" s="5" t="s">
        <v>37</v>
      </c>
      <c r="C27" s="23"/>
      <c r="D27" s="20">
        <f>$C$22-($C$22*C27)</f>
        <v>0</v>
      </c>
      <c r="E27" s="8">
        <v>50</v>
      </c>
    </row>
    <row r="28" spans="2:10" x14ac:dyDescent="0.2">
      <c r="B28" s="5" t="s">
        <v>70</v>
      </c>
      <c r="C28" s="7"/>
      <c r="D28" s="7"/>
      <c r="E28" s="18">
        <f>(D23*E23)+(D24*E24)+(D25*E25)+(D26*E26)+(D27*E27)</f>
        <v>0</v>
      </c>
    </row>
    <row r="29" spans="2:10" ht="13.5" thickBot="1" x14ac:dyDescent="0.25">
      <c r="B29" s="9"/>
      <c r="C29" s="10"/>
      <c r="D29" s="10"/>
      <c r="E29" s="11"/>
    </row>
    <row r="30" spans="2:10" ht="13.5" thickBot="1" x14ac:dyDescent="0.25">
      <c r="B30" s="12"/>
      <c r="C30" s="12"/>
      <c r="D30" s="12"/>
      <c r="E30" s="12"/>
    </row>
    <row r="31" spans="2:10" x14ac:dyDescent="0.2">
      <c r="B31" s="2" t="s">
        <v>63</v>
      </c>
      <c r="C31" s="13"/>
      <c r="D31" s="3"/>
      <c r="E31" s="4"/>
    </row>
    <row r="32" spans="2:10" x14ac:dyDescent="0.2">
      <c r="B32" s="5" t="s">
        <v>33</v>
      </c>
      <c r="C32" s="23"/>
      <c r="D32" s="20">
        <f>$C$31-($C$31*C32)</f>
        <v>0</v>
      </c>
      <c r="E32" s="8">
        <v>6</v>
      </c>
    </row>
    <row r="33" spans="2:10" x14ac:dyDescent="0.2">
      <c r="B33" s="5" t="s">
        <v>34</v>
      </c>
      <c r="C33" s="23"/>
      <c r="D33" s="20">
        <f t="shared" ref="D33:D35" si="3">$C$31-($C$31*C33)</f>
        <v>0</v>
      </c>
      <c r="E33" s="8">
        <v>19</v>
      </c>
    </row>
    <row r="34" spans="2:10" x14ac:dyDescent="0.2">
      <c r="B34" s="5" t="s">
        <v>35</v>
      </c>
      <c r="C34" s="23"/>
      <c r="D34" s="20">
        <f t="shared" si="3"/>
        <v>0</v>
      </c>
      <c r="E34" s="8">
        <v>31</v>
      </c>
    </row>
    <row r="35" spans="2:10" x14ac:dyDescent="0.2">
      <c r="B35" s="5" t="s">
        <v>36</v>
      </c>
      <c r="C35" s="23"/>
      <c r="D35" s="20">
        <f t="shared" si="3"/>
        <v>0</v>
      </c>
      <c r="E35" s="8">
        <v>44</v>
      </c>
    </row>
    <row r="36" spans="2:10" x14ac:dyDescent="0.2">
      <c r="B36" s="5" t="s">
        <v>37</v>
      </c>
      <c r="C36" s="23"/>
      <c r="D36" s="20">
        <f t="shared" ref="D36" si="4">$C$31-($C$31*C36)</f>
        <v>0</v>
      </c>
      <c r="E36" s="8">
        <v>50</v>
      </c>
    </row>
    <row r="37" spans="2:10" x14ac:dyDescent="0.2">
      <c r="B37" s="5" t="s">
        <v>70</v>
      </c>
      <c r="C37" s="7"/>
      <c r="D37" s="7"/>
      <c r="E37" s="18">
        <f>(D32*E32)+(D33*E33)+(D34*E34)+(D35*E35)+(D36*E36)</f>
        <v>0</v>
      </c>
    </row>
    <row r="38" spans="2:10" ht="13.5" thickBot="1" x14ac:dyDescent="0.25">
      <c r="B38" s="9"/>
      <c r="C38" s="10"/>
      <c r="D38" s="10"/>
      <c r="E38" s="11"/>
    </row>
    <row r="39" spans="2:10" ht="13.5" thickBot="1" x14ac:dyDescent="0.25">
      <c r="B39" s="12"/>
      <c r="C39" s="12"/>
      <c r="D39" s="12"/>
      <c r="E39" s="12"/>
      <c r="H39" s="33"/>
    </row>
    <row r="40" spans="2:10" x14ac:dyDescent="0.2">
      <c r="B40" s="2" t="s">
        <v>9</v>
      </c>
      <c r="C40" s="13"/>
      <c r="D40" s="3"/>
      <c r="E40" s="4"/>
      <c r="G40" s="29"/>
      <c r="H40" s="34"/>
      <c r="I40" s="29"/>
      <c r="J40" s="29"/>
    </row>
    <row r="41" spans="2:10" x14ac:dyDescent="0.2">
      <c r="B41" s="5" t="s">
        <v>38</v>
      </c>
      <c r="C41" s="23"/>
      <c r="D41" s="20">
        <f>$C$40-($C$40*C41)</f>
        <v>0</v>
      </c>
      <c r="E41" s="8">
        <v>3</v>
      </c>
      <c r="G41" s="29"/>
      <c r="H41" s="35"/>
      <c r="I41" s="30"/>
      <c r="J41" s="29"/>
    </row>
    <row r="42" spans="2:10" x14ac:dyDescent="0.2">
      <c r="B42" s="5" t="s">
        <v>39</v>
      </c>
      <c r="C42" s="23"/>
      <c r="D42" s="20">
        <f t="shared" ref="D42:D44" si="5">$C$40-($C$40*C42)</f>
        <v>0</v>
      </c>
      <c r="E42" s="8">
        <v>9</v>
      </c>
      <c r="G42" s="29"/>
      <c r="H42" s="35"/>
      <c r="I42" s="30"/>
      <c r="J42" s="29"/>
    </row>
    <row r="43" spans="2:10" x14ac:dyDescent="0.2">
      <c r="B43" s="5" t="s">
        <v>40</v>
      </c>
      <c r="C43" s="23"/>
      <c r="D43" s="20">
        <f t="shared" si="5"/>
        <v>0</v>
      </c>
      <c r="E43" s="8">
        <v>15</v>
      </c>
      <c r="G43" s="29"/>
      <c r="H43" s="35"/>
      <c r="I43" s="30"/>
      <c r="J43" s="29"/>
    </row>
    <row r="44" spans="2:10" x14ac:dyDescent="0.2">
      <c r="B44" s="5" t="s">
        <v>41</v>
      </c>
      <c r="C44" s="23"/>
      <c r="D44" s="20">
        <f t="shared" si="5"/>
        <v>0</v>
      </c>
      <c r="E44" s="8">
        <v>22</v>
      </c>
      <c r="G44" s="29"/>
      <c r="H44" s="35"/>
      <c r="I44" s="30"/>
      <c r="J44" s="29"/>
    </row>
    <row r="45" spans="2:10" x14ac:dyDescent="0.2">
      <c r="B45" s="5" t="s">
        <v>42</v>
      </c>
      <c r="C45" s="23"/>
      <c r="D45" s="20">
        <f t="shared" ref="D45" si="6">$C$40-($C$40*C45)</f>
        <v>0</v>
      </c>
      <c r="E45" s="8">
        <v>25</v>
      </c>
      <c r="G45" s="29"/>
      <c r="H45" s="36"/>
      <c r="I45" s="31"/>
      <c r="J45" s="29"/>
    </row>
    <row r="46" spans="2:10" x14ac:dyDescent="0.2">
      <c r="B46" s="5" t="s">
        <v>70</v>
      </c>
      <c r="C46" s="7"/>
      <c r="D46" s="7"/>
      <c r="E46" s="18">
        <f>(D41*E41)+(D42*E42)+(D43*E43)+(D44*E44)+(D45*E45)</f>
        <v>0</v>
      </c>
      <c r="G46" s="29"/>
      <c r="H46" s="29"/>
      <c r="I46" s="29"/>
      <c r="J46" s="30"/>
    </row>
    <row r="47" spans="2:10" ht="13.5" thickBot="1" x14ac:dyDescent="0.25">
      <c r="B47" s="9"/>
      <c r="C47" s="10"/>
      <c r="D47" s="10"/>
      <c r="E47" s="11"/>
      <c r="G47" s="29"/>
      <c r="H47" s="29"/>
      <c r="I47" s="29"/>
      <c r="J47" s="32"/>
    </row>
    <row r="48" spans="2:10" ht="13.5" thickBot="1" x14ac:dyDescent="0.25">
      <c r="B48" s="12"/>
      <c r="C48" s="12"/>
      <c r="D48" s="12"/>
      <c r="E48" s="12"/>
    </row>
    <row r="49" spans="2:10" x14ac:dyDescent="0.2">
      <c r="B49" s="2" t="s">
        <v>69</v>
      </c>
      <c r="C49" s="22"/>
      <c r="D49" s="3"/>
      <c r="E49" s="4"/>
    </row>
    <row r="50" spans="2:10" x14ac:dyDescent="0.2">
      <c r="B50" s="43" t="s">
        <v>91</v>
      </c>
      <c r="C50" s="23"/>
      <c r="D50" s="20">
        <f>$C$49-($C$49*C50)</f>
        <v>0</v>
      </c>
      <c r="E50" s="8">
        <v>8</v>
      </c>
    </row>
    <row r="51" spans="2:10" x14ac:dyDescent="0.2">
      <c r="B51" s="43" t="s">
        <v>92</v>
      </c>
      <c r="C51" s="23"/>
      <c r="D51" s="20">
        <f t="shared" ref="D51:D53" si="7">$C$49-($C$49*C51)</f>
        <v>0</v>
      </c>
      <c r="E51" s="8">
        <v>21</v>
      </c>
    </row>
    <row r="52" spans="2:10" x14ac:dyDescent="0.2">
      <c r="B52" s="43" t="s">
        <v>93</v>
      </c>
      <c r="C52" s="23"/>
      <c r="D52" s="20">
        <f t="shared" si="7"/>
        <v>0</v>
      </c>
      <c r="E52" s="8">
        <v>32</v>
      </c>
    </row>
    <row r="53" spans="2:10" x14ac:dyDescent="0.2">
      <c r="B53" s="43" t="s">
        <v>94</v>
      </c>
      <c r="C53" s="23"/>
      <c r="D53" s="20">
        <f t="shared" si="7"/>
        <v>0</v>
      </c>
      <c r="E53" s="8">
        <v>43</v>
      </c>
    </row>
    <row r="54" spans="2:10" x14ac:dyDescent="0.2">
      <c r="B54" s="43" t="s">
        <v>95</v>
      </c>
      <c r="C54" s="23"/>
      <c r="D54" s="20">
        <f t="shared" ref="D54" si="8">$C$49-($C$49*C54)</f>
        <v>0</v>
      </c>
      <c r="E54" s="8">
        <v>48</v>
      </c>
    </row>
    <row r="55" spans="2:10" x14ac:dyDescent="0.2">
      <c r="B55" s="5" t="s">
        <v>70</v>
      </c>
      <c r="C55" s="7"/>
      <c r="D55" s="7"/>
      <c r="E55" s="18">
        <f>(D50*E50)+(D51*E51)+(D52*E52)+(D53*E53)+(D54*E54)</f>
        <v>0</v>
      </c>
    </row>
    <row r="56" spans="2:10" ht="13.5" thickBot="1" x14ac:dyDescent="0.25">
      <c r="B56" s="9"/>
      <c r="C56" s="10"/>
      <c r="D56" s="10"/>
      <c r="E56" s="11"/>
    </row>
    <row r="57" spans="2:10" ht="13.5" thickBot="1" x14ac:dyDescent="0.25">
      <c r="B57" s="12"/>
      <c r="C57" s="12"/>
      <c r="D57" s="12"/>
      <c r="E57" s="12"/>
    </row>
    <row r="58" spans="2:10" x14ac:dyDescent="0.2">
      <c r="B58" s="2" t="s">
        <v>10</v>
      </c>
      <c r="C58" s="22"/>
      <c r="D58" s="3"/>
      <c r="E58" s="4"/>
      <c r="G58" s="2" t="s">
        <v>73</v>
      </c>
      <c r="H58" s="13"/>
      <c r="I58" s="3"/>
      <c r="J58" s="4"/>
    </row>
    <row r="59" spans="2:10" x14ac:dyDescent="0.2">
      <c r="B59" s="43" t="s">
        <v>91</v>
      </c>
      <c r="C59" s="23"/>
      <c r="D59" s="20">
        <f>$C$58-($C$58*C59)</f>
        <v>0</v>
      </c>
      <c r="E59" s="8">
        <v>8</v>
      </c>
      <c r="G59" s="43" t="s">
        <v>91</v>
      </c>
      <c r="H59" s="23"/>
      <c r="I59" s="17">
        <f>$H$58-($H$58*H59)</f>
        <v>0</v>
      </c>
      <c r="J59" s="8">
        <v>8</v>
      </c>
    </row>
    <row r="60" spans="2:10" x14ac:dyDescent="0.2">
      <c r="B60" s="43" t="s">
        <v>92</v>
      </c>
      <c r="C60" s="23"/>
      <c r="D60" s="20">
        <f t="shared" ref="D60:D62" si="9">$C$58-($C$58*C60)</f>
        <v>0</v>
      </c>
      <c r="E60" s="8">
        <v>21</v>
      </c>
      <c r="G60" s="43" t="s">
        <v>92</v>
      </c>
      <c r="H60" s="23"/>
      <c r="I60" s="17">
        <f t="shared" ref="I60:I62" si="10">$H$58-($H$58*H60)</f>
        <v>0</v>
      </c>
      <c r="J60" s="8">
        <v>21</v>
      </c>
    </row>
    <row r="61" spans="2:10" x14ac:dyDescent="0.2">
      <c r="B61" s="43" t="s">
        <v>93</v>
      </c>
      <c r="C61" s="23"/>
      <c r="D61" s="20">
        <f t="shared" si="9"/>
        <v>0</v>
      </c>
      <c r="E61" s="8">
        <v>32</v>
      </c>
      <c r="G61" s="43" t="s">
        <v>93</v>
      </c>
      <c r="H61" s="23"/>
      <c r="I61" s="17">
        <f t="shared" si="10"/>
        <v>0</v>
      </c>
      <c r="J61" s="8">
        <v>32</v>
      </c>
    </row>
    <row r="62" spans="2:10" x14ac:dyDescent="0.2">
      <c r="B62" s="43" t="s">
        <v>94</v>
      </c>
      <c r="C62" s="23"/>
      <c r="D62" s="20">
        <f t="shared" si="9"/>
        <v>0</v>
      </c>
      <c r="E62" s="8">
        <v>43</v>
      </c>
      <c r="G62" s="43" t="s">
        <v>94</v>
      </c>
      <c r="H62" s="23"/>
      <c r="I62" s="17">
        <f t="shared" si="10"/>
        <v>0</v>
      </c>
      <c r="J62" s="8">
        <v>43</v>
      </c>
    </row>
    <row r="63" spans="2:10" x14ac:dyDescent="0.2">
      <c r="B63" s="43" t="s">
        <v>95</v>
      </c>
      <c r="C63" s="23"/>
      <c r="D63" s="20">
        <f t="shared" ref="D63" si="11">$C$58-($C$58*C63)</f>
        <v>0</v>
      </c>
      <c r="E63" s="8">
        <v>48</v>
      </c>
      <c r="G63" s="43" t="s">
        <v>95</v>
      </c>
      <c r="H63" s="23"/>
      <c r="I63" s="17">
        <f t="shared" ref="I63" si="12">$H$58-($H$58*H63)</f>
        <v>0</v>
      </c>
      <c r="J63" s="8">
        <v>48</v>
      </c>
    </row>
    <row r="64" spans="2:10" x14ac:dyDescent="0.2">
      <c r="B64" s="5" t="s">
        <v>70</v>
      </c>
      <c r="C64" s="7"/>
      <c r="D64" s="7"/>
      <c r="E64" s="18">
        <f>(D59*E59)+(D60*E60)+(D61*E61)+(D62*E62)+(D63*E63)</f>
        <v>0</v>
      </c>
      <c r="G64" s="5" t="s">
        <v>70</v>
      </c>
      <c r="H64" s="7"/>
      <c r="I64" s="7"/>
      <c r="J64" s="18">
        <f>(I59*J59)+(I60*J60)+(I61*J61)+(I62*J62)+(I63*J63)</f>
        <v>0</v>
      </c>
    </row>
    <row r="65" spans="2:10" ht="13.5" thickBot="1" x14ac:dyDescent="0.25">
      <c r="B65" s="9"/>
      <c r="C65" s="10"/>
      <c r="D65" s="10"/>
      <c r="E65" s="11"/>
      <c r="G65" s="9"/>
      <c r="H65" s="10"/>
      <c r="I65" s="10"/>
      <c r="J65" s="11"/>
    </row>
    <row r="66" spans="2:10" ht="13.5" thickBot="1" x14ac:dyDescent="0.25">
      <c r="B66" s="12"/>
      <c r="C66" s="12"/>
      <c r="D66" s="12"/>
      <c r="E66" s="12"/>
    </row>
    <row r="67" spans="2:10" x14ac:dyDescent="0.2">
      <c r="B67" s="2" t="s">
        <v>11</v>
      </c>
      <c r="C67" s="13"/>
      <c r="D67" s="3"/>
      <c r="E67" s="4"/>
      <c r="G67" s="2" t="s">
        <v>74</v>
      </c>
      <c r="H67" s="13"/>
      <c r="I67" s="3"/>
      <c r="J67" s="4"/>
    </row>
    <row r="68" spans="2:10" x14ac:dyDescent="0.2">
      <c r="B68" s="5" t="s">
        <v>38</v>
      </c>
      <c r="C68" s="23"/>
      <c r="D68" s="20">
        <f>$C$67-($C$67*C68)</f>
        <v>0</v>
      </c>
      <c r="E68" s="8">
        <v>3</v>
      </c>
      <c r="G68" s="5" t="s">
        <v>38</v>
      </c>
      <c r="H68" s="23"/>
      <c r="I68" s="17">
        <f>$H$67-($H$67*H68)</f>
        <v>0</v>
      </c>
      <c r="J68" s="8">
        <v>3</v>
      </c>
    </row>
    <row r="69" spans="2:10" x14ac:dyDescent="0.2">
      <c r="B69" s="5" t="s">
        <v>39</v>
      </c>
      <c r="C69" s="23"/>
      <c r="D69" s="20">
        <f t="shared" ref="D69:D71" si="13">$C$67-($C$67*C69)</f>
        <v>0</v>
      </c>
      <c r="E69" s="8">
        <v>9</v>
      </c>
      <c r="G69" s="5" t="s">
        <v>39</v>
      </c>
      <c r="H69" s="23"/>
      <c r="I69" s="17">
        <f t="shared" ref="I69:I72" si="14">$H$67-($H$67*H69)</f>
        <v>0</v>
      </c>
      <c r="J69" s="8">
        <v>9</v>
      </c>
    </row>
    <row r="70" spans="2:10" x14ac:dyDescent="0.2">
      <c r="B70" s="5" t="s">
        <v>40</v>
      </c>
      <c r="C70" s="23"/>
      <c r="D70" s="20">
        <f t="shared" si="13"/>
        <v>0</v>
      </c>
      <c r="E70" s="8">
        <v>15</v>
      </c>
      <c r="G70" s="5" t="s">
        <v>40</v>
      </c>
      <c r="H70" s="23"/>
      <c r="I70" s="17">
        <f t="shared" si="14"/>
        <v>0</v>
      </c>
      <c r="J70" s="8">
        <v>15</v>
      </c>
    </row>
    <row r="71" spans="2:10" x14ac:dyDescent="0.2">
      <c r="B71" s="5" t="s">
        <v>41</v>
      </c>
      <c r="C71" s="23"/>
      <c r="D71" s="20">
        <f t="shared" si="13"/>
        <v>0</v>
      </c>
      <c r="E71" s="8">
        <v>22</v>
      </c>
      <c r="G71" s="5" t="s">
        <v>41</v>
      </c>
      <c r="H71" s="23"/>
      <c r="I71" s="17">
        <f t="shared" si="14"/>
        <v>0</v>
      </c>
      <c r="J71" s="8">
        <v>22</v>
      </c>
    </row>
    <row r="72" spans="2:10" x14ac:dyDescent="0.2">
      <c r="B72" s="5" t="s">
        <v>42</v>
      </c>
      <c r="C72" s="23"/>
      <c r="D72" s="20">
        <f t="shared" ref="D72" si="15">$C$67-($C$67*C72)</f>
        <v>0</v>
      </c>
      <c r="E72" s="8">
        <v>25</v>
      </c>
      <c r="G72" s="5" t="s">
        <v>42</v>
      </c>
      <c r="H72" s="23"/>
      <c r="I72" s="17">
        <f t="shared" si="14"/>
        <v>0</v>
      </c>
      <c r="J72" s="8">
        <v>25</v>
      </c>
    </row>
    <row r="73" spans="2:10" x14ac:dyDescent="0.2">
      <c r="B73" s="5" t="s">
        <v>70</v>
      </c>
      <c r="C73" s="7"/>
      <c r="D73" s="7"/>
      <c r="E73" s="18">
        <f>(D68*E68)+(D69*E69)+(D70*E70)+(D71*E71)+(D72*E72)</f>
        <v>0</v>
      </c>
      <c r="G73" s="5" t="s">
        <v>70</v>
      </c>
      <c r="H73" s="7"/>
      <c r="I73" s="7"/>
      <c r="J73" s="18">
        <f>(I68*J68)+(I69*J69)+(I70*J70)+(I71*J71)+(I72*J72)</f>
        <v>0</v>
      </c>
    </row>
    <row r="74" spans="2:10" ht="13.5" thickBot="1" x14ac:dyDescent="0.25">
      <c r="B74" s="9"/>
      <c r="C74" s="10"/>
      <c r="D74" s="10"/>
      <c r="E74" s="11"/>
      <c r="G74" s="9"/>
      <c r="H74" s="10"/>
      <c r="I74" s="10"/>
      <c r="J74" s="11"/>
    </row>
    <row r="75" spans="2:10" ht="13.5" thickBot="1" x14ac:dyDescent="0.25">
      <c r="B75" s="12"/>
      <c r="C75" s="12"/>
      <c r="D75" s="12"/>
      <c r="E75" s="12"/>
    </row>
    <row r="76" spans="2:10" x14ac:dyDescent="0.2">
      <c r="B76" s="2" t="s">
        <v>12</v>
      </c>
      <c r="C76" s="13"/>
      <c r="D76" s="3"/>
      <c r="E76" s="4"/>
    </row>
    <row r="77" spans="2:10" x14ac:dyDescent="0.2">
      <c r="B77" s="5" t="s">
        <v>43</v>
      </c>
      <c r="C77" s="23"/>
      <c r="D77" s="20">
        <f>$C$76-($C$76*C77)</f>
        <v>0</v>
      </c>
      <c r="E77" s="8">
        <v>2</v>
      </c>
    </row>
    <row r="78" spans="2:10" x14ac:dyDescent="0.2">
      <c r="B78" s="5" t="s">
        <v>44</v>
      </c>
      <c r="C78" s="23"/>
      <c r="D78" s="20">
        <f t="shared" ref="D78:D80" si="16">$C$76-($C$76*C78)</f>
        <v>0</v>
      </c>
      <c r="E78" s="8">
        <v>5</v>
      </c>
    </row>
    <row r="79" spans="2:10" x14ac:dyDescent="0.2">
      <c r="B79" s="5" t="s">
        <v>45</v>
      </c>
      <c r="C79" s="23"/>
      <c r="D79" s="20">
        <f t="shared" si="16"/>
        <v>0</v>
      </c>
      <c r="E79" s="8">
        <v>9</v>
      </c>
    </row>
    <row r="80" spans="2:10" x14ac:dyDescent="0.2">
      <c r="B80" s="5" t="s">
        <v>46</v>
      </c>
      <c r="C80" s="23"/>
      <c r="D80" s="20">
        <f t="shared" si="16"/>
        <v>0</v>
      </c>
      <c r="E80" s="8">
        <v>13</v>
      </c>
    </row>
    <row r="81" spans="2:5" x14ac:dyDescent="0.2">
      <c r="B81" s="5" t="s">
        <v>47</v>
      </c>
      <c r="C81" s="23"/>
      <c r="D81" s="20">
        <f t="shared" ref="D81" si="17">$C$76-($C$76*C81)</f>
        <v>0</v>
      </c>
      <c r="E81" s="8">
        <v>15</v>
      </c>
    </row>
    <row r="82" spans="2:5" x14ac:dyDescent="0.2">
      <c r="B82" s="5" t="s">
        <v>70</v>
      </c>
      <c r="C82" s="7"/>
      <c r="D82" s="7"/>
      <c r="E82" s="18">
        <f>(D77*E77)+(D78*E78)+(D79*E79)+(D80*E80)+(D81*E81)</f>
        <v>0</v>
      </c>
    </row>
    <row r="83" spans="2:5" ht="13.5" thickBot="1" x14ac:dyDescent="0.25">
      <c r="B83" s="9"/>
      <c r="C83" s="10"/>
      <c r="D83" s="10"/>
      <c r="E83" s="11"/>
    </row>
    <row r="84" spans="2:5" ht="13.5" thickBot="1" x14ac:dyDescent="0.25">
      <c r="B84" s="1"/>
      <c r="C84" s="1"/>
      <c r="D84" s="1"/>
      <c r="E84" s="1"/>
    </row>
    <row r="85" spans="2:5" x14ac:dyDescent="0.2">
      <c r="B85" s="2" t="s">
        <v>50</v>
      </c>
      <c r="C85" s="13"/>
      <c r="D85" s="3"/>
      <c r="E85" s="4"/>
    </row>
    <row r="86" spans="2:5" x14ac:dyDescent="0.2">
      <c r="B86" s="15" t="s">
        <v>52</v>
      </c>
      <c r="C86" s="23"/>
      <c r="D86" s="20">
        <f>$C$85-($C$85*C86)</f>
        <v>0</v>
      </c>
      <c r="E86" s="16">
        <v>11</v>
      </c>
    </row>
    <row r="87" spans="2:5" x14ac:dyDescent="0.2">
      <c r="B87" s="15" t="s">
        <v>53</v>
      </c>
      <c r="C87" s="23"/>
      <c r="D87" s="20">
        <f t="shared" ref="D87:D89" si="18">$C$85-($C$85*C87)</f>
        <v>0</v>
      </c>
      <c r="E87" s="16">
        <v>33</v>
      </c>
    </row>
    <row r="88" spans="2:5" x14ac:dyDescent="0.2">
      <c r="B88" s="15" t="s">
        <v>54</v>
      </c>
      <c r="C88" s="23"/>
      <c r="D88" s="20">
        <f t="shared" si="18"/>
        <v>0</v>
      </c>
      <c r="E88" s="16">
        <v>57</v>
      </c>
    </row>
    <row r="89" spans="2:5" x14ac:dyDescent="0.2">
      <c r="B89" s="15" t="s">
        <v>55</v>
      </c>
      <c r="C89" s="23"/>
      <c r="D89" s="20">
        <f t="shared" si="18"/>
        <v>0</v>
      </c>
      <c r="E89" s="16">
        <v>80</v>
      </c>
    </row>
    <row r="90" spans="2:5" x14ac:dyDescent="0.2">
      <c r="B90" s="5" t="s">
        <v>51</v>
      </c>
      <c r="C90" s="23"/>
      <c r="D90" s="20">
        <f t="shared" ref="D90" si="19">$C$85-($C$85*C90)</f>
        <v>0</v>
      </c>
      <c r="E90" s="16">
        <v>90</v>
      </c>
    </row>
    <row r="91" spans="2:5" x14ac:dyDescent="0.2">
      <c r="B91" s="5" t="s">
        <v>70</v>
      </c>
      <c r="C91" s="7"/>
      <c r="D91" s="7"/>
      <c r="E91" s="18">
        <f>(D86*E86)+(D87*E87)+(D88*E88)+(D89*E89)+(D90*E90)</f>
        <v>0</v>
      </c>
    </row>
    <row r="92" spans="2:5" ht="13.5" thickBot="1" x14ac:dyDescent="0.25">
      <c r="B92" s="9"/>
      <c r="C92" s="10"/>
      <c r="D92" s="10"/>
      <c r="E92" s="11"/>
    </row>
    <row r="94" spans="2:5" s="1" customFormat="1" x14ac:dyDescent="0.2">
      <c r="B94" s="14" t="s">
        <v>81</v>
      </c>
    </row>
    <row r="95" spans="2:5" s="1" customFormat="1" x14ac:dyDescent="0.2">
      <c r="B95" s="1" t="s">
        <v>83</v>
      </c>
    </row>
    <row r="96" spans="2:5" s="1" customFormat="1" x14ac:dyDescent="0.2">
      <c r="B96" s="1" t="s">
        <v>76</v>
      </c>
    </row>
    <row r="97" spans="2:5" s="1" customFormat="1" x14ac:dyDescent="0.2">
      <c r="B97" s="1" t="s">
        <v>96</v>
      </c>
    </row>
    <row r="98" spans="2:5" s="1" customFormat="1" ht="13.5" thickBot="1" x14ac:dyDescent="0.25"/>
    <row r="99" spans="2:5" s="1" customFormat="1" ht="13.5" thickBot="1" x14ac:dyDescent="0.25">
      <c r="B99" s="49" t="s">
        <v>77</v>
      </c>
      <c r="C99" s="50"/>
      <c r="D99" s="38" t="s">
        <v>78</v>
      </c>
      <c r="E99" s="39" t="s">
        <v>79</v>
      </c>
    </row>
    <row r="100" spans="2:5" s="1" customFormat="1" x14ac:dyDescent="0.2">
      <c r="B100" s="53" t="s">
        <v>71</v>
      </c>
      <c r="C100" s="54"/>
      <c r="D100" s="40"/>
    </row>
    <row r="101" spans="2:5" s="1" customFormat="1" x14ac:dyDescent="0.2">
      <c r="B101" s="47" t="s">
        <v>73</v>
      </c>
      <c r="C101" s="48"/>
      <c r="D101" s="41"/>
    </row>
    <row r="102" spans="2:5" s="1" customFormat="1" x14ac:dyDescent="0.2">
      <c r="B102" s="47" t="s">
        <v>74</v>
      </c>
      <c r="C102" s="48"/>
      <c r="D102" s="41"/>
    </row>
    <row r="103" spans="2:5" s="1" customFormat="1" x14ac:dyDescent="0.2">
      <c r="B103" s="47" t="s">
        <v>80</v>
      </c>
      <c r="C103" s="48"/>
      <c r="D103" s="41"/>
      <c r="E103" s="42">
        <v>0</v>
      </c>
    </row>
    <row r="104" spans="2:5" s="1" customFormat="1" x14ac:dyDescent="0.2">
      <c r="B104" s="47" t="s">
        <v>80</v>
      </c>
      <c r="C104" s="48"/>
      <c r="D104" s="41"/>
      <c r="E104" s="42">
        <v>0</v>
      </c>
    </row>
    <row r="105" spans="2:5" s="1" customFormat="1" x14ac:dyDescent="0.2">
      <c r="B105" s="47" t="s">
        <v>80</v>
      </c>
      <c r="C105" s="48"/>
      <c r="D105" s="41"/>
      <c r="E105" s="42">
        <v>0</v>
      </c>
    </row>
    <row r="106" spans="2:5" s="1" customFormat="1" x14ac:dyDescent="0.2">
      <c r="B106" s="47" t="s">
        <v>80</v>
      </c>
      <c r="C106" s="48"/>
      <c r="D106" s="41"/>
      <c r="E106" s="42">
        <v>0</v>
      </c>
    </row>
    <row r="107" spans="2:5" s="1" customFormat="1" x14ac:dyDescent="0.2">
      <c r="B107" s="47" t="s">
        <v>80</v>
      </c>
      <c r="C107" s="48"/>
      <c r="D107" s="41"/>
      <c r="E107" s="42">
        <v>0</v>
      </c>
    </row>
  </sheetData>
  <sheetProtection algorithmName="SHA-512" hashValue="HPrnTcV8x0A4YszYnEJS6ca7qkYFLEsp0V/2XdzsAHYnHJknUwftzOBWKj402AQZl+riqTNZgJlSpo6fNdMu7Q==" saltValue="kd23sqgaxe4QJcX7a39zLA==" spinCount="100000" sheet="1" objects="1" scenarios="1"/>
  <mergeCells count="9">
    <mergeCell ref="B99:C99"/>
    <mergeCell ref="B104:C104"/>
    <mergeCell ref="B105:C105"/>
    <mergeCell ref="B106:C106"/>
    <mergeCell ref="B107:C107"/>
    <mergeCell ref="B100:C100"/>
    <mergeCell ref="B101:C101"/>
    <mergeCell ref="B102:C102"/>
    <mergeCell ref="B103:C10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vt:lpstr>
      <vt:lpstr>Perceel 2</vt:lpstr>
    </vt:vector>
  </TitlesOfParts>
  <Company>ROC van Twente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ABG01</dc:creator>
  <cp:lastModifiedBy>user</cp:lastModifiedBy>
  <cp:lastPrinted>2012-12-19T08:06:13Z</cp:lastPrinted>
  <dcterms:created xsi:type="dcterms:W3CDTF">2012-12-13T12:01:52Z</dcterms:created>
  <dcterms:modified xsi:type="dcterms:W3CDTF">2020-02-21T14:10:16Z</dcterms:modified>
</cp:coreProperties>
</file>