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ir1-Consult.VAIO\OneDrive voor Bedrijven\Opdrachten\Deventer Hulpmiddelen\Aanbesteding\01. Publicatie\Doc's\"/>
    </mc:Choice>
  </mc:AlternateContent>
  <xr:revisionPtr revIDLastSave="0" documentId="13_ncr:1_{6041F8BB-4FA0-4730-A243-84CA635D5AB7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Bijlage 6 prijsinvulformuli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1" i="2" l="1"/>
  <c r="H54" i="2"/>
  <c r="G14" i="2"/>
  <c r="H10" i="2"/>
  <c r="J11" i="2" l="1"/>
  <c r="H11" i="2"/>
  <c r="H79" i="2" l="1"/>
  <c r="H75" i="2"/>
  <c r="H71" i="2"/>
  <c r="H67" i="2"/>
  <c r="H59" i="2"/>
  <c r="H55" i="2"/>
  <c r="H51" i="2"/>
  <c r="H47" i="2"/>
  <c r="H43" i="2"/>
  <c r="H39" i="2"/>
  <c r="H35" i="2"/>
  <c r="H31" i="2"/>
  <c r="H27" i="2"/>
  <c r="H23" i="2"/>
  <c r="H19" i="2"/>
  <c r="H15" i="2"/>
  <c r="H83" i="2" l="1"/>
  <c r="J79" i="2"/>
  <c r="G79" i="2"/>
  <c r="J78" i="2"/>
  <c r="H78" i="2"/>
  <c r="G78" i="2"/>
  <c r="J75" i="2"/>
  <c r="G75" i="2"/>
  <c r="J74" i="2"/>
  <c r="H74" i="2"/>
  <c r="G74" i="2"/>
  <c r="J71" i="2"/>
  <c r="G71" i="2"/>
  <c r="J70" i="2"/>
  <c r="H70" i="2"/>
  <c r="G70" i="2"/>
  <c r="J67" i="2"/>
  <c r="G67" i="2"/>
  <c r="J66" i="2"/>
  <c r="H66" i="2"/>
  <c r="G66" i="2"/>
  <c r="J62" i="2"/>
  <c r="H62" i="2"/>
  <c r="G62" i="2"/>
  <c r="J59" i="2"/>
  <c r="G59" i="2"/>
  <c r="J58" i="2"/>
  <c r="H58" i="2"/>
  <c r="G58" i="2"/>
  <c r="J55" i="2"/>
  <c r="G55" i="2"/>
  <c r="J54" i="2"/>
  <c r="G54" i="2"/>
  <c r="J51" i="2"/>
  <c r="G51" i="2"/>
  <c r="J50" i="2"/>
  <c r="H50" i="2"/>
  <c r="G50" i="2"/>
  <c r="J47" i="2"/>
  <c r="G47" i="2"/>
  <c r="J46" i="2"/>
  <c r="H46" i="2"/>
  <c r="G46" i="2"/>
  <c r="J43" i="2"/>
  <c r="G43" i="2"/>
  <c r="J42" i="2"/>
  <c r="H42" i="2"/>
  <c r="G42" i="2"/>
  <c r="J39" i="2"/>
  <c r="G39" i="2"/>
  <c r="J38" i="2"/>
  <c r="H38" i="2"/>
  <c r="G38" i="2"/>
  <c r="J35" i="2"/>
  <c r="G35" i="2"/>
  <c r="J34" i="2"/>
  <c r="H34" i="2"/>
  <c r="G34" i="2"/>
  <c r="J31" i="2"/>
  <c r="G31" i="2"/>
  <c r="J30" i="2"/>
  <c r="H30" i="2"/>
  <c r="G30" i="2"/>
  <c r="J27" i="2"/>
  <c r="G27" i="2"/>
  <c r="J26" i="2"/>
  <c r="H26" i="2"/>
  <c r="G26" i="2"/>
  <c r="J23" i="2"/>
  <c r="G23" i="2"/>
  <c r="J22" i="2"/>
  <c r="H22" i="2"/>
  <c r="G22" i="2"/>
  <c r="J19" i="2"/>
  <c r="G19" i="2"/>
  <c r="J18" i="2"/>
  <c r="H18" i="2"/>
  <c r="G18" i="2"/>
  <c r="J15" i="2"/>
  <c r="G15" i="2"/>
  <c r="J14" i="2"/>
  <c r="H14" i="2"/>
  <c r="H82" i="2" l="1"/>
  <c r="G10" i="2"/>
  <c r="J10" i="2"/>
</calcChain>
</file>

<file path=xl/sharedStrings.xml><?xml version="1.0" encoding="utf-8"?>
<sst xmlns="http://schemas.openxmlformats.org/spreadsheetml/2006/main" count="132" uniqueCount="60">
  <si>
    <t>Categorie</t>
  </si>
  <si>
    <t>Categorie  1</t>
  </si>
  <si>
    <t>Rekenfactor</t>
  </si>
  <si>
    <t>Categorie  2</t>
  </si>
  <si>
    <t>Categorie  3</t>
  </si>
  <si>
    <t>Categorie  4</t>
  </si>
  <si>
    <t>Categorie  5</t>
  </si>
  <si>
    <t>Categorie  8</t>
  </si>
  <si>
    <t>Categorie  9</t>
  </si>
  <si>
    <t>Categorie  10</t>
  </si>
  <si>
    <t>Categorie  12</t>
  </si>
  <si>
    <t>Categorie  13</t>
  </si>
  <si>
    <t>Categorie  14</t>
  </si>
  <si>
    <t>Categorie  15</t>
  </si>
  <si>
    <t>Functie</t>
  </si>
  <si>
    <t>Datum</t>
  </si>
  <si>
    <t>Btw. %</t>
  </si>
  <si>
    <r>
      <rPr>
        <b/>
        <sz val="10"/>
        <color rgb="FF00B050"/>
        <rFont val="Trebuchet MS"/>
        <family val="2"/>
      </rPr>
      <t>Geldig</t>
    </r>
    <r>
      <rPr>
        <b/>
        <sz val="10"/>
        <color rgb="FFFF0000"/>
        <rFont val="Trebuchet MS"/>
        <family val="2"/>
      </rPr>
      <t>/ongeldig</t>
    </r>
  </si>
  <si>
    <t>Onderneming inschrijver</t>
  </si>
  <si>
    <t>     </t>
  </si>
  <si>
    <t xml:space="preserve">Naam rechtsgeldig vertegenwoordiger </t>
  </si>
  <si>
    <t>Handtekening rechtsgeldig vertegenwoordiger</t>
  </si>
  <si>
    <t>All-in categorieprijs koop</t>
  </si>
  <si>
    <t xml:space="preserve">All-in categorieprijzen </t>
  </si>
  <si>
    <t xml:space="preserve">Ondergrens per categorie all-in categorieprijs excl. Btw </t>
  </si>
  <si>
    <t>All-in categorieprijs per hulpmiddel
incl. Btw.</t>
  </si>
  <si>
    <t>Elektrische rolstoel</t>
  </si>
  <si>
    <t>Scootmobiel standaard</t>
  </si>
  <si>
    <t>Scootmobiel extra geveerd</t>
  </si>
  <si>
    <t>Categorie  11</t>
  </si>
  <si>
    <t>Rolstoelfiets</t>
  </si>
  <si>
    <t>Categorie  16</t>
  </si>
  <si>
    <t>Categorie  17</t>
  </si>
  <si>
    <t>Categorie  18</t>
  </si>
  <si>
    <t xml:space="preserve">All-in categorieprijzen  excl. Btw </t>
  </si>
  <si>
    <t>Aanvullende informatie in kader uitvoering*</t>
  </si>
  <si>
    <t xml:space="preserve">Bovengrens per categorie all-in categorieprijs  excl. Btw </t>
  </si>
  <si>
    <r>
      <t xml:space="preserve">Handbewogen rolstoel actief of (semi) permanent gebruik </t>
    </r>
    <r>
      <rPr>
        <b/>
        <sz val="10"/>
        <color indexed="8"/>
        <rFont val="Trebuchet MS"/>
        <family val="2"/>
      </rPr>
      <t xml:space="preserve"> </t>
    </r>
  </si>
  <si>
    <t xml:space="preserve">Handbewogen (comfort)rolstoel permanent/passief gebruik </t>
  </si>
  <si>
    <t>Universeel aankoppelbaar fietsdeel/handbike elektrisch</t>
  </si>
  <si>
    <t>Categorie 7</t>
  </si>
  <si>
    <t>Driewielfiets kind (tot ca 12 jaar)</t>
  </si>
  <si>
    <t>Duofiets</t>
  </si>
  <si>
    <t>Nvt</t>
  </si>
  <si>
    <t xml:space="preserve">All-in categorieprijs servicedienstverlening </t>
  </si>
  <si>
    <t>All-in categorieprijs servicedienstverlening p/mnd</t>
  </si>
  <si>
    <t>Fictieve totaalsom koop per jaar</t>
  </si>
  <si>
    <t>Fictieve totaalsom servicedienstverlening per jaar</t>
  </si>
  <si>
    <t xml:space="preserve">All-in categorieprijzen  excl. Btw vermenigvuldigd met de rekenfactor en tevens servicedienstverlening x 12 om te komen tot bedragen per jaar (automatische formule) </t>
  </si>
  <si>
    <t xml:space="preserve">Handbewogen rolstoel voor kortdurend/incidenteel gebruik </t>
  </si>
  <si>
    <t xml:space="preserve">Buggy/kinder duwwandelwagen </t>
  </si>
  <si>
    <t>Universele "losse" elektrische hulpaandrijving voor klant, dan wel begeleider</t>
  </si>
  <si>
    <t>Categorie  6</t>
  </si>
  <si>
    <t>Driewiel(lig)fiets (volwassenen en kinderen vanaf ca 12 jaar)</t>
  </si>
  <si>
    <t>Douche, bad- en/of toiletvoorziening eenvoudig</t>
  </si>
  <si>
    <t>Douche- en/of toiletvoorziening basis</t>
  </si>
  <si>
    <t>(elektrische)Douche-(toilet)voorziening complex</t>
  </si>
  <si>
    <t xml:space="preserve">Tillift </t>
  </si>
  <si>
    <t>Speciaal (Auto)zitje</t>
  </si>
  <si>
    <t xml:space="preserve">BIJLAGE 6 PRIJSINVULFORMULIER ALL-IN TARIEVEN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</si>
</sst>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rebuchet MS"/>
      <family val="2"/>
    </font>
    <font>
      <b/>
      <sz val="18"/>
      <color indexed="8"/>
      <name val="Trebuchet MS"/>
      <family val="2"/>
    </font>
    <font>
      <sz val="9"/>
      <color indexed="8"/>
      <name val="Trebuchet MS"/>
      <family val="2"/>
    </font>
    <font>
      <sz val="10"/>
      <color indexed="8"/>
      <name val="Trebuchet MS"/>
      <family val="2"/>
    </font>
    <font>
      <sz val="10"/>
      <color indexed="8"/>
      <name val="Verdana"/>
      <family val="2"/>
    </font>
    <font>
      <b/>
      <sz val="10"/>
      <color indexed="8"/>
      <name val="Trebuchet MS"/>
      <family val="2"/>
    </font>
    <font>
      <b/>
      <sz val="10"/>
      <color rgb="FFFF0000"/>
      <name val="Trebuchet MS"/>
      <family val="2"/>
    </font>
    <font>
      <sz val="10"/>
      <color rgb="FFFF0000"/>
      <name val="Trebuchet MS"/>
      <family val="2"/>
    </font>
    <font>
      <b/>
      <sz val="10"/>
      <color rgb="FF00B050"/>
      <name val="Trebuchet MS"/>
      <family val="2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horizontal="left" vertical="center" wrapText="1"/>
    </xf>
    <xf numFmtId="44" fontId="5" fillId="0" borderId="0" xfId="1" applyFont="1" applyAlignment="1" applyProtection="1">
      <alignment vertical="center" wrapText="1"/>
    </xf>
    <xf numFmtId="0" fontId="5" fillId="0" borderId="0" xfId="0" applyFont="1" applyAlignment="1" applyProtection="1">
      <alignment vertical="center" wrapText="1"/>
    </xf>
    <xf numFmtId="44" fontId="5" fillId="6" borderId="0" xfId="1" applyFont="1" applyFill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left" vertical="center" wrapText="1"/>
    </xf>
    <xf numFmtId="44" fontId="5" fillId="0" borderId="0" xfId="1" applyFont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" applyFont="1" applyFill="1" applyBorder="1" applyAlignment="1" applyProtection="1">
      <alignment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vertical="center" wrapText="1"/>
    </xf>
    <xf numFmtId="0" fontId="7" fillId="2" borderId="1" xfId="0" applyFont="1" applyFill="1" applyBorder="1" applyAlignment="1" applyProtection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7" fillId="5" borderId="1" xfId="0" applyFont="1" applyFill="1" applyBorder="1" applyAlignment="1" applyProtection="1">
      <alignment horizontal="left" vertical="center" wrapText="1"/>
    </xf>
    <xf numFmtId="44" fontId="5" fillId="6" borderId="6" xfId="1" applyFont="1" applyFill="1" applyBorder="1" applyAlignment="1" applyProtection="1">
      <alignment vertical="center" wrapText="1"/>
    </xf>
    <xf numFmtId="44" fontId="5" fillId="6" borderId="7" xfId="1" applyFont="1" applyFill="1" applyBorder="1" applyAlignment="1" applyProtection="1">
      <alignment vertical="center" wrapText="1"/>
    </xf>
    <xf numFmtId="0" fontId="7" fillId="5" borderId="1" xfId="0" applyFont="1" applyFill="1" applyBorder="1" applyAlignment="1" applyProtection="1">
      <alignment vertical="center" wrapText="1"/>
    </xf>
    <xf numFmtId="44" fontId="5" fillId="6" borderId="8" xfId="1" applyFont="1" applyFill="1" applyBorder="1" applyAlignment="1" applyProtection="1">
      <alignment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164" fontId="5" fillId="3" borderId="1" xfId="1" applyNumberFormat="1" applyFont="1" applyFill="1" applyBorder="1" applyAlignment="1" applyProtection="1">
      <alignment vertical="center" wrapText="1"/>
      <protection locked="0"/>
    </xf>
    <xf numFmtId="44" fontId="5" fillId="7" borderId="1" xfId="1" applyFont="1" applyFill="1" applyBorder="1" applyAlignment="1" applyProtection="1">
      <alignment vertical="center" wrapText="1"/>
    </xf>
    <xf numFmtId="10" fontId="5" fillId="7" borderId="1" xfId="1" applyNumberFormat="1" applyFont="1" applyFill="1" applyBorder="1" applyAlignment="1" applyProtection="1">
      <alignment vertical="center" wrapText="1"/>
    </xf>
    <xf numFmtId="44" fontId="7" fillId="0" borderId="11" xfId="1" applyFont="1" applyBorder="1" applyAlignment="1" applyProtection="1">
      <alignment vertical="center" wrapText="1"/>
    </xf>
    <xf numFmtId="0" fontId="5" fillId="0" borderId="0" xfId="0" applyFont="1" applyAlignment="1" applyProtection="1">
      <alignment wrapText="1"/>
    </xf>
    <xf numFmtId="0" fontId="5" fillId="0" borderId="0" xfId="0" applyFont="1" applyAlignment="1" applyProtection="1">
      <alignment horizontal="left" wrapText="1"/>
    </xf>
    <xf numFmtId="44" fontId="5" fillId="0" borderId="0" xfId="1" applyFont="1" applyFill="1" applyAlignment="1" applyProtection="1">
      <alignment wrapText="1"/>
    </xf>
    <xf numFmtId="44" fontId="5" fillId="0" borderId="0" xfId="1" applyFont="1" applyBorder="1" applyAlignment="1" applyProtection="1">
      <alignment wrapText="1"/>
    </xf>
    <xf numFmtId="0" fontId="5" fillId="0" borderId="0" xfId="1" applyNumberFormat="1" applyFont="1" applyAlignment="1" applyProtection="1">
      <alignment wrapText="1"/>
    </xf>
    <xf numFmtId="44" fontId="5" fillId="0" borderId="0" xfId="1" applyFont="1" applyAlignment="1" applyProtection="1">
      <alignment wrapText="1"/>
    </xf>
    <xf numFmtId="0" fontId="2" fillId="0" borderId="0" xfId="0" applyFont="1" applyBorder="1"/>
    <xf numFmtId="164" fontId="9" fillId="3" borderId="1" xfId="1" applyNumberFormat="1" applyFont="1" applyFill="1" applyBorder="1" applyAlignment="1" applyProtection="1">
      <alignment vertical="center" wrapText="1"/>
      <protection locked="0"/>
    </xf>
    <xf numFmtId="0" fontId="8" fillId="2" borderId="1" xfId="0" applyFont="1" applyFill="1" applyBorder="1" applyAlignment="1" applyProtection="1">
      <alignment vertical="center" wrapText="1"/>
    </xf>
    <xf numFmtId="0" fontId="0" fillId="0" borderId="0" xfId="0"/>
    <xf numFmtId="44" fontId="5" fillId="0" borderId="4" xfId="1" applyFont="1" applyBorder="1" applyAlignment="1" applyProtection="1">
      <alignment vertical="center" wrapText="1"/>
    </xf>
    <xf numFmtId="44" fontId="7" fillId="0" borderId="1" xfId="1" applyFont="1" applyFill="1" applyBorder="1" applyAlignment="1" applyProtection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7" fillId="0" borderId="19" xfId="0" applyFont="1" applyFill="1" applyBorder="1" applyAlignment="1" applyProtection="1">
      <alignment horizontal="left" vertical="center" wrapText="1"/>
    </xf>
    <xf numFmtId="0" fontId="5" fillId="9" borderId="1" xfId="0" applyFont="1" applyFill="1" applyBorder="1" applyAlignment="1" applyProtection="1">
      <alignment horizontal="left" vertical="center" wrapText="1"/>
    </xf>
    <xf numFmtId="0" fontId="5" fillId="9" borderId="1" xfId="0" applyFont="1" applyFill="1" applyBorder="1" applyAlignment="1" applyProtection="1">
      <alignment horizontal="center" vertical="center" wrapText="1"/>
    </xf>
    <xf numFmtId="164" fontId="9" fillId="3" borderId="1" xfId="1" applyNumberFormat="1" applyFont="1" applyFill="1" applyBorder="1" applyAlignment="1" applyProtection="1">
      <alignment vertical="center" wrapText="1"/>
    </xf>
    <xf numFmtId="0" fontId="11" fillId="8" borderId="16" xfId="0" applyFont="1" applyFill="1" applyBorder="1" applyAlignment="1">
      <alignment horizontal="center" vertical="center" wrapText="1"/>
    </xf>
    <xf numFmtId="0" fontId="11" fillId="8" borderId="17" xfId="0" applyFont="1" applyFill="1" applyBorder="1" applyAlignment="1">
      <alignment horizontal="center" vertical="center" wrapText="1"/>
    </xf>
    <xf numFmtId="0" fontId="11" fillId="8" borderId="1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justify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164" fontId="5" fillId="9" borderId="2" xfId="1" applyNumberFormat="1" applyFont="1" applyFill="1" applyBorder="1" applyAlignment="1" applyProtection="1">
      <alignment horizontal="center" vertical="center" wrapText="1"/>
      <protection locked="0"/>
    </xf>
    <xf numFmtId="164" fontId="5" fillId="9" borderId="3" xfId="1" applyNumberFormat="1" applyFont="1" applyFill="1" applyBorder="1" applyAlignment="1" applyProtection="1">
      <alignment horizontal="center" vertical="center" wrapText="1"/>
      <protection locked="0"/>
    </xf>
    <xf numFmtId="164" fontId="5" fillId="9" borderId="4" xfId="1" applyNumberFormat="1" applyFont="1" applyFill="1" applyBorder="1" applyAlignment="1" applyProtection="1">
      <alignment horizontal="center" vertical="center" wrapText="1"/>
      <protection locked="0"/>
    </xf>
  </cellXfs>
  <cellStyles count="3">
    <cellStyle name="Standaard" xfId="0" builtinId="0"/>
    <cellStyle name="Standaard 2" xfId="2" xr:uid="{00000000-0005-0000-0000-000001000000}"/>
    <cellStyle name="Valuta" xfId="1" builtinId="4"/>
  </cellStyles>
  <dxfs count="70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3"/>
  <sheetViews>
    <sheetView tabSelected="1" topLeftCell="A13" zoomScaleNormal="100" workbookViewId="0">
      <selection activeCell="E3" sqref="E3"/>
    </sheetView>
  </sheetViews>
  <sheetFormatPr defaultRowHeight="15" x14ac:dyDescent="0.25"/>
  <cols>
    <col min="1" max="1" width="11.5703125" customWidth="1"/>
    <col min="2" max="2" width="7.85546875" customWidth="1"/>
    <col min="3" max="3" width="52.42578125" customWidth="1"/>
    <col min="4" max="4" width="16.5703125" customWidth="1"/>
    <col min="5" max="5" width="15.7109375" style="36" customWidth="1"/>
    <col min="6" max="6" width="15" customWidth="1"/>
    <col min="7" max="7" width="16.5703125" style="36" customWidth="1"/>
    <col min="8" max="8" width="21.42578125" customWidth="1"/>
    <col min="9" max="9" width="7.85546875" customWidth="1"/>
    <col min="10" max="10" width="20.85546875" customWidth="1"/>
  </cols>
  <sheetData>
    <row r="1" spans="1:13" ht="16.5" x14ac:dyDescent="0.3">
      <c r="A1" s="1"/>
      <c r="B1" s="1"/>
      <c r="C1" s="1"/>
      <c r="D1" s="1"/>
      <c r="E1" s="1"/>
      <c r="F1" s="1"/>
      <c r="G1" s="1"/>
      <c r="H1" s="1"/>
      <c r="I1" s="1"/>
      <c r="J1" s="1"/>
      <c r="M1" s="34">
        <v>0</v>
      </c>
    </row>
    <row r="2" spans="1:13" ht="23.25" x14ac:dyDescent="0.35">
      <c r="A2" s="2" t="s">
        <v>59</v>
      </c>
      <c r="B2" s="1"/>
      <c r="C2" s="1"/>
      <c r="D2" s="1"/>
      <c r="E2" s="1"/>
      <c r="F2" s="1"/>
      <c r="G2" s="1"/>
      <c r="H2" s="1"/>
      <c r="I2" s="1"/>
      <c r="J2" s="1"/>
    </row>
    <row r="3" spans="1:13" ht="16.5" x14ac:dyDescent="0.3">
      <c r="A3" s="1"/>
      <c r="B3" s="1"/>
      <c r="D3" s="1"/>
      <c r="E3" s="1"/>
      <c r="F3" s="1"/>
      <c r="G3" s="1"/>
      <c r="H3" s="1"/>
      <c r="I3" s="1"/>
      <c r="J3" s="1"/>
    </row>
    <row r="4" spans="1:13" ht="16.5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3" ht="16.5" x14ac:dyDescent="0.3">
      <c r="A5" s="3"/>
      <c r="B5" s="4"/>
      <c r="C5" s="4"/>
      <c r="D5" s="5"/>
      <c r="E5" s="5"/>
      <c r="F5" s="5"/>
      <c r="G5" s="5"/>
      <c r="H5" s="5"/>
      <c r="I5" s="1"/>
      <c r="J5" s="1"/>
    </row>
    <row r="6" spans="1:13" ht="31.5" customHeight="1" x14ac:dyDescent="0.25">
      <c r="A6" s="49" t="s">
        <v>23</v>
      </c>
      <c r="B6" s="50"/>
      <c r="C6" s="50"/>
      <c r="D6" s="50"/>
      <c r="E6" s="50"/>
      <c r="F6" s="50"/>
      <c r="G6" s="50"/>
      <c r="H6" s="51"/>
      <c r="I6" s="52" t="s">
        <v>35</v>
      </c>
      <c r="J6" s="52"/>
    </row>
    <row r="7" spans="1:13" ht="150" x14ac:dyDescent="0.25">
      <c r="A7" s="6"/>
      <c r="B7" s="6"/>
      <c r="C7" s="12" t="s">
        <v>0</v>
      </c>
      <c r="D7" s="13" t="s">
        <v>34</v>
      </c>
      <c r="E7" s="35" t="s">
        <v>24</v>
      </c>
      <c r="F7" s="35" t="s">
        <v>36</v>
      </c>
      <c r="G7" s="35" t="s">
        <v>17</v>
      </c>
      <c r="H7" s="14" t="s">
        <v>48</v>
      </c>
      <c r="I7" s="15" t="s">
        <v>16</v>
      </c>
      <c r="J7" s="15" t="s">
        <v>25</v>
      </c>
    </row>
    <row r="8" spans="1:13" x14ac:dyDescent="0.25">
      <c r="A8" s="6"/>
      <c r="B8" s="6"/>
      <c r="C8" s="16" t="s">
        <v>1</v>
      </c>
      <c r="D8" s="17"/>
      <c r="E8" s="18"/>
      <c r="F8" s="18"/>
      <c r="G8" s="18"/>
      <c r="H8" s="18"/>
      <c r="I8" s="18"/>
      <c r="J8" s="18"/>
    </row>
    <row r="9" spans="1:13" ht="30" x14ac:dyDescent="0.25">
      <c r="A9" s="6"/>
      <c r="B9" s="6"/>
      <c r="C9" s="19" t="s">
        <v>49</v>
      </c>
      <c r="D9" s="20"/>
      <c r="E9" s="7"/>
      <c r="F9" s="7"/>
      <c r="G9" s="7"/>
      <c r="H9" s="7"/>
      <c r="I9" s="7"/>
      <c r="J9" s="7"/>
    </row>
    <row r="10" spans="1:13" x14ac:dyDescent="0.25">
      <c r="A10" s="21" t="s">
        <v>2</v>
      </c>
      <c r="B10" s="22">
        <v>45</v>
      </c>
      <c r="C10" s="21" t="s">
        <v>22</v>
      </c>
      <c r="D10" s="23"/>
      <c r="E10" s="45">
        <v>150</v>
      </c>
      <c r="F10" s="45">
        <v>350</v>
      </c>
      <c r="G10" s="38" t="str">
        <f>IF(AND(D10&lt;=F10,D10&gt;=E10),"Opgave Geldig","Opgave Ongeldig")</f>
        <v>Opgave Ongeldig</v>
      </c>
      <c r="H10" s="37">
        <f>D10*B10</f>
        <v>0</v>
      </c>
      <c r="I10" s="25"/>
      <c r="J10" s="24">
        <f>(D10*I10)+D10</f>
        <v>0</v>
      </c>
    </row>
    <row r="11" spans="1:13" s="36" customFormat="1" ht="16.5" customHeight="1" x14ac:dyDescent="0.25">
      <c r="A11" s="21" t="s">
        <v>2</v>
      </c>
      <c r="B11" s="22">
        <v>220</v>
      </c>
      <c r="C11" s="21" t="s">
        <v>45</v>
      </c>
      <c r="D11" s="23"/>
      <c r="E11" s="45">
        <v>5</v>
      </c>
      <c r="F11" s="45">
        <v>12</v>
      </c>
      <c r="G11" s="38" t="str">
        <f>IF(AND(D11&lt;=F11,D11&gt;=E11),"Opgave Geldig","Opgave Ongeldig")</f>
        <v>Opgave Ongeldig</v>
      </c>
      <c r="H11" s="37">
        <f>(D11*12)*B11</f>
        <v>0</v>
      </c>
      <c r="I11" s="25"/>
      <c r="J11" s="24">
        <f>(D11*I11)+D11</f>
        <v>0</v>
      </c>
    </row>
    <row r="12" spans="1:13" x14ac:dyDescent="0.25">
      <c r="A12" s="6"/>
      <c r="B12" s="6"/>
      <c r="C12" s="16" t="s">
        <v>3</v>
      </c>
      <c r="D12" s="17"/>
      <c r="E12" s="18"/>
      <c r="F12" s="18"/>
      <c r="G12" s="18"/>
      <c r="H12" s="18"/>
      <c r="I12" s="18"/>
      <c r="J12" s="18"/>
    </row>
    <row r="13" spans="1:13" ht="30" x14ac:dyDescent="0.25">
      <c r="A13" s="6"/>
      <c r="B13" s="6"/>
      <c r="C13" s="19" t="s">
        <v>38</v>
      </c>
      <c r="D13" s="20"/>
      <c r="E13" s="7"/>
      <c r="F13" s="7"/>
      <c r="G13" s="7"/>
      <c r="H13" s="7"/>
      <c r="I13" s="7"/>
      <c r="J13" s="7"/>
    </row>
    <row r="14" spans="1:13" s="36" customFormat="1" x14ac:dyDescent="0.25">
      <c r="A14" s="21" t="s">
        <v>2</v>
      </c>
      <c r="B14" s="22">
        <v>35</v>
      </c>
      <c r="C14" s="21" t="s">
        <v>22</v>
      </c>
      <c r="D14" s="23"/>
      <c r="E14" s="45">
        <v>1750</v>
      </c>
      <c r="F14" s="45">
        <v>3000</v>
      </c>
      <c r="G14" s="38" t="str">
        <f>IF(AND(D14&lt;=F14,D14&gt;=E14),"Opgave Geldig","Opgave Ongeldig")</f>
        <v>Opgave Ongeldig</v>
      </c>
      <c r="H14" s="37">
        <f>D14*B14</f>
        <v>0</v>
      </c>
      <c r="I14" s="25"/>
      <c r="J14" s="24">
        <f>(D14*I14)+D14</f>
        <v>0</v>
      </c>
    </row>
    <row r="15" spans="1:13" s="36" customFormat="1" ht="16.5" customHeight="1" x14ac:dyDescent="0.25">
      <c r="A15" s="21" t="s">
        <v>2</v>
      </c>
      <c r="B15" s="22">
        <v>55</v>
      </c>
      <c r="C15" s="21" t="s">
        <v>45</v>
      </c>
      <c r="D15" s="23"/>
      <c r="E15" s="45">
        <v>20</v>
      </c>
      <c r="F15" s="45">
        <v>30</v>
      </c>
      <c r="G15" s="38" t="str">
        <f>IF(AND(D15&lt;=F15,D15&gt;=E15),"Opgave Geldig","Opgave Ongeldig")</f>
        <v>Opgave Ongeldig</v>
      </c>
      <c r="H15" s="37">
        <f>(D15*12)*B15</f>
        <v>0</v>
      </c>
      <c r="I15" s="25"/>
      <c r="J15" s="24">
        <f>(D15*I15)+D15</f>
        <v>0</v>
      </c>
    </row>
    <row r="16" spans="1:13" x14ac:dyDescent="0.25">
      <c r="A16" s="6"/>
      <c r="B16" s="6"/>
      <c r="C16" s="16" t="s">
        <v>4</v>
      </c>
      <c r="D16" s="17"/>
      <c r="E16" s="18"/>
      <c r="F16" s="18"/>
      <c r="G16" s="18"/>
      <c r="H16" s="18"/>
      <c r="I16" s="18"/>
      <c r="J16" s="18"/>
    </row>
    <row r="17" spans="1:10" ht="30" x14ac:dyDescent="0.25">
      <c r="A17" s="6"/>
      <c r="B17" s="6"/>
      <c r="C17" s="19" t="s">
        <v>37</v>
      </c>
      <c r="D17" s="20"/>
      <c r="E17" s="7"/>
      <c r="F17" s="7"/>
      <c r="G17" s="7"/>
      <c r="H17" s="7"/>
      <c r="I17" s="7"/>
      <c r="J17" s="7"/>
    </row>
    <row r="18" spans="1:10" s="36" customFormat="1" x14ac:dyDescent="0.25">
      <c r="A18" s="21" t="s">
        <v>2</v>
      </c>
      <c r="B18" s="22">
        <v>130</v>
      </c>
      <c r="C18" s="21" t="s">
        <v>22</v>
      </c>
      <c r="D18" s="23"/>
      <c r="E18" s="45">
        <v>1400</v>
      </c>
      <c r="F18" s="45">
        <v>2250</v>
      </c>
      <c r="G18" s="38" t="str">
        <f>IF(AND(D18&lt;=F18,D18&gt;=E18),"Opgave Geldig","Opgave Ongeldig")</f>
        <v>Opgave Ongeldig</v>
      </c>
      <c r="H18" s="37">
        <f>D18*B18</f>
        <v>0</v>
      </c>
      <c r="I18" s="25"/>
      <c r="J18" s="24">
        <f>(D18*I18)+D18</f>
        <v>0</v>
      </c>
    </row>
    <row r="19" spans="1:10" s="36" customFormat="1" ht="16.5" customHeight="1" x14ac:dyDescent="0.25">
      <c r="A19" s="21" t="s">
        <v>2</v>
      </c>
      <c r="B19" s="22">
        <v>420</v>
      </c>
      <c r="C19" s="21" t="s">
        <v>45</v>
      </c>
      <c r="D19" s="23"/>
      <c r="E19" s="45">
        <v>20</v>
      </c>
      <c r="F19" s="45">
        <v>30</v>
      </c>
      <c r="G19" s="38" t="str">
        <f>IF(AND(D19&lt;=F19,D19&gt;=E19),"Opgave Geldig","Opgave Ongeldig")</f>
        <v>Opgave Ongeldig</v>
      </c>
      <c r="H19" s="37">
        <f>(D19*12)*B19</f>
        <v>0</v>
      </c>
      <c r="I19" s="25"/>
      <c r="J19" s="24">
        <f>(D19*I19)+D19</f>
        <v>0</v>
      </c>
    </row>
    <row r="20" spans="1:10" x14ac:dyDescent="0.25">
      <c r="A20" s="6"/>
      <c r="B20" s="6"/>
      <c r="C20" s="16" t="s">
        <v>5</v>
      </c>
      <c r="D20" s="17"/>
      <c r="E20" s="18"/>
      <c r="F20" s="18"/>
      <c r="G20" s="18"/>
      <c r="H20" s="18"/>
      <c r="I20" s="18"/>
      <c r="J20" s="18"/>
    </row>
    <row r="21" spans="1:10" x14ac:dyDescent="0.25">
      <c r="A21" s="6"/>
      <c r="B21" s="6"/>
      <c r="C21" s="19" t="s">
        <v>50</v>
      </c>
      <c r="D21" s="20"/>
      <c r="E21" s="7"/>
      <c r="F21" s="7"/>
      <c r="G21" s="7"/>
      <c r="H21" s="7"/>
      <c r="I21" s="7"/>
      <c r="J21" s="7"/>
    </row>
    <row r="22" spans="1:10" s="36" customFormat="1" x14ac:dyDescent="0.25">
      <c r="A22" s="21" t="s">
        <v>2</v>
      </c>
      <c r="B22" s="22">
        <v>10</v>
      </c>
      <c r="C22" s="21" t="s">
        <v>22</v>
      </c>
      <c r="D22" s="23"/>
      <c r="E22" s="45">
        <v>900</v>
      </c>
      <c r="F22" s="45">
        <v>1500</v>
      </c>
      <c r="G22" s="38" t="str">
        <f>IF(AND(D22&lt;=F22,D22&gt;=E22),"Opgave Geldig","Opgave Ongeldig")</f>
        <v>Opgave Ongeldig</v>
      </c>
      <c r="H22" s="37">
        <f>D22*B22</f>
        <v>0</v>
      </c>
      <c r="I22" s="25"/>
      <c r="J22" s="24">
        <f>(D22*I22)+D22</f>
        <v>0</v>
      </c>
    </row>
    <row r="23" spans="1:10" s="36" customFormat="1" ht="16.5" customHeight="1" x14ac:dyDescent="0.25">
      <c r="A23" s="21" t="s">
        <v>2</v>
      </c>
      <c r="B23" s="22">
        <v>25</v>
      </c>
      <c r="C23" s="21" t="s">
        <v>45</v>
      </c>
      <c r="D23" s="23"/>
      <c r="E23" s="45">
        <v>9</v>
      </c>
      <c r="F23" s="45">
        <v>14</v>
      </c>
      <c r="G23" s="38" t="str">
        <f>IF(AND(D23&lt;=F23,D23&gt;=E23),"Opgave Geldig","Opgave Ongeldig")</f>
        <v>Opgave Ongeldig</v>
      </c>
      <c r="H23" s="37">
        <f>(D23*12)*B23</f>
        <v>0</v>
      </c>
      <c r="I23" s="25"/>
      <c r="J23" s="24">
        <f>(D23*I23)+D23</f>
        <v>0</v>
      </c>
    </row>
    <row r="24" spans="1:10" x14ac:dyDescent="0.25">
      <c r="A24" s="6"/>
      <c r="B24" s="6"/>
      <c r="C24" s="16" t="s">
        <v>6</v>
      </c>
      <c r="D24" s="17"/>
      <c r="E24" s="18"/>
      <c r="F24" s="18"/>
      <c r="G24" s="18"/>
      <c r="H24" s="18"/>
      <c r="I24" s="18"/>
      <c r="J24" s="18"/>
    </row>
    <row r="25" spans="1:10" ht="30" x14ac:dyDescent="0.25">
      <c r="A25" s="6"/>
      <c r="B25" s="6"/>
      <c r="C25" s="19" t="s">
        <v>51</v>
      </c>
      <c r="D25" s="20"/>
      <c r="E25" s="7"/>
      <c r="F25" s="7"/>
      <c r="G25" s="7"/>
      <c r="H25" s="7"/>
      <c r="I25" s="7"/>
      <c r="J25" s="7"/>
    </row>
    <row r="26" spans="1:10" s="36" customFormat="1" x14ac:dyDescent="0.25">
      <c r="A26" s="21" t="s">
        <v>2</v>
      </c>
      <c r="B26" s="22">
        <v>10</v>
      </c>
      <c r="C26" s="21" t="s">
        <v>22</v>
      </c>
      <c r="D26" s="23"/>
      <c r="E26" s="45">
        <v>2000</v>
      </c>
      <c r="F26" s="45">
        <v>4000</v>
      </c>
      <c r="G26" s="38" t="str">
        <f>IF(AND(D26&lt;=F26,D26&gt;=E26),"Opgave Geldig","Opgave Ongeldig")</f>
        <v>Opgave Ongeldig</v>
      </c>
      <c r="H26" s="37">
        <f>D26*B26</f>
        <v>0</v>
      </c>
      <c r="I26" s="25"/>
      <c r="J26" s="24">
        <f>(D26*I26)+D26</f>
        <v>0</v>
      </c>
    </row>
    <row r="27" spans="1:10" s="36" customFormat="1" ht="16.5" customHeight="1" x14ac:dyDescent="0.25">
      <c r="A27" s="21" t="s">
        <v>2</v>
      </c>
      <c r="B27" s="22">
        <v>10</v>
      </c>
      <c r="C27" s="21" t="s">
        <v>45</v>
      </c>
      <c r="D27" s="23"/>
      <c r="E27" s="45">
        <v>28</v>
      </c>
      <c r="F27" s="45">
        <v>38</v>
      </c>
      <c r="G27" s="38" t="str">
        <f>IF(AND(D27&lt;=F27,D27&gt;=E27),"Opgave Geldig","Opgave Ongeldig")</f>
        <v>Opgave Ongeldig</v>
      </c>
      <c r="H27" s="37">
        <f>(D27*12)*B27</f>
        <v>0</v>
      </c>
      <c r="I27" s="25"/>
      <c r="J27" s="24">
        <f>(D27*I27)+D27</f>
        <v>0</v>
      </c>
    </row>
    <row r="28" spans="1:10" x14ac:dyDescent="0.25">
      <c r="A28" s="6"/>
      <c r="B28" s="6"/>
      <c r="C28" s="16" t="s">
        <v>52</v>
      </c>
      <c r="D28" s="17"/>
      <c r="E28" s="18"/>
      <c r="F28" s="18"/>
      <c r="G28" s="18"/>
      <c r="H28" s="18"/>
      <c r="I28" s="18"/>
      <c r="J28" s="18"/>
    </row>
    <row r="29" spans="1:10" x14ac:dyDescent="0.25">
      <c r="A29" s="6"/>
      <c r="B29" s="6"/>
      <c r="C29" s="19" t="s">
        <v>39</v>
      </c>
      <c r="D29" s="20"/>
      <c r="E29" s="7"/>
      <c r="F29" s="7"/>
      <c r="G29" s="7"/>
      <c r="H29" s="7"/>
      <c r="I29" s="7"/>
      <c r="J29" s="7"/>
    </row>
    <row r="30" spans="1:10" s="36" customFormat="1" x14ac:dyDescent="0.25">
      <c r="A30" s="21" t="s">
        <v>2</v>
      </c>
      <c r="B30" s="22">
        <v>10</v>
      </c>
      <c r="C30" s="21" t="s">
        <v>22</v>
      </c>
      <c r="D30" s="23"/>
      <c r="E30" s="45">
        <v>2900</v>
      </c>
      <c r="F30" s="45">
        <v>4700</v>
      </c>
      <c r="G30" s="38" t="str">
        <f>IF(AND(D30&lt;=F30,D30&gt;=E30),"Opgave Geldig","Opgave Ongeldig")</f>
        <v>Opgave Ongeldig</v>
      </c>
      <c r="H30" s="37">
        <f>D30*B30</f>
        <v>0</v>
      </c>
      <c r="I30" s="25"/>
      <c r="J30" s="24">
        <f>(D30*I30)+D30</f>
        <v>0</v>
      </c>
    </row>
    <row r="31" spans="1:10" s="36" customFormat="1" ht="16.5" customHeight="1" x14ac:dyDescent="0.25">
      <c r="A31" s="21" t="s">
        <v>2</v>
      </c>
      <c r="B31" s="22">
        <v>30</v>
      </c>
      <c r="C31" s="21" t="s">
        <v>45</v>
      </c>
      <c r="D31" s="23"/>
      <c r="E31" s="45">
        <v>36</v>
      </c>
      <c r="F31" s="45">
        <v>55</v>
      </c>
      <c r="G31" s="38" t="str">
        <f>IF(AND(D31&lt;=F31,D31&gt;=E31),"Opgave Geldig","Opgave Ongeldig")</f>
        <v>Opgave Ongeldig</v>
      </c>
      <c r="H31" s="37">
        <f>(D31*12)*B31</f>
        <v>0</v>
      </c>
      <c r="I31" s="25"/>
      <c r="J31" s="24">
        <f>(D31*I31)+D31</f>
        <v>0</v>
      </c>
    </row>
    <row r="32" spans="1:10" x14ac:dyDescent="0.25">
      <c r="A32" s="6"/>
      <c r="B32" s="6"/>
      <c r="C32" s="16" t="s">
        <v>40</v>
      </c>
      <c r="D32" s="17"/>
      <c r="E32" s="18"/>
      <c r="F32" s="18"/>
      <c r="G32" s="18"/>
      <c r="H32" s="18"/>
      <c r="I32" s="18"/>
      <c r="J32" s="18"/>
    </row>
    <row r="33" spans="1:10" x14ac:dyDescent="0.25">
      <c r="A33" s="6"/>
      <c r="B33" s="6"/>
      <c r="C33" s="19" t="s">
        <v>26</v>
      </c>
      <c r="D33" s="20"/>
      <c r="E33" s="7"/>
      <c r="F33" s="7"/>
      <c r="G33" s="7"/>
      <c r="H33" s="7"/>
      <c r="I33" s="7"/>
      <c r="J33" s="7"/>
    </row>
    <row r="34" spans="1:10" s="36" customFormat="1" x14ac:dyDescent="0.25">
      <c r="A34" s="21" t="s">
        <v>2</v>
      </c>
      <c r="B34" s="22">
        <v>30</v>
      </c>
      <c r="C34" s="21" t="s">
        <v>22</v>
      </c>
      <c r="D34" s="23"/>
      <c r="E34" s="45">
        <v>5500</v>
      </c>
      <c r="F34" s="45">
        <v>8500</v>
      </c>
      <c r="G34" s="38" t="str">
        <f>IF(AND(D34&lt;=F34,D34&gt;=E34),"Opgave Geldig","Opgave Ongeldig")</f>
        <v>Opgave Ongeldig</v>
      </c>
      <c r="H34" s="37">
        <f>D34*B34</f>
        <v>0</v>
      </c>
      <c r="I34" s="25"/>
      <c r="J34" s="24">
        <f>(D34*I34)+D34</f>
        <v>0</v>
      </c>
    </row>
    <row r="35" spans="1:10" s="36" customFormat="1" ht="16.5" customHeight="1" x14ac:dyDescent="0.25">
      <c r="A35" s="21" t="s">
        <v>2</v>
      </c>
      <c r="B35" s="22">
        <v>100</v>
      </c>
      <c r="C35" s="21" t="s">
        <v>45</v>
      </c>
      <c r="D35" s="23"/>
      <c r="E35" s="45">
        <v>80</v>
      </c>
      <c r="F35" s="45">
        <v>150</v>
      </c>
      <c r="G35" s="38" t="str">
        <f>IF(AND(D35&lt;=F35,D35&gt;=E35),"Opgave Geldig","Opgave Ongeldig")</f>
        <v>Opgave Ongeldig</v>
      </c>
      <c r="H35" s="37">
        <f>(D35*12)*B35</f>
        <v>0</v>
      </c>
      <c r="I35" s="25"/>
      <c r="J35" s="24">
        <f>(D35*I35)+D35</f>
        <v>0</v>
      </c>
    </row>
    <row r="36" spans="1:10" x14ac:dyDescent="0.25">
      <c r="A36" s="6"/>
      <c r="B36" s="6"/>
      <c r="C36" s="16" t="s">
        <v>7</v>
      </c>
      <c r="D36" s="17"/>
      <c r="E36" s="18"/>
      <c r="F36" s="18"/>
      <c r="G36" s="18"/>
      <c r="H36" s="18"/>
      <c r="I36" s="18"/>
      <c r="J36" s="18"/>
    </row>
    <row r="37" spans="1:10" x14ac:dyDescent="0.25">
      <c r="A37" s="6"/>
      <c r="B37" s="6"/>
      <c r="C37" s="19" t="s">
        <v>27</v>
      </c>
      <c r="D37" s="20"/>
      <c r="E37" s="7"/>
      <c r="F37" s="7"/>
      <c r="G37" s="7"/>
      <c r="H37" s="7"/>
      <c r="I37" s="7"/>
      <c r="J37" s="7"/>
    </row>
    <row r="38" spans="1:10" s="36" customFormat="1" x14ac:dyDescent="0.25">
      <c r="A38" s="21" t="s">
        <v>2</v>
      </c>
      <c r="B38" s="22">
        <v>175</v>
      </c>
      <c r="C38" s="21" t="s">
        <v>22</v>
      </c>
      <c r="D38" s="23"/>
      <c r="E38" s="45">
        <v>1200</v>
      </c>
      <c r="F38" s="45">
        <v>1800</v>
      </c>
      <c r="G38" s="38" t="str">
        <f>IF(AND(D38&lt;=F38,D38&gt;=E38),"Opgave Geldig","Opgave Ongeldig")</f>
        <v>Opgave Ongeldig</v>
      </c>
      <c r="H38" s="37">
        <f>D38*B38</f>
        <v>0</v>
      </c>
      <c r="I38" s="25"/>
      <c r="J38" s="24">
        <f>(D38*I38)+D38</f>
        <v>0</v>
      </c>
    </row>
    <row r="39" spans="1:10" s="36" customFormat="1" ht="16.5" customHeight="1" x14ac:dyDescent="0.25">
      <c r="A39" s="21" t="s">
        <v>2</v>
      </c>
      <c r="B39" s="22">
        <v>515</v>
      </c>
      <c r="C39" s="21" t="s">
        <v>45</v>
      </c>
      <c r="D39" s="23"/>
      <c r="E39" s="45">
        <v>40</v>
      </c>
      <c r="F39" s="45">
        <v>55</v>
      </c>
      <c r="G39" s="38" t="str">
        <f>IF(AND(D39&lt;=F39,D39&gt;=E39),"Opgave Geldig","Opgave Ongeldig")</f>
        <v>Opgave Ongeldig</v>
      </c>
      <c r="H39" s="37">
        <f>(D39*12)*B39</f>
        <v>0</v>
      </c>
      <c r="I39" s="25"/>
      <c r="J39" s="24">
        <f>(D39*I39)+D39</f>
        <v>0</v>
      </c>
    </row>
    <row r="40" spans="1:10" x14ac:dyDescent="0.25">
      <c r="A40" s="6"/>
      <c r="B40" s="6"/>
      <c r="C40" s="16" t="s">
        <v>8</v>
      </c>
      <c r="D40" s="17"/>
      <c r="E40" s="18"/>
      <c r="F40" s="18"/>
      <c r="G40" s="18"/>
      <c r="H40" s="18"/>
      <c r="I40" s="18"/>
      <c r="J40" s="18"/>
    </row>
    <row r="41" spans="1:10" x14ac:dyDescent="0.25">
      <c r="A41" s="6"/>
      <c r="B41" s="6"/>
      <c r="C41" s="19" t="s">
        <v>28</v>
      </c>
      <c r="D41" s="20"/>
      <c r="E41" s="7"/>
      <c r="F41" s="7"/>
      <c r="G41" s="7"/>
      <c r="H41" s="7"/>
      <c r="I41" s="7"/>
      <c r="J41" s="7"/>
    </row>
    <row r="42" spans="1:10" s="36" customFormat="1" x14ac:dyDescent="0.25">
      <c r="A42" s="21" t="s">
        <v>2</v>
      </c>
      <c r="B42" s="22">
        <v>95</v>
      </c>
      <c r="C42" s="21" t="s">
        <v>22</v>
      </c>
      <c r="D42" s="23"/>
      <c r="E42" s="45">
        <v>1800</v>
      </c>
      <c r="F42" s="45">
        <v>3000</v>
      </c>
      <c r="G42" s="38" t="str">
        <f>IF(AND(D42&lt;=F42,D42&gt;=E42),"Opgave Geldig","Opgave Ongeldig")</f>
        <v>Opgave Ongeldig</v>
      </c>
      <c r="H42" s="37">
        <f>D42*B42</f>
        <v>0</v>
      </c>
      <c r="I42" s="25"/>
      <c r="J42" s="24">
        <f>(D42*I42)+D42</f>
        <v>0</v>
      </c>
    </row>
    <row r="43" spans="1:10" s="36" customFormat="1" ht="16.5" customHeight="1" x14ac:dyDescent="0.25">
      <c r="A43" s="21" t="s">
        <v>2</v>
      </c>
      <c r="B43" s="22">
        <v>290</v>
      </c>
      <c r="C43" s="21" t="s">
        <v>45</v>
      </c>
      <c r="D43" s="23"/>
      <c r="E43" s="45">
        <v>45</v>
      </c>
      <c r="F43" s="45">
        <v>60</v>
      </c>
      <c r="G43" s="38" t="str">
        <f>IF(AND(D43&lt;=F43,D43&gt;=E43),"Opgave Geldig","Opgave Ongeldig")</f>
        <v>Opgave Ongeldig</v>
      </c>
      <c r="H43" s="37">
        <f>(D43*12)*B43</f>
        <v>0</v>
      </c>
      <c r="I43" s="25"/>
      <c r="J43" s="24">
        <f>(D43*I43)+D43</f>
        <v>0</v>
      </c>
    </row>
    <row r="44" spans="1:10" x14ac:dyDescent="0.25">
      <c r="A44" s="6"/>
      <c r="B44" s="6"/>
      <c r="C44" s="16" t="s">
        <v>9</v>
      </c>
      <c r="D44" s="17"/>
      <c r="E44" s="18"/>
      <c r="F44" s="18"/>
      <c r="G44" s="18"/>
      <c r="H44" s="18"/>
      <c r="I44" s="18"/>
      <c r="J44" s="18"/>
    </row>
    <row r="45" spans="1:10" ht="30" x14ac:dyDescent="0.25">
      <c r="A45" s="6"/>
      <c r="B45" s="6"/>
      <c r="C45" s="19" t="s">
        <v>53</v>
      </c>
      <c r="D45" s="20"/>
      <c r="E45" s="7"/>
      <c r="F45" s="7"/>
      <c r="G45" s="7"/>
      <c r="H45" s="7"/>
      <c r="I45" s="7"/>
      <c r="J45" s="7"/>
    </row>
    <row r="46" spans="1:10" s="36" customFormat="1" x14ac:dyDescent="0.25">
      <c r="A46" s="21" t="s">
        <v>2</v>
      </c>
      <c r="B46" s="22">
        <v>30</v>
      </c>
      <c r="C46" s="21" t="s">
        <v>22</v>
      </c>
      <c r="D46" s="23"/>
      <c r="E46" s="45">
        <v>1500</v>
      </c>
      <c r="F46" s="45">
        <v>2500</v>
      </c>
      <c r="G46" s="38" t="str">
        <f>IF(AND(D46&lt;=F46,D46&gt;=E46),"Opgave Geldig","Opgave Ongeldig")</f>
        <v>Opgave Ongeldig</v>
      </c>
      <c r="H46" s="37">
        <f>D46*B46</f>
        <v>0</v>
      </c>
      <c r="I46" s="25"/>
      <c r="J46" s="24">
        <f>(D46*I46)+D46</f>
        <v>0</v>
      </c>
    </row>
    <row r="47" spans="1:10" s="36" customFormat="1" ht="16.5" customHeight="1" x14ac:dyDescent="0.25">
      <c r="A47" s="21" t="s">
        <v>2</v>
      </c>
      <c r="B47" s="22">
        <v>105</v>
      </c>
      <c r="C47" s="21" t="s">
        <v>45</v>
      </c>
      <c r="D47" s="23"/>
      <c r="E47" s="45">
        <v>20</v>
      </c>
      <c r="F47" s="45">
        <v>30</v>
      </c>
      <c r="G47" s="38" t="str">
        <f>IF(AND(D47&lt;=F47,D47&gt;=E47),"Opgave Geldig","Opgave Ongeldig")</f>
        <v>Opgave Ongeldig</v>
      </c>
      <c r="H47" s="37">
        <f>(D47*12)*B47</f>
        <v>0</v>
      </c>
      <c r="I47" s="25"/>
      <c r="J47" s="24">
        <f>(D47*I47)+D47</f>
        <v>0</v>
      </c>
    </row>
    <row r="48" spans="1:10" x14ac:dyDescent="0.25">
      <c r="A48" s="6"/>
      <c r="B48" s="6"/>
      <c r="C48" s="16" t="s">
        <v>29</v>
      </c>
      <c r="D48" s="17"/>
      <c r="E48" s="18"/>
      <c r="F48" s="18"/>
      <c r="G48" s="18"/>
      <c r="H48" s="18"/>
      <c r="I48" s="18"/>
      <c r="J48" s="18"/>
    </row>
    <row r="49" spans="1:10" x14ac:dyDescent="0.25">
      <c r="A49" s="6"/>
      <c r="B49" s="6"/>
      <c r="C49" s="19" t="s">
        <v>41</v>
      </c>
      <c r="D49" s="20"/>
      <c r="E49" s="7"/>
      <c r="F49" s="7"/>
      <c r="G49" s="7"/>
      <c r="H49" s="7"/>
      <c r="I49" s="7"/>
      <c r="J49" s="7"/>
    </row>
    <row r="50" spans="1:10" s="36" customFormat="1" x14ac:dyDescent="0.25">
      <c r="A50" s="21" t="s">
        <v>2</v>
      </c>
      <c r="B50" s="22">
        <v>5</v>
      </c>
      <c r="C50" s="21" t="s">
        <v>22</v>
      </c>
      <c r="D50" s="23"/>
      <c r="E50" s="45">
        <v>1200</v>
      </c>
      <c r="F50" s="45">
        <v>2200</v>
      </c>
      <c r="G50" s="38" t="str">
        <f>IF(AND(D50&lt;=F50,D50&gt;=E50),"Opgave Geldig","Opgave Ongeldig")</f>
        <v>Opgave Ongeldig</v>
      </c>
      <c r="H50" s="37">
        <f>D50*B50</f>
        <v>0</v>
      </c>
      <c r="I50" s="25"/>
      <c r="J50" s="24">
        <f>(D50*I50)+D50</f>
        <v>0</v>
      </c>
    </row>
    <row r="51" spans="1:10" s="36" customFormat="1" ht="16.5" customHeight="1" x14ac:dyDescent="0.25">
      <c r="A51" s="21" t="s">
        <v>2</v>
      </c>
      <c r="B51" s="22">
        <v>15</v>
      </c>
      <c r="C51" s="21" t="s">
        <v>45</v>
      </c>
      <c r="D51" s="23"/>
      <c r="E51" s="45">
        <v>18</v>
      </c>
      <c r="F51" s="45">
        <v>26</v>
      </c>
      <c r="G51" s="38" t="str">
        <f>IF(AND(D51&lt;=F51,D51&gt;=E51),"Opgave Geldig","Opgave Ongeldig")</f>
        <v>Opgave Ongeldig</v>
      </c>
      <c r="H51" s="37">
        <f>(D51*12)*B51</f>
        <v>0</v>
      </c>
      <c r="I51" s="25"/>
      <c r="J51" s="24">
        <f>(D51*I51)+D51</f>
        <v>0</v>
      </c>
    </row>
    <row r="52" spans="1:10" x14ac:dyDescent="0.25">
      <c r="A52" s="6"/>
      <c r="B52" s="6"/>
      <c r="C52" s="16" t="s">
        <v>10</v>
      </c>
      <c r="D52" s="17"/>
      <c r="E52" s="18"/>
      <c r="F52" s="18"/>
      <c r="G52" s="18"/>
      <c r="H52" s="18"/>
      <c r="I52" s="18"/>
      <c r="J52" s="18"/>
    </row>
    <row r="53" spans="1:10" x14ac:dyDescent="0.25">
      <c r="A53" s="6"/>
      <c r="B53" s="6"/>
      <c r="C53" s="19" t="s">
        <v>42</v>
      </c>
      <c r="D53" s="20"/>
      <c r="E53" s="7"/>
      <c r="F53" s="7"/>
      <c r="G53" s="7"/>
      <c r="H53" s="7"/>
      <c r="I53" s="7"/>
      <c r="J53" s="7"/>
    </row>
    <row r="54" spans="1:10" s="36" customFormat="1" x14ac:dyDescent="0.25">
      <c r="A54" s="21" t="s">
        <v>2</v>
      </c>
      <c r="B54" s="22">
        <v>10</v>
      </c>
      <c r="C54" s="21" t="s">
        <v>22</v>
      </c>
      <c r="D54" s="23"/>
      <c r="E54" s="45">
        <v>1950</v>
      </c>
      <c r="F54" s="45">
        <v>2950</v>
      </c>
      <c r="G54" s="38" t="str">
        <f>IF(AND(D54&lt;=F54,D54&gt;=E54),"Opgave Geldig","Opgave Ongeldig")</f>
        <v>Opgave Ongeldig</v>
      </c>
      <c r="H54" s="37">
        <f>D54*B54</f>
        <v>0</v>
      </c>
      <c r="I54" s="25"/>
      <c r="J54" s="24">
        <f>(D54*I54)+D54</f>
        <v>0</v>
      </c>
    </row>
    <row r="55" spans="1:10" s="36" customFormat="1" ht="16.5" customHeight="1" x14ac:dyDescent="0.25">
      <c r="A55" s="21" t="s">
        <v>2</v>
      </c>
      <c r="B55" s="22">
        <v>30</v>
      </c>
      <c r="C55" s="21" t="s">
        <v>45</v>
      </c>
      <c r="D55" s="23"/>
      <c r="E55" s="45">
        <v>20</v>
      </c>
      <c r="F55" s="45">
        <v>30</v>
      </c>
      <c r="G55" s="38" t="str">
        <f>IF(AND(D55&lt;=F55,D55&gt;=E55),"Opgave Geldig","Opgave Ongeldig")</f>
        <v>Opgave Ongeldig</v>
      </c>
      <c r="H55" s="37">
        <f>(D55*12)*B55</f>
        <v>0</v>
      </c>
      <c r="I55" s="25"/>
      <c r="J55" s="24">
        <f>(D55*I55)+D55</f>
        <v>0</v>
      </c>
    </row>
    <row r="56" spans="1:10" x14ac:dyDescent="0.25">
      <c r="A56" s="6"/>
      <c r="B56" s="6"/>
      <c r="C56" s="16" t="s">
        <v>11</v>
      </c>
      <c r="D56" s="17"/>
      <c r="E56" s="18"/>
      <c r="F56" s="18"/>
      <c r="G56" s="18"/>
      <c r="H56" s="18"/>
      <c r="I56" s="18"/>
      <c r="J56" s="18"/>
    </row>
    <row r="57" spans="1:10" x14ac:dyDescent="0.25">
      <c r="A57" s="6"/>
      <c r="B57" s="6"/>
      <c r="C57" s="19" t="s">
        <v>30</v>
      </c>
      <c r="D57" s="20"/>
      <c r="E57" s="7"/>
      <c r="F57" s="7"/>
      <c r="G57" s="7"/>
      <c r="H57" s="7"/>
      <c r="I57" s="7"/>
      <c r="J57" s="7"/>
    </row>
    <row r="58" spans="1:10" s="36" customFormat="1" x14ac:dyDescent="0.25">
      <c r="A58" s="21" t="s">
        <v>2</v>
      </c>
      <c r="B58" s="22">
        <v>5</v>
      </c>
      <c r="C58" s="21" t="s">
        <v>22</v>
      </c>
      <c r="D58" s="23"/>
      <c r="E58" s="45">
        <v>3000</v>
      </c>
      <c r="F58" s="45">
        <v>4500</v>
      </c>
      <c r="G58" s="38" t="str">
        <f>IF(AND(D58&lt;=F58,D58&gt;=E58),"Opgave Geldig","Opgave Ongeldig")</f>
        <v>Opgave Ongeldig</v>
      </c>
      <c r="H58" s="37">
        <f>D58*B58</f>
        <v>0</v>
      </c>
      <c r="I58" s="25"/>
      <c r="J58" s="24">
        <f>(D58*I58)+D58</f>
        <v>0</v>
      </c>
    </row>
    <row r="59" spans="1:10" s="36" customFormat="1" ht="16.5" customHeight="1" x14ac:dyDescent="0.25">
      <c r="A59" s="21" t="s">
        <v>2</v>
      </c>
      <c r="B59" s="22">
        <v>5</v>
      </c>
      <c r="C59" s="21" t="s">
        <v>45</v>
      </c>
      <c r="D59" s="23"/>
      <c r="E59" s="45">
        <v>35</v>
      </c>
      <c r="F59" s="45">
        <v>45</v>
      </c>
      <c r="G59" s="38" t="str">
        <f>IF(AND(D59&lt;=F59,D59&gt;=E59),"Opgave Geldig","Opgave Ongeldig")</f>
        <v>Opgave Ongeldig</v>
      </c>
      <c r="H59" s="37">
        <f>(D59*12)*B59</f>
        <v>0</v>
      </c>
      <c r="I59" s="25"/>
      <c r="J59" s="24">
        <f>(D59*I59)+D59</f>
        <v>0</v>
      </c>
    </row>
    <row r="60" spans="1:10" x14ac:dyDescent="0.25">
      <c r="A60" s="6"/>
      <c r="B60" s="6"/>
      <c r="C60" s="16" t="s">
        <v>12</v>
      </c>
      <c r="D60" s="17"/>
      <c r="E60" s="18"/>
      <c r="F60" s="18"/>
      <c r="G60" s="18"/>
      <c r="H60" s="18"/>
      <c r="I60" s="18"/>
      <c r="J60" s="18"/>
    </row>
    <row r="61" spans="1:10" x14ac:dyDescent="0.25">
      <c r="A61" s="6"/>
      <c r="B61" s="6"/>
      <c r="C61" s="19" t="s">
        <v>54</v>
      </c>
      <c r="D61" s="20"/>
      <c r="E61" s="7"/>
      <c r="F61" s="7"/>
      <c r="G61" s="7"/>
      <c r="H61" s="7"/>
      <c r="I61" s="7"/>
      <c r="J61" s="7"/>
    </row>
    <row r="62" spans="1:10" s="36" customFormat="1" x14ac:dyDescent="0.25">
      <c r="A62" s="21" t="s">
        <v>2</v>
      </c>
      <c r="B62" s="22">
        <v>50</v>
      </c>
      <c r="C62" s="21" t="s">
        <v>22</v>
      </c>
      <c r="D62" s="23"/>
      <c r="E62" s="45">
        <v>100</v>
      </c>
      <c r="F62" s="45">
        <v>400</v>
      </c>
      <c r="G62" s="38" t="str">
        <f>IF(AND(D62&lt;=F62,D62&gt;=E62),"Opgave Geldig","Opgave Ongeldig")</f>
        <v>Opgave Ongeldig</v>
      </c>
      <c r="H62" s="37">
        <f>D62*B62</f>
        <v>0</v>
      </c>
      <c r="I62" s="25"/>
      <c r="J62" s="24">
        <f>(D62*I62)+D62</f>
        <v>0</v>
      </c>
    </row>
    <row r="63" spans="1:10" s="36" customFormat="1" ht="16.5" customHeight="1" x14ac:dyDescent="0.25">
      <c r="A63" s="43" t="s">
        <v>2</v>
      </c>
      <c r="B63" s="44"/>
      <c r="C63" s="43" t="s">
        <v>44</v>
      </c>
      <c r="D63" s="56" t="s">
        <v>43</v>
      </c>
      <c r="E63" s="57"/>
      <c r="F63" s="57"/>
      <c r="G63" s="57"/>
      <c r="H63" s="57"/>
      <c r="I63" s="57"/>
      <c r="J63" s="58"/>
    </row>
    <row r="64" spans="1:10" s="36" customFormat="1" x14ac:dyDescent="0.25">
      <c r="A64" s="6"/>
      <c r="B64" s="6"/>
      <c r="C64" s="16" t="s">
        <v>13</v>
      </c>
      <c r="D64" s="17"/>
      <c r="E64" s="18"/>
      <c r="F64" s="18"/>
      <c r="G64" s="18"/>
      <c r="H64" s="18"/>
      <c r="I64" s="18"/>
      <c r="J64" s="18"/>
    </row>
    <row r="65" spans="1:10" s="36" customFormat="1" x14ac:dyDescent="0.25">
      <c r="A65" s="6"/>
      <c r="B65" s="6"/>
      <c r="C65" s="19" t="s">
        <v>55</v>
      </c>
      <c r="D65" s="20"/>
      <c r="E65" s="7"/>
      <c r="F65" s="7"/>
      <c r="G65" s="7"/>
      <c r="H65" s="7"/>
      <c r="I65" s="7"/>
      <c r="J65" s="7"/>
    </row>
    <row r="66" spans="1:10" s="36" customFormat="1" x14ac:dyDescent="0.25">
      <c r="A66" s="21" t="s">
        <v>2</v>
      </c>
      <c r="B66" s="22">
        <v>25</v>
      </c>
      <c r="C66" s="21" t="s">
        <v>22</v>
      </c>
      <c r="D66" s="23"/>
      <c r="E66" s="45">
        <v>150</v>
      </c>
      <c r="F66" s="45">
        <v>500</v>
      </c>
      <c r="G66" s="38" t="str">
        <f>IF(AND(D66&lt;=F66,D66&gt;=E66),"Opgave Geldig","Opgave Ongeldig")</f>
        <v>Opgave Ongeldig</v>
      </c>
      <c r="H66" s="37">
        <f>D66*B66</f>
        <v>0</v>
      </c>
      <c r="I66" s="25"/>
      <c r="J66" s="24">
        <f>(D66*I66)+D66</f>
        <v>0</v>
      </c>
    </row>
    <row r="67" spans="1:10" s="36" customFormat="1" ht="16.5" customHeight="1" x14ac:dyDescent="0.25">
      <c r="A67" s="21" t="s">
        <v>2</v>
      </c>
      <c r="B67" s="22">
        <v>35</v>
      </c>
      <c r="C67" s="21" t="s">
        <v>45</v>
      </c>
      <c r="D67" s="23"/>
      <c r="E67" s="45">
        <v>3</v>
      </c>
      <c r="F67" s="45">
        <v>8</v>
      </c>
      <c r="G67" s="38" t="str">
        <f>IF(AND(D67&lt;=F67,D67&gt;=E67),"Opgave Geldig","Opgave Ongeldig")</f>
        <v>Opgave Ongeldig</v>
      </c>
      <c r="H67" s="37">
        <f>(D67*12)*B67</f>
        <v>0</v>
      </c>
      <c r="I67" s="25"/>
      <c r="J67" s="24">
        <f>(D67*I67)+D67</f>
        <v>0</v>
      </c>
    </row>
    <row r="68" spans="1:10" s="36" customFormat="1" x14ac:dyDescent="0.25">
      <c r="A68" s="6"/>
      <c r="B68" s="6"/>
      <c r="C68" s="16" t="s">
        <v>31</v>
      </c>
      <c r="D68" s="17"/>
      <c r="E68" s="18"/>
      <c r="F68" s="18"/>
      <c r="G68" s="18"/>
      <c r="H68" s="18"/>
      <c r="I68" s="18"/>
      <c r="J68" s="18"/>
    </row>
    <row r="69" spans="1:10" s="36" customFormat="1" x14ac:dyDescent="0.25">
      <c r="A69" s="6"/>
      <c r="B69" s="6"/>
      <c r="C69" s="19" t="s">
        <v>56</v>
      </c>
      <c r="D69" s="20"/>
      <c r="E69" s="7"/>
      <c r="F69" s="7"/>
      <c r="G69" s="7"/>
      <c r="H69" s="7"/>
      <c r="I69" s="7"/>
      <c r="J69" s="7"/>
    </row>
    <row r="70" spans="1:10" s="36" customFormat="1" x14ac:dyDescent="0.25">
      <c r="A70" s="21" t="s">
        <v>2</v>
      </c>
      <c r="B70" s="22">
        <v>10</v>
      </c>
      <c r="C70" s="21" t="s">
        <v>22</v>
      </c>
      <c r="D70" s="23"/>
      <c r="E70" s="45">
        <v>1500</v>
      </c>
      <c r="F70" s="45">
        <v>3250</v>
      </c>
      <c r="G70" s="38" t="str">
        <f>IF(AND(D70&lt;=F70,D70&gt;=E70),"Opgave Geldig","Opgave Ongeldig")</f>
        <v>Opgave Ongeldig</v>
      </c>
      <c r="H70" s="37">
        <f>D70*B70</f>
        <v>0</v>
      </c>
      <c r="I70" s="25"/>
      <c r="J70" s="24">
        <f>(D70*I70)+D70</f>
        <v>0</v>
      </c>
    </row>
    <row r="71" spans="1:10" s="36" customFormat="1" ht="16.5" customHeight="1" x14ac:dyDescent="0.25">
      <c r="A71" s="21" t="s">
        <v>2</v>
      </c>
      <c r="B71" s="22">
        <v>20</v>
      </c>
      <c r="C71" s="21" t="s">
        <v>45</v>
      </c>
      <c r="D71" s="23"/>
      <c r="E71" s="45">
        <v>20</v>
      </c>
      <c r="F71" s="45">
        <v>30</v>
      </c>
      <c r="G71" s="38" t="str">
        <f>IF(AND(D71&lt;=F71,D71&gt;=E71),"Opgave Geldig","Opgave Ongeldig")</f>
        <v>Opgave Ongeldig</v>
      </c>
      <c r="H71" s="37">
        <f>(D71*12)*B71</f>
        <v>0</v>
      </c>
      <c r="I71" s="25"/>
      <c r="J71" s="24">
        <f>(D71*I71)+D71</f>
        <v>0</v>
      </c>
    </row>
    <row r="72" spans="1:10" s="36" customFormat="1" x14ac:dyDescent="0.25">
      <c r="A72" s="6"/>
      <c r="B72" s="6"/>
      <c r="C72" s="16" t="s">
        <v>32</v>
      </c>
      <c r="D72" s="17"/>
      <c r="E72" s="18"/>
      <c r="F72" s="18"/>
      <c r="G72" s="18"/>
      <c r="H72" s="18"/>
      <c r="I72" s="18"/>
      <c r="J72" s="18"/>
    </row>
    <row r="73" spans="1:10" s="36" customFormat="1" x14ac:dyDescent="0.25">
      <c r="A73" s="6"/>
      <c r="B73" s="6"/>
      <c r="C73" s="19" t="s">
        <v>57</v>
      </c>
      <c r="D73" s="20"/>
      <c r="E73" s="7"/>
      <c r="F73" s="7"/>
      <c r="G73" s="7"/>
      <c r="H73" s="7"/>
      <c r="I73" s="7"/>
      <c r="J73" s="7"/>
    </row>
    <row r="74" spans="1:10" s="36" customFormat="1" x14ac:dyDescent="0.25">
      <c r="A74" s="21" t="s">
        <v>2</v>
      </c>
      <c r="B74" s="22">
        <v>15</v>
      </c>
      <c r="C74" s="21" t="s">
        <v>22</v>
      </c>
      <c r="D74" s="23"/>
      <c r="E74" s="45">
        <v>1800</v>
      </c>
      <c r="F74" s="45">
        <v>2400</v>
      </c>
      <c r="G74" s="38" t="str">
        <f>IF(AND(D74&lt;=F74,D74&gt;=E74),"Opgave Geldig","Opgave Ongeldig")</f>
        <v>Opgave Ongeldig</v>
      </c>
      <c r="H74" s="37">
        <f>D74*B74</f>
        <v>0</v>
      </c>
      <c r="I74" s="25"/>
      <c r="J74" s="24">
        <f>(D74*I74)+D74</f>
        <v>0</v>
      </c>
    </row>
    <row r="75" spans="1:10" s="36" customFormat="1" ht="16.5" customHeight="1" x14ac:dyDescent="0.25">
      <c r="A75" s="21" t="s">
        <v>2</v>
      </c>
      <c r="B75" s="22">
        <v>30</v>
      </c>
      <c r="C75" s="21" t="s">
        <v>45</v>
      </c>
      <c r="D75" s="23"/>
      <c r="E75" s="45">
        <v>20</v>
      </c>
      <c r="F75" s="45">
        <v>35</v>
      </c>
      <c r="G75" s="38" t="str">
        <f>IF(AND(D75&lt;=F75,D75&gt;=E75),"Opgave Geldig","Opgave Ongeldig")</f>
        <v>Opgave Ongeldig</v>
      </c>
      <c r="H75" s="37">
        <f>(D75*12)*B75</f>
        <v>0</v>
      </c>
      <c r="I75" s="25"/>
      <c r="J75" s="24">
        <f>(D75*I75)+D75</f>
        <v>0</v>
      </c>
    </row>
    <row r="76" spans="1:10" s="36" customFormat="1" x14ac:dyDescent="0.25">
      <c r="A76" s="6"/>
      <c r="B76" s="6"/>
      <c r="C76" s="16" t="s">
        <v>33</v>
      </c>
      <c r="D76" s="17"/>
      <c r="E76" s="18"/>
      <c r="F76" s="18"/>
      <c r="G76" s="18"/>
      <c r="H76" s="18"/>
      <c r="I76" s="18"/>
      <c r="J76" s="18"/>
    </row>
    <row r="77" spans="1:10" s="36" customFormat="1" x14ac:dyDescent="0.25">
      <c r="A77" s="6"/>
      <c r="B77" s="6"/>
      <c r="C77" s="19" t="s">
        <v>58</v>
      </c>
      <c r="D77" s="20"/>
      <c r="E77" s="7"/>
      <c r="F77" s="7"/>
      <c r="G77" s="7"/>
      <c r="H77" s="7"/>
      <c r="I77" s="7"/>
      <c r="J77" s="7"/>
    </row>
    <row r="78" spans="1:10" s="36" customFormat="1" x14ac:dyDescent="0.25">
      <c r="A78" s="21" t="s">
        <v>2</v>
      </c>
      <c r="B78" s="22">
        <v>5</v>
      </c>
      <c r="C78" s="21" t="s">
        <v>22</v>
      </c>
      <c r="D78" s="23"/>
      <c r="E78" s="45">
        <v>1000</v>
      </c>
      <c r="F78" s="45">
        <v>1500</v>
      </c>
      <c r="G78" s="38" t="str">
        <f>IF(AND(D78&lt;=F78,D78&gt;=E78),"Opgave Geldig","Opgave Ongeldig")</f>
        <v>Opgave Ongeldig</v>
      </c>
      <c r="H78" s="37">
        <f>D78*B78</f>
        <v>0</v>
      </c>
      <c r="I78" s="25"/>
      <c r="J78" s="24">
        <f>(D78*I78)+D78</f>
        <v>0</v>
      </c>
    </row>
    <row r="79" spans="1:10" s="36" customFormat="1" ht="16.5" customHeight="1" x14ac:dyDescent="0.25">
      <c r="A79" s="21" t="s">
        <v>2</v>
      </c>
      <c r="B79" s="22">
        <v>15</v>
      </c>
      <c r="C79" s="21" t="s">
        <v>45</v>
      </c>
      <c r="D79" s="23"/>
      <c r="E79" s="45">
        <v>10</v>
      </c>
      <c r="F79" s="45">
        <v>15</v>
      </c>
      <c r="G79" s="38" t="str">
        <f>IF(AND(D79&lt;=F79,D79&gt;=E79),"Opgave Geldig","Opgave Ongeldig")</f>
        <v>Opgave Ongeldig</v>
      </c>
      <c r="H79" s="37">
        <f>(D79*12)*B79</f>
        <v>0</v>
      </c>
      <c r="I79" s="25"/>
      <c r="J79" s="24">
        <f>(D79*I79)+D79</f>
        <v>0</v>
      </c>
    </row>
    <row r="80" spans="1:10" x14ac:dyDescent="0.25">
      <c r="C80" s="42"/>
    </row>
    <row r="81" spans="1:8" ht="15.75" thickBot="1" x14ac:dyDescent="0.3">
      <c r="A81" s="6"/>
      <c r="B81" s="4"/>
      <c r="C81" s="8"/>
      <c r="D81" s="8"/>
      <c r="E81" s="8"/>
      <c r="F81" s="8"/>
      <c r="G81" s="8"/>
      <c r="H81" s="9"/>
    </row>
    <row r="82" spans="1:8" ht="15.75" thickBot="1" x14ac:dyDescent="0.3">
      <c r="A82" s="6"/>
      <c r="B82" s="4"/>
      <c r="C82" s="53" t="s">
        <v>46</v>
      </c>
      <c r="D82" s="54"/>
      <c r="E82" s="54"/>
      <c r="F82" s="54"/>
      <c r="G82" s="55"/>
      <c r="H82" s="26">
        <f>SUM(H10+H14+H18+H22+H26+H30+H34+H38+H42+H46+H50+H54+H58+H62+H66+H70+H74+H78)</f>
        <v>0</v>
      </c>
    </row>
    <row r="83" spans="1:8" s="36" customFormat="1" ht="15.75" thickBot="1" x14ac:dyDescent="0.3">
      <c r="A83" s="6"/>
      <c r="B83" s="4"/>
      <c r="C83" s="53" t="s">
        <v>47</v>
      </c>
      <c r="D83" s="54"/>
      <c r="E83" s="54"/>
      <c r="F83" s="54"/>
      <c r="G83" s="55"/>
      <c r="H83" s="26">
        <f>SUM(H11+H15+H19+H23+H27+H31+H35+H39+H43+H47+H51+H55+H59+H67+H71+H75+H79)</f>
        <v>0</v>
      </c>
    </row>
    <row r="84" spans="1:8" x14ac:dyDescent="0.25">
      <c r="A84" s="6"/>
      <c r="B84" s="4"/>
      <c r="C84" s="8"/>
      <c r="D84" s="8"/>
      <c r="E84" s="8"/>
      <c r="F84" s="8"/>
      <c r="G84" s="8"/>
      <c r="H84" s="9"/>
    </row>
    <row r="85" spans="1:8" x14ac:dyDescent="0.25">
      <c r="A85" s="6"/>
      <c r="B85" s="4"/>
      <c r="C85" s="8"/>
      <c r="D85" s="10"/>
      <c r="E85" s="10"/>
      <c r="F85" s="10"/>
      <c r="G85" s="10"/>
      <c r="H85" s="11"/>
    </row>
    <row r="86" spans="1:8" ht="15.75" x14ac:dyDescent="0.3">
      <c r="A86" s="27"/>
      <c r="B86" s="28"/>
      <c r="C86" s="28"/>
      <c r="D86" s="29"/>
      <c r="E86" s="29"/>
      <c r="F86" s="29"/>
      <c r="G86" s="29"/>
      <c r="H86" s="29"/>
    </row>
    <row r="87" spans="1:8" ht="16.5" thickBot="1" x14ac:dyDescent="0.35">
      <c r="A87" s="27"/>
      <c r="B87" s="28"/>
      <c r="C87" s="28"/>
      <c r="D87" s="30"/>
      <c r="E87" s="30"/>
      <c r="F87" s="30"/>
      <c r="G87" s="30"/>
      <c r="H87" s="31"/>
    </row>
    <row r="88" spans="1:8" ht="39" customHeight="1" thickTop="1" thickBot="1" x14ac:dyDescent="0.35">
      <c r="A88" s="36"/>
      <c r="B88" s="36"/>
      <c r="C88" s="39" t="s">
        <v>18</v>
      </c>
      <c r="D88" s="46" t="s">
        <v>19</v>
      </c>
      <c r="E88" s="47"/>
      <c r="F88" s="47"/>
      <c r="G88" s="48"/>
      <c r="H88" s="28"/>
    </row>
    <row r="89" spans="1:8" ht="35.450000000000003" customHeight="1" thickTop="1" thickBot="1" x14ac:dyDescent="0.35">
      <c r="A89" s="36"/>
      <c r="B89" s="36"/>
      <c r="C89" s="40" t="s">
        <v>20</v>
      </c>
      <c r="D89" s="46" t="s">
        <v>19</v>
      </c>
      <c r="E89" s="47"/>
      <c r="F89" s="47"/>
      <c r="G89" s="48"/>
      <c r="H89" s="32"/>
    </row>
    <row r="90" spans="1:8" ht="34.5" customHeight="1" thickTop="1" thickBot="1" x14ac:dyDescent="0.35">
      <c r="A90" s="36"/>
      <c r="B90" s="36"/>
      <c r="C90" s="40" t="s">
        <v>14</v>
      </c>
      <c r="D90" s="46" t="s">
        <v>19</v>
      </c>
      <c r="E90" s="47"/>
      <c r="F90" s="47"/>
      <c r="G90" s="48"/>
      <c r="H90" s="32"/>
    </row>
    <row r="91" spans="1:8" ht="36" customHeight="1" thickTop="1" thickBot="1" x14ac:dyDescent="0.35">
      <c r="A91" s="36"/>
      <c r="B91" s="36"/>
      <c r="C91" s="40" t="s">
        <v>15</v>
      </c>
      <c r="D91" s="46" t="s">
        <v>19</v>
      </c>
      <c r="E91" s="47"/>
      <c r="F91" s="47"/>
      <c r="G91" s="48"/>
      <c r="H91" s="32"/>
    </row>
    <row r="92" spans="1:8" ht="34.5" customHeight="1" thickTop="1" thickBot="1" x14ac:dyDescent="0.35">
      <c r="A92" s="36"/>
      <c r="B92" s="36"/>
      <c r="C92" s="41" t="s">
        <v>21</v>
      </c>
      <c r="D92" s="46" t="s">
        <v>19</v>
      </c>
      <c r="E92" s="47"/>
      <c r="F92" s="47"/>
      <c r="G92" s="48"/>
      <c r="H92" s="32"/>
    </row>
    <row r="93" spans="1:8" ht="17.25" thickTop="1" x14ac:dyDescent="0.3">
      <c r="A93" s="1"/>
      <c r="B93" s="1"/>
      <c r="C93" s="1"/>
      <c r="D93" s="33"/>
      <c r="E93" s="33"/>
      <c r="F93" s="33"/>
      <c r="G93" s="33"/>
      <c r="H93" s="1"/>
    </row>
  </sheetData>
  <protectedRanges>
    <protectedRange sqref="I14:I15 D14:G15 I18:I19 D18:G19 I22:I23 D22:G23 I26:I27 D26:G27 I74:I75 D74:G75 I30:I31 D30:G31 I34:I35 D34:G35 I38:I39 D38:G39 I42:I43 D42:G43 I46:I47 D46:G47 I50:I51 D50:G51 I78:I79 D78:G79 I54:I55 D54:G55 I58:I59 D58:G59 I66:I67 D66:G67 I70:I71 D70:G71 I62:I63 D62:G63 I10:I11 D10:G11" name="Bereik1_1"/>
    <protectedRange sqref="C88:C92" name="Bereik6_1"/>
  </protectedRanges>
  <mergeCells count="10">
    <mergeCell ref="D90:G90"/>
    <mergeCell ref="D91:G91"/>
    <mergeCell ref="D92:G92"/>
    <mergeCell ref="A6:H6"/>
    <mergeCell ref="I6:J6"/>
    <mergeCell ref="C82:G82"/>
    <mergeCell ref="D88:G88"/>
    <mergeCell ref="D89:G89"/>
    <mergeCell ref="C83:G83"/>
    <mergeCell ref="D63:J63"/>
  </mergeCells>
  <conditionalFormatting sqref="G10">
    <cfRule type="containsText" dxfId="69" priority="241" operator="containsText" text="Opgave geldig">
      <formula>NOT(ISERROR(SEARCH("Opgave geldig",G10)))</formula>
    </cfRule>
    <cfRule type="duplicateValues" priority="242"/>
    <cfRule type="containsText" dxfId="68" priority="243" operator="containsText" text="Ongeldig">
      <formula>NOT(ISERROR(SEARCH("Ongeldig",G10)))</formula>
    </cfRule>
  </conditionalFormatting>
  <conditionalFormatting sqref="G14">
    <cfRule type="containsText" dxfId="67" priority="145" operator="containsText" text="Opgave geldig">
      <formula>NOT(ISERROR(SEARCH("Opgave geldig",G14)))</formula>
    </cfRule>
    <cfRule type="duplicateValues" priority="146"/>
    <cfRule type="containsText" dxfId="66" priority="147" operator="containsText" text="Ongeldig">
      <formula>NOT(ISERROR(SEARCH("Ongeldig",G14)))</formula>
    </cfRule>
  </conditionalFormatting>
  <conditionalFormatting sqref="G15">
    <cfRule type="containsText" dxfId="65" priority="142" operator="containsText" text="Opgave geldig">
      <formula>NOT(ISERROR(SEARCH("Opgave geldig",G15)))</formula>
    </cfRule>
    <cfRule type="duplicateValues" priority="143"/>
    <cfRule type="containsText" dxfId="64" priority="144" operator="containsText" text="Ongeldig">
      <formula>NOT(ISERROR(SEARCH("Ongeldig",G15)))</formula>
    </cfRule>
  </conditionalFormatting>
  <conditionalFormatting sqref="G18">
    <cfRule type="containsText" dxfId="63" priority="139" operator="containsText" text="Opgave geldig">
      <formula>NOT(ISERROR(SEARCH("Opgave geldig",G18)))</formula>
    </cfRule>
    <cfRule type="duplicateValues" priority="140"/>
    <cfRule type="containsText" dxfId="62" priority="141" operator="containsText" text="Ongeldig">
      <formula>NOT(ISERROR(SEARCH("Ongeldig",G18)))</formula>
    </cfRule>
  </conditionalFormatting>
  <conditionalFormatting sqref="G19">
    <cfRule type="containsText" dxfId="61" priority="136" operator="containsText" text="Opgave geldig">
      <formula>NOT(ISERROR(SEARCH("Opgave geldig",G19)))</formula>
    </cfRule>
    <cfRule type="duplicateValues" priority="137"/>
    <cfRule type="containsText" dxfId="60" priority="138" operator="containsText" text="Ongeldig">
      <formula>NOT(ISERROR(SEARCH("Ongeldig",G19)))</formula>
    </cfRule>
  </conditionalFormatting>
  <conditionalFormatting sqref="G22">
    <cfRule type="containsText" dxfId="59" priority="133" operator="containsText" text="Opgave geldig">
      <formula>NOT(ISERROR(SEARCH("Opgave geldig",G22)))</formula>
    </cfRule>
    <cfRule type="duplicateValues" priority="134"/>
    <cfRule type="containsText" dxfId="58" priority="135" operator="containsText" text="Ongeldig">
      <formula>NOT(ISERROR(SEARCH("Ongeldig",G22)))</formula>
    </cfRule>
  </conditionalFormatting>
  <conditionalFormatting sqref="G23">
    <cfRule type="containsText" dxfId="57" priority="130" operator="containsText" text="Opgave geldig">
      <formula>NOT(ISERROR(SEARCH("Opgave geldig",G23)))</formula>
    </cfRule>
    <cfRule type="duplicateValues" priority="131"/>
    <cfRule type="containsText" dxfId="56" priority="132" operator="containsText" text="Ongeldig">
      <formula>NOT(ISERROR(SEARCH("Ongeldig",G23)))</formula>
    </cfRule>
  </conditionalFormatting>
  <conditionalFormatting sqref="G26">
    <cfRule type="containsText" dxfId="55" priority="127" operator="containsText" text="Opgave geldig">
      <formula>NOT(ISERROR(SEARCH("Opgave geldig",G26)))</formula>
    </cfRule>
    <cfRule type="duplicateValues" priority="128"/>
    <cfRule type="containsText" dxfId="54" priority="129" operator="containsText" text="Ongeldig">
      <formula>NOT(ISERROR(SEARCH("Ongeldig",G26)))</formula>
    </cfRule>
  </conditionalFormatting>
  <conditionalFormatting sqref="G27">
    <cfRule type="containsText" dxfId="53" priority="124" operator="containsText" text="Opgave geldig">
      <formula>NOT(ISERROR(SEARCH("Opgave geldig",G27)))</formula>
    </cfRule>
    <cfRule type="duplicateValues" priority="125"/>
    <cfRule type="containsText" dxfId="52" priority="126" operator="containsText" text="Ongeldig">
      <formula>NOT(ISERROR(SEARCH("Ongeldig",G27)))</formula>
    </cfRule>
  </conditionalFormatting>
  <conditionalFormatting sqref="G30">
    <cfRule type="containsText" dxfId="51" priority="115" operator="containsText" text="Opgave geldig">
      <formula>NOT(ISERROR(SEARCH("Opgave geldig",G30)))</formula>
    </cfRule>
    <cfRule type="duplicateValues" priority="116"/>
    <cfRule type="containsText" dxfId="50" priority="117" operator="containsText" text="Ongeldig">
      <formula>NOT(ISERROR(SEARCH("Ongeldig",G30)))</formula>
    </cfRule>
  </conditionalFormatting>
  <conditionalFormatting sqref="G31">
    <cfRule type="containsText" dxfId="49" priority="112" operator="containsText" text="Opgave geldig">
      <formula>NOT(ISERROR(SEARCH("Opgave geldig",G31)))</formula>
    </cfRule>
    <cfRule type="duplicateValues" priority="113"/>
    <cfRule type="containsText" dxfId="48" priority="114" operator="containsText" text="Ongeldig">
      <formula>NOT(ISERROR(SEARCH("Ongeldig",G31)))</formula>
    </cfRule>
  </conditionalFormatting>
  <conditionalFormatting sqref="G34">
    <cfRule type="containsText" dxfId="47" priority="109" operator="containsText" text="Opgave geldig">
      <formula>NOT(ISERROR(SEARCH("Opgave geldig",G34)))</formula>
    </cfRule>
    <cfRule type="duplicateValues" priority="110"/>
    <cfRule type="containsText" dxfId="46" priority="111" operator="containsText" text="Ongeldig">
      <formula>NOT(ISERROR(SEARCH("Ongeldig",G34)))</formula>
    </cfRule>
  </conditionalFormatting>
  <conditionalFormatting sqref="G35">
    <cfRule type="containsText" dxfId="45" priority="106" operator="containsText" text="Opgave geldig">
      <formula>NOT(ISERROR(SEARCH("Opgave geldig",G35)))</formula>
    </cfRule>
    <cfRule type="duplicateValues" priority="107"/>
    <cfRule type="containsText" dxfId="44" priority="108" operator="containsText" text="Ongeldig">
      <formula>NOT(ISERROR(SEARCH("Ongeldig",G35)))</formula>
    </cfRule>
  </conditionalFormatting>
  <conditionalFormatting sqref="G38">
    <cfRule type="containsText" dxfId="43" priority="103" operator="containsText" text="Opgave geldig">
      <formula>NOT(ISERROR(SEARCH("Opgave geldig",G38)))</formula>
    </cfRule>
    <cfRule type="duplicateValues" priority="104"/>
    <cfRule type="containsText" dxfId="42" priority="105" operator="containsText" text="Ongeldig">
      <formula>NOT(ISERROR(SEARCH("Ongeldig",G38)))</formula>
    </cfRule>
  </conditionalFormatting>
  <conditionalFormatting sqref="G39">
    <cfRule type="containsText" dxfId="41" priority="100" operator="containsText" text="Opgave geldig">
      <formula>NOT(ISERROR(SEARCH("Opgave geldig",G39)))</formula>
    </cfRule>
    <cfRule type="duplicateValues" priority="101"/>
    <cfRule type="containsText" dxfId="40" priority="102" operator="containsText" text="Ongeldig">
      <formula>NOT(ISERROR(SEARCH("Ongeldig",G39)))</formula>
    </cfRule>
  </conditionalFormatting>
  <conditionalFormatting sqref="G42">
    <cfRule type="containsText" dxfId="39" priority="97" operator="containsText" text="Opgave geldig">
      <formula>NOT(ISERROR(SEARCH("Opgave geldig",G42)))</formula>
    </cfRule>
    <cfRule type="duplicateValues" priority="98"/>
    <cfRule type="containsText" dxfId="38" priority="99" operator="containsText" text="Ongeldig">
      <formula>NOT(ISERROR(SEARCH("Ongeldig",G42)))</formula>
    </cfRule>
  </conditionalFormatting>
  <conditionalFormatting sqref="G43">
    <cfRule type="containsText" dxfId="37" priority="94" operator="containsText" text="Opgave geldig">
      <formula>NOT(ISERROR(SEARCH("Opgave geldig",G43)))</formula>
    </cfRule>
    <cfRule type="duplicateValues" priority="95"/>
    <cfRule type="containsText" dxfId="36" priority="96" operator="containsText" text="Ongeldig">
      <formula>NOT(ISERROR(SEARCH("Ongeldig",G43)))</formula>
    </cfRule>
  </conditionalFormatting>
  <conditionalFormatting sqref="G46">
    <cfRule type="containsText" dxfId="35" priority="91" operator="containsText" text="Opgave geldig">
      <formula>NOT(ISERROR(SEARCH("Opgave geldig",G46)))</formula>
    </cfRule>
    <cfRule type="duplicateValues" priority="92"/>
    <cfRule type="containsText" dxfId="34" priority="93" operator="containsText" text="Ongeldig">
      <formula>NOT(ISERROR(SEARCH("Ongeldig",G46)))</formula>
    </cfRule>
  </conditionalFormatting>
  <conditionalFormatting sqref="G47">
    <cfRule type="containsText" dxfId="33" priority="88" operator="containsText" text="Opgave geldig">
      <formula>NOT(ISERROR(SEARCH("Opgave geldig",G47)))</formula>
    </cfRule>
    <cfRule type="duplicateValues" priority="89"/>
    <cfRule type="containsText" dxfId="32" priority="90" operator="containsText" text="Ongeldig">
      <formula>NOT(ISERROR(SEARCH("Ongeldig",G47)))</formula>
    </cfRule>
  </conditionalFormatting>
  <conditionalFormatting sqref="G50">
    <cfRule type="containsText" dxfId="31" priority="85" operator="containsText" text="Opgave geldig">
      <formula>NOT(ISERROR(SEARCH("Opgave geldig",G50)))</formula>
    </cfRule>
    <cfRule type="duplicateValues" priority="86"/>
    <cfRule type="containsText" dxfId="30" priority="87" operator="containsText" text="Ongeldig">
      <formula>NOT(ISERROR(SEARCH("Ongeldig",G50)))</formula>
    </cfRule>
  </conditionalFormatting>
  <conditionalFormatting sqref="G51">
    <cfRule type="containsText" dxfId="29" priority="82" operator="containsText" text="Opgave geldig">
      <formula>NOT(ISERROR(SEARCH("Opgave geldig",G51)))</formula>
    </cfRule>
    <cfRule type="duplicateValues" priority="83"/>
    <cfRule type="containsText" dxfId="28" priority="84" operator="containsText" text="Ongeldig">
      <formula>NOT(ISERROR(SEARCH("Ongeldig",G51)))</formula>
    </cfRule>
  </conditionalFormatting>
  <conditionalFormatting sqref="G54">
    <cfRule type="containsText" dxfId="27" priority="73" operator="containsText" text="Opgave geldig">
      <formula>NOT(ISERROR(SEARCH("Opgave geldig",G54)))</formula>
    </cfRule>
    <cfRule type="duplicateValues" priority="74"/>
    <cfRule type="containsText" dxfId="26" priority="75" operator="containsText" text="Ongeldig">
      <formula>NOT(ISERROR(SEARCH("Ongeldig",G54)))</formula>
    </cfRule>
  </conditionalFormatting>
  <conditionalFormatting sqref="G55">
    <cfRule type="containsText" dxfId="25" priority="70" operator="containsText" text="Opgave geldig">
      <formula>NOT(ISERROR(SEARCH("Opgave geldig",G55)))</formula>
    </cfRule>
    <cfRule type="duplicateValues" priority="71"/>
    <cfRule type="containsText" dxfId="24" priority="72" operator="containsText" text="Ongeldig">
      <formula>NOT(ISERROR(SEARCH("Ongeldig",G55)))</formula>
    </cfRule>
  </conditionalFormatting>
  <conditionalFormatting sqref="G58">
    <cfRule type="containsText" dxfId="23" priority="67" operator="containsText" text="Opgave geldig">
      <formula>NOT(ISERROR(SEARCH("Opgave geldig",G58)))</formula>
    </cfRule>
    <cfRule type="duplicateValues" priority="68"/>
    <cfRule type="containsText" dxfId="22" priority="69" operator="containsText" text="Ongeldig">
      <formula>NOT(ISERROR(SEARCH("Ongeldig",G58)))</formula>
    </cfRule>
  </conditionalFormatting>
  <conditionalFormatting sqref="G59">
    <cfRule type="containsText" dxfId="21" priority="64" operator="containsText" text="Opgave geldig">
      <formula>NOT(ISERROR(SEARCH("Opgave geldig",G59)))</formula>
    </cfRule>
    <cfRule type="duplicateValues" priority="65"/>
    <cfRule type="containsText" dxfId="20" priority="66" operator="containsText" text="Ongeldig">
      <formula>NOT(ISERROR(SEARCH("Ongeldig",G59)))</formula>
    </cfRule>
  </conditionalFormatting>
  <conditionalFormatting sqref="G62">
    <cfRule type="containsText" dxfId="19" priority="61" operator="containsText" text="Opgave geldig">
      <formula>NOT(ISERROR(SEARCH("Opgave geldig",G62)))</formula>
    </cfRule>
    <cfRule type="duplicateValues" priority="62"/>
    <cfRule type="containsText" dxfId="18" priority="63" operator="containsText" text="Ongeldig">
      <formula>NOT(ISERROR(SEARCH("Ongeldig",G62)))</formula>
    </cfRule>
  </conditionalFormatting>
  <conditionalFormatting sqref="G66">
    <cfRule type="containsText" dxfId="17" priority="55" operator="containsText" text="Opgave geldig">
      <formula>NOT(ISERROR(SEARCH("Opgave geldig",G66)))</formula>
    </cfRule>
    <cfRule type="duplicateValues" priority="56"/>
    <cfRule type="containsText" dxfId="16" priority="57" operator="containsText" text="Ongeldig">
      <formula>NOT(ISERROR(SEARCH("Ongeldig",G66)))</formula>
    </cfRule>
  </conditionalFormatting>
  <conditionalFormatting sqref="G67">
    <cfRule type="containsText" dxfId="15" priority="52" operator="containsText" text="Opgave geldig">
      <formula>NOT(ISERROR(SEARCH("Opgave geldig",G67)))</formula>
    </cfRule>
    <cfRule type="duplicateValues" priority="53"/>
    <cfRule type="containsText" dxfId="14" priority="54" operator="containsText" text="Ongeldig">
      <formula>NOT(ISERROR(SEARCH("Ongeldig",G67)))</formula>
    </cfRule>
  </conditionalFormatting>
  <conditionalFormatting sqref="G70">
    <cfRule type="containsText" dxfId="13" priority="49" operator="containsText" text="Opgave geldig">
      <formula>NOT(ISERROR(SEARCH("Opgave geldig",G70)))</formula>
    </cfRule>
    <cfRule type="duplicateValues" priority="50"/>
    <cfRule type="containsText" dxfId="12" priority="51" operator="containsText" text="Ongeldig">
      <formula>NOT(ISERROR(SEARCH("Ongeldig",G70)))</formula>
    </cfRule>
  </conditionalFormatting>
  <conditionalFormatting sqref="G71">
    <cfRule type="containsText" dxfId="11" priority="46" operator="containsText" text="Opgave geldig">
      <formula>NOT(ISERROR(SEARCH("Opgave geldig",G71)))</formula>
    </cfRule>
    <cfRule type="duplicateValues" priority="47"/>
    <cfRule type="containsText" dxfId="10" priority="48" operator="containsText" text="Ongeldig">
      <formula>NOT(ISERROR(SEARCH("Ongeldig",G71)))</formula>
    </cfRule>
  </conditionalFormatting>
  <conditionalFormatting sqref="G74">
    <cfRule type="containsText" dxfId="9" priority="31" operator="containsText" text="Opgave geldig">
      <formula>NOT(ISERROR(SEARCH("Opgave geldig",G74)))</formula>
    </cfRule>
    <cfRule type="duplicateValues" priority="32"/>
    <cfRule type="containsText" dxfId="8" priority="33" operator="containsText" text="Ongeldig">
      <formula>NOT(ISERROR(SEARCH("Ongeldig",G74)))</formula>
    </cfRule>
  </conditionalFormatting>
  <conditionalFormatting sqref="G75">
    <cfRule type="containsText" dxfId="7" priority="28" operator="containsText" text="Opgave geldig">
      <formula>NOT(ISERROR(SEARCH("Opgave geldig",G75)))</formula>
    </cfRule>
    <cfRule type="duplicateValues" priority="29"/>
    <cfRule type="containsText" dxfId="6" priority="30" operator="containsText" text="Ongeldig">
      <formula>NOT(ISERROR(SEARCH("Ongeldig",G75)))</formula>
    </cfRule>
  </conditionalFormatting>
  <conditionalFormatting sqref="G78">
    <cfRule type="containsText" dxfId="5" priority="19" operator="containsText" text="Opgave geldig">
      <formula>NOT(ISERROR(SEARCH("Opgave geldig",G78)))</formula>
    </cfRule>
    <cfRule type="duplicateValues" priority="20"/>
    <cfRule type="containsText" dxfId="4" priority="21" operator="containsText" text="Ongeldig">
      <formula>NOT(ISERROR(SEARCH("Ongeldig",G78)))</formula>
    </cfRule>
  </conditionalFormatting>
  <conditionalFormatting sqref="G79">
    <cfRule type="containsText" dxfId="3" priority="16" operator="containsText" text="Opgave geldig">
      <formula>NOT(ISERROR(SEARCH("Opgave geldig",G79)))</formula>
    </cfRule>
    <cfRule type="duplicateValues" priority="17"/>
    <cfRule type="containsText" dxfId="2" priority="18" operator="containsText" text="Ongeldig">
      <formula>NOT(ISERROR(SEARCH("Ongeldig",G79)))</formula>
    </cfRule>
  </conditionalFormatting>
  <conditionalFormatting sqref="G11">
    <cfRule type="containsText" dxfId="1" priority="1" operator="containsText" text="Opgave geldig">
      <formula>NOT(ISERROR(SEARCH("Opgave geldig",G11)))</formula>
    </cfRule>
    <cfRule type="duplicateValues" priority="2"/>
    <cfRule type="containsText" dxfId="0" priority="3" operator="containsText" text="Ongeldig">
      <formula>NOT(ISERROR(SEARCH("Ongeldig",G11)))</formula>
    </cfRule>
  </conditionalFormatting>
  <pageMargins left="0.7" right="0.7" top="0.75" bottom="0.75" header="0.3" footer="0.3"/>
  <pageSetup paperSize="9" scale="78" orientation="landscape" r:id="rId1"/>
  <rowBreaks count="1" manualBreakCount="1"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6 prijsinvulformulier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ir1-Consult;Gemeente Deventer</dc:creator>
  <cp:lastModifiedBy>ir1-Consult</cp:lastModifiedBy>
  <cp:lastPrinted>2014-12-22T11:33:45Z</cp:lastPrinted>
  <dcterms:created xsi:type="dcterms:W3CDTF">2014-12-21T14:10:59Z</dcterms:created>
  <dcterms:modified xsi:type="dcterms:W3CDTF">2019-09-26T09:41:25Z</dcterms:modified>
</cp:coreProperties>
</file>