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wnz\Cluster_Tunnels\5. Contractmanagement\P tenderned 3 nov\"/>
    </mc:Choice>
  </mc:AlternateContent>
  <workbookProtection workbookAlgorithmName="SHA-512" workbookHashValue="xnOkxvwLH70eGPp7aG+jqD6Bbhtb1JN4aqfq5P9oJkEJw8tD7ml/ipHOKqwWxbakDQoCG4JuZlPlqbJHqTewFw==" workbookSaltValue="9c96FdisVeIURjbEXTf4xg==" workbookSpinCount="100000" lockStructure="1"/>
  <bookViews>
    <workbookView xWindow="-120" yWindow="-120" windowWidth="29040" windowHeight="15990"/>
  </bookViews>
  <sheets>
    <sheet name="1. Voorblad" sheetId="3" r:id="rId1"/>
    <sheet name="Staat van prijzen perceel 3 Ver" sheetId="2" r:id="rId2"/>
  </sheets>
  <definedNames>
    <definedName name="_xlnm._FilterDatabase" localSheetId="1" hidden="1">'Staat van prijzen perceel 3 Ver'!$C$105</definedName>
    <definedName name="_xlnm.Print_Area" localSheetId="0">'1. Voorblad'!$A$1:$O$26</definedName>
    <definedName name="_xlnm.Print_Area" localSheetId="1">'Staat van prijzen perceel 3 Ver'!$A$1:$L$113</definedName>
    <definedName name="_xlnm.Print_Titles" localSheetId="1">'Staat van prijzen perceel 3 Ver'!$A:$G,'Staat van prijzen perceel 3 Ver'!$3:$4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2" l="1"/>
  <c r="G77" i="2"/>
  <c r="G78" i="2"/>
  <c r="G44" i="2"/>
  <c r="G43" i="2"/>
  <c r="G42" i="2"/>
  <c r="G41" i="2"/>
  <c r="G74" i="2" l="1"/>
  <c r="G8" i="2" l="1"/>
  <c r="G103" i="2" l="1"/>
  <c r="G102" i="2"/>
  <c r="G101" i="2"/>
  <c r="G99" i="2"/>
  <c r="G98" i="2"/>
  <c r="G97" i="2"/>
  <c r="G96" i="2"/>
  <c r="G95" i="2"/>
  <c r="G94" i="2"/>
  <c r="G92" i="2"/>
  <c r="G91" i="2"/>
  <c r="G90" i="2"/>
  <c r="G89" i="2"/>
  <c r="G88" i="2"/>
  <c r="G87" i="2"/>
  <c r="G84" i="2"/>
  <c r="G83" i="2"/>
  <c r="G82" i="2"/>
  <c r="G81" i="2"/>
  <c r="G80" i="2"/>
  <c r="G79" i="2"/>
  <c r="G75" i="2"/>
  <c r="G73" i="2"/>
  <c r="G72" i="2"/>
  <c r="G71" i="2"/>
  <c r="G70" i="2"/>
  <c r="G69" i="2"/>
  <c r="G67" i="2"/>
  <c r="G66" i="2"/>
  <c r="G65" i="2"/>
  <c r="G64" i="2"/>
  <c r="G63" i="2"/>
  <c r="G62" i="2"/>
  <c r="G61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7" i="2"/>
  <c r="G105" i="2" l="1"/>
  <c r="G108" i="2" l="1"/>
  <c r="G110" i="2" s="1"/>
  <c r="G109" i="2" l="1"/>
  <c r="G112" i="2" s="1"/>
  <c r="C25" i="3" s="1"/>
</calcChain>
</file>

<file path=xl/sharedStrings.xml><?xml version="1.0" encoding="utf-8"?>
<sst xmlns="http://schemas.openxmlformats.org/spreadsheetml/2006/main" count="322" uniqueCount="238">
  <si>
    <t>Toelichting tabbladen</t>
  </si>
  <si>
    <t>Naam</t>
  </si>
  <si>
    <t>Omschrijving</t>
  </si>
  <si>
    <t>1. Voorblad</t>
  </si>
  <si>
    <t>Deze inschrijfstaat in ingevuld door</t>
  </si>
  <si>
    <t>Combinatie (naam)</t>
  </si>
  <si>
    <t>Bestaande uit de participanten</t>
  </si>
  <si>
    <t>Datum</t>
  </si>
  <si>
    <t>Contactpersoon</t>
  </si>
  <si>
    <t>Invulinstructie</t>
  </si>
  <si>
    <t>Nadere toelichting</t>
  </si>
  <si>
    <t>Omschrijving posten</t>
  </si>
  <si>
    <t>Risico</t>
  </si>
  <si>
    <t>Algemene kosten</t>
  </si>
  <si>
    <t>Winst</t>
  </si>
  <si>
    <t>Indirecte kosten (geen verdere uitsplitsing)</t>
  </si>
  <si>
    <t>invullen</t>
  </si>
  <si>
    <t>Staat van Prijzen met waarin opgenomen de directe bouwkosten, engineeringskosten, indirecte kosten en overige bijkomende kosten</t>
  </si>
  <si>
    <t xml:space="preserve">2. Staat van Prijzen </t>
  </si>
  <si>
    <t>Totaalbedrag:</t>
  </si>
  <si>
    <t>Dit voorblad van de Staat van prijzen , inclusief resumé van het totaalbedrag</t>
  </si>
  <si>
    <t>De gegadigden vullen in de volgende tabbladen per perceel de kosten in voor het realiseren van Verrekenbare hoeveelheden</t>
  </si>
  <si>
    <t xml:space="preserve">Er is één kolom opgenomen met een fictieve hoeveelheid welke is bepaald op basis van 5 jaar looptijd. </t>
  </si>
  <si>
    <t xml:space="preserve">U geeft een eenheidsprijs op met alle directe en indirecte kosten exclusief Algemene kosten, Winst en Risico. </t>
  </si>
  <si>
    <t>Onderaan de Staat van prijzen verrekenbare hoeveelheden geeft u het Algemene kosten, Winst en Risico percentage op.</t>
  </si>
  <si>
    <t>Totaalbedrag van de Staat van prijzen Verrekenbare hoeveelheden maakt geen onderdeel uit van de inschrijvingssom maar strekt ter mede bepaling van de inschrijving met de BPKV.</t>
  </si>
  <si>
    <t>Staat van prijzen per eenheid verrekenbare hoeveelheden</t>
  </si>
  <si>
    <t>aantal</t>
  </si>
  <si>
    <t>eenheid</t>
  </si>
  <si>
    <t>prijs per eenheid</t>
  </si>
  <si>
    <t>subtotaal</t>
  </si>
  <si>
    <t>14.1</t>
  </si>
  <si>
    <t>Ter beschikking stellen Verkeersmaatregelen conform de CROW publicaties 96a en 96b</t>
  </si>
  <si>
    <t>14.1.1</t>
  </si>
  <si>
    <t>Actiewagen</t>
  </si>
  <si>
    <t>kr</t>
  </si>
  <si>
    <t>14.1.2</t>
  </si>
  <si>
    <t>Informatiewagen incl. programmeren (tekstkar moet ook figuren kunnen weergeven)</t>
  </si>
  <si>
    <t>14.1.3</t>
  </si>
  <si>
    <t>Verkeersmaatregel voor Werkzaamheden in de berm binnen obstakelvrije zone op 3,5 m van de kantstreep</t>
  </si>
  <si>
    <t>14.1.4</t>
  </si>
  <si>
    <t>Verkeersmaatregel voor Werkzaamheden waarbij de vluchtstrook, en eventueel de uitvoegstrook, moet worden afgezet met rijstrooksignalering boven de rijbaan</t>
  </si>
  <si>
    <t>14.1.5</t>
  </si>
  <si>
    <t>Verkeersmaatregel voor Werkzaamheden waarbij de vluchtstrook, en eventueel de uitvoegstrook, moet worden afgezet zonder rijstrooksignalering boven de rijbaan</t>
  </si>
  <si>
    <t>14.1.6</t>
  </si>
  <si>
    <t>Verkeersmaatregel voor Werkzaamheden waarbij 1 rijstrook moet worden afgezet met rijstrooksignalering boven de rijbaan</t>
  </si>
  <si>
    <t>14.1.7</t>
  </si>
  <si>
    <t>Verkeersmaatregel voor Werkzaamheden waarbij 1 rijstrook moet worden afgezet met inzet van TRS-sen</t>
  </si>
  <si>
    <t>14.1.8</t>
  </si>
  <si>
    <t>Verkeersmaatregel voor Werkzaamheden waarbij 2 rijstroken moeten worden afgezet met rijstrooksignalering boven de rijbaan</t>
  </si>
  <si>
    <t>14.1.9</t>
  </si>
  <si>
    <t>Verkeersmaatregel voor Werkzaamheden waarbij 2 rijstroken moeten worden afgezet met inzet van TRS-sen</t>
  </si>
  <si>
    <t>14.1.10</t>
  </si>
  <si>
    <t>Een rijdende verkeersmaatregel op een rijbaan met rijstrooksignalering boven de rijbaan</t>
  </si>
  <si>
    <t>14.1.11</t>
  </si>
  <si>
    <t>Een rijdende verkeersmaatregel op een rijbaan zonder rijstrooksignalering boven de rijbaan</t>
  </si>
  <si>
    <t>14.1.12</t>
  </si>
  <si>
    <t>Het afsluiten van een rijstrook of in- uitvoegstrook op een N-weg</t>
  </si>
  <si>
    <t>14.1.13</t>
  </si>
  <si>
    <t xml:space="preserve">Een rijdende verkeersmaatregel op een N-weg </t>
  </si>
  <si>
    <t>14.1.14</t>
  </si>
  <si>
    <t>Mobilight</t>
  </si>
  <si>
    <t>14.1.15</t>
  </si>
  <si>
    <t>Toepassen omleidingsroute</t>
  </si>
  <si>
    <t>14.2</t>
  </si>
  <si>
    <t>Overige / Menskrachten inclusief kosten van transport, gereedschappen en klein materiaal</t>
  </si>
  <si>
    <t>14.2.1</t>
  </si>
  <si>
    <t xml:space="preserve">Ontwerper </t>
  </si>
  <si>
    <t>uur</t>
  </si>
  <si>
    <t>14.2.2</t>
  </si>
  <si>
    <t>Inspecteur</t>
  </si>
  <si>
    <t>14.2.3</t>
  </si>
  <si>
    <t>Werknemer / Verkeersregelaar</t>
  </si>
  <si>
    <t>14.2.4</t>
  </si>
  <si>
    <t>Lasser inclusief las- en brandapparatuur, capaciteit ≥ 10 KVA 230/400 volt</t>
  </si>
  <si>
    <t>14.2.5</t>
  </si>
  <si>
    <t>Uitvoerder / Opdrachtnemerscoördinator</t>
  </si>
  <si>
    <t>14.2.6</t>
  </si>
  <si>
    <t>Veiligheidsadviseur</t>
  </si>
  <si>
    <t>14.2.7</t>
  </si>
  <si>
    <t xml:space="preserve">Milieudeskundige </t>
  </si>
  <si>
    <t>14.2.8</t>
  </si>
  <si>
    <t>Service engineer / maintenance engineer</t>
  </si>
  <si>
    <t>14.2.9</t>
  </si>
  <si>
    <t>Technisch administratief medewerker / documentalist projectadministratie</t>
  </si>
  <si>
    <t>14.2.10</t>
  </si>
  <si>
    <t>Technisch medewerker Updaten gegevens in BMS</t>
  </si>
  <si>
    <t>14.2.11</t>
  </si>
  <si>
    <t>Tekenaar (CAD)</t>
  </si>
  <si>
    <t>14.2.12</t>
  </si>
  <si>
    <t>Onderhoudstechnicus / -monteur E/WTB</t>
  </si>
  <si>
    <t>14.2.13</t>
  </si>
  <si>
    <t>Engineer</t>
  </si>
  <si>
    <t>14.2.14</t>
  </si>
  <si>
    <t>Werkvoorbereider</t>
  </si>
  <si>
    <t>14.2.15</t>
  </si>
  <si>
    <t>Installatiedeskundige</t>
  </si>
  <si>
    <t>14.2.16</t>
  </si>
  <si>
    <t>Productieleider</t>
  </si>
  <si>
    <t>14.2.17</t>
  </si>
  <si>
    <t>Projectleider</t>
  </si>
  <si>
    <t>14.2.18</t>
  </si>
  <si>
    <t>Systems Engineer</t>
  </si>
  <si>
    <t>14.2.19</t>
  </si>
  <si>
    <t>14.3</t>
  </si>
  <si>
    <t>Materiaal en Materieel ten behoeve van reparaties op de weg en in de tunnel</t>
  </si>
  <si>
    <t>14.3.1</t>
  </si>
  <si>
    <t>Herstellen geleiderailconstructie per calamiteit-/incidentlocatie (gemiddelde lengte 20 m)</t>
  </si>
  <si>
    <t>14.3.2</t>
  </si>
  <si>
    <t xml:space="preserve">Reparatieploeg asfalt (gaten vullen, scheuren/krassen herstellen) </t>
  </si>
  <si>
    <t>14.3.3</t>
  </si>
  <si>
    <t xml:space="preserve">Herstellen asfaltschade &lt;25 meter (rijstrook inclusief markering) </t>
  </si>
  <si>
    <t>14.3.4</t>
  </si>
  <si>
    <t xml:space="preserve">Herstellen asfaltschade ≥25 meter en &lt; 50 meter (rijstrook inclusief markering) </t>
  </si>
  <si>
    <t>14.3.5</t>
  </si>
  <si>
    <t xml:space="preserve">Herstellen asfaltschade ≥50 meter en &lt;100 meter (rijstrook inclusief markering) </t>
  </si>
  <si>
    <t>14.3.6</t>
  </si>
  <si>
    <t xml:space="preserve">Wegdek reinigen (ZOAB-cleaner) </t>
  </si>
  <si>
    <t>14.3.7</t>
  </si>
  <si>
    <t>Het reinigen van kolken en riolering (kolkenzuiger)</t>
  </si>
  <si>
    <t>14.3.8</t>
  </si>
  <si>
    <t>Vrachtauto met (indien noodzakelijke) hydraulische laad- en losinrichting, incl. bediening</t>
  </si>
  <si>
    <t>14.3.9</t>
  </si>
  <si>
    <t>Hydraulische graafmachine, incl. bediening, incl. mogelijke hulpmiddelen,</t>
  </si>
  <si>
    <t>14.3.10</t>
  </si>
  <si>
    <t xml:space="preserve">Wiellader, incl. bediening, incl. mogelijke hulpmiddelen, </t>
  </si>
  <si>
    <t>14.3.11</t>
  </si>
  <si>
    <t>Hoogwerker, reikwijdte ≥ 13m en werkhoogte ≥ 20m</t>
  </si>
  <si>
    <t>14.3.12</t>
  </si>
  <si>
    <t>Calamiteitenauto (Gereedschap / materiaalwagen met 220 volt aggregaat, compressor, verlichting, kettingzaag, haspels, onverdunde zoabclean, absorptiekorrels en koud-asfalt, slijptollen (t.b.v. assistentie werk) incl. bediening)</t>
  </si>
  <si>
    <t>14.3.13</t>
  </si>
  <si>
    <t xml:space="preserve">Verrichten van betonreparaties aan kunstwerken &lt; 1m2 </t>
  </si>
  <si>
    <t>14.3.14</t>
  </si>
  <si>
    <t xml:space="preserve">Het verrichten van eenvoudige betonreparaties aan wegen &lt;1m2 </t>
  </si>
  <si>
    <t>m2</t>
  </si>
  <si>
    <t>14.4</t>
  </si>
  <si>
    <t>Verontreiniging bermen en water</t>
  </si>
  <si>
    <t>14.4.1</t>
  </si>
  <si>
    <t xml:space="preserve">Berm reinigen (het reinigen van alle mogelijke verontreinigingen op en in de berm) </t>
  </si>
  <si>
    <t>14.4.2</t>
  </si>
  <si>
    <t xml:space="preserve">Watergang reinigen (het reinigen van alle mogelijke verontreinigingen op en in de watergang) incl. talud en duikers </t>
  </si>
  <si>
    <t>14.4.3</t>
  </si>
  <si>
    <t xml:space="preserve">Leveren zand/grond </t>
  </si>
  <si>
    <t>m3</t>
  </si>
  <si>
    <t>14.4.4</t>
  </si>
  <si>
    <t>Stortkosten verontreinigde grond  &lt; 6 ton inclusief acceptatie en transport (inclusief leveren stortbonnen)</t>
  </si>
  <si>
    <t>14.4.5</t>
  </si>
  <si>
    <t>Stortkosten olie-water sediment &lt; 6 ton inclusief acceptatie en transport (inclusief leveren stortbonnen)</t>
  </si>
  <si>
    <t>14.4.6</t>
  </si>
  <si>
    <t>Stortkosten verontreinigde grond  ≥ 6 ton inclusief acceptatie en transport (inclusief leveren stortbonnen)</t>
  </si>
  <si>
    <t>14.4.7</t>
  </si>
  <si>
    <t>Stortkosten olie-water sediment ≥ 6 ton inclusief acceptatie en transport (inclusief leveren stortbonnen)</t>
  </si>
  <si>
    <t>14.5</t>
  </si>
  <si>
    <t xml:space="preserve">Installaties </t>
  </si>
  <si>
    <t>14.5.1</t>
  </si>
  <si>
    <t>Uitwisselen van een lichtmast inclusief armatuur</t>
  </si>
  <si>
    <t>st</t>
  </si>
  <si>
    <t>14.5.2</t>
  </si>
  <si>
    <t>14.5.3</t>
  </si>
  <si>
    <t>Leveren, plaatsen glaswerk hulpposten ca. 0,5m2   bijzonderheden: inclusief verwijderen en afvoeren defect glaswerk hulpposten</t>
  </si>
  <si>
    <t>14.5.4</t>
  </si>
  <si>
    <t>Leveren, plaatsen volledige TL armatuur tunnelbuisverlichting   bijzonderheden: inclusief verwijderen en afvoeren defecte tunnelbuisverlichting</t>
  </si>
  <si>
    <t>14.5.5</t>
  </si>
  <si>
    <t>Leveren, plaatsen volledige SON armatuur tunnelbuisverlichting   bijzonderheden: inclusief verwijderen en afvoeren defecte tunnelbuisverlichting</t>
  </si>
  <si>
    <t>14.5.6</t>
  </si>
  <si>
    <t>Leveren, plaatsen en aansluiten luidspreker/luidspreker kooi bijzonderheden: inclusief verwijderen en afvoeren defecte geluidspreker/luidsprekerkooi</t>
  </si>
  <si>
    <t>14.5.9</t>
  </si>
  <si>
    <t>Leveren, plaatsen en aansluiten antennesysteem (stralende coax) bijzonderheden: inclusief verwijderen en afvoeren defecte antennesysteem</t>
  </si>
  <si>
    <t>14.5.10</t>
  </si>
  <si>
    <t>Leveren, plaatsen pictogram / tekstplaat bijzonderheden: inclusief verwijderen en afvoeren defecte pictogram / tekstplaat</t>
  </si>
  <si>
    <t>14.5.11</t>
  </si>
  <si>
    <t>Leveren, plaatsen en aansluiten lus (SOS/SDS/slagboom/hoogtedetectie) bijzonderheden: inclusief verwijderen en afvoeren defecte lus</t>
  </si>
  <si>
    <t>14.5.12</t>
  </si>
  <si>
    <t>Leveren, plaatsen en aansluiten detector t.b.v. zichtmeting bijzonderheden: inclusief verwijderen en afvoeren defecte detector t.b.v. zichtmeting</t>
  </si>
  <si>
    <t>14.5.13</t>
  </si>
  <si>
    <t>Leveren, plaatsen en aansluiten tunnelwand beplating bijzonderheden: inclusief verwijderen tunnelbeplating</t>
  </si>
  <si>
    <t>14.6</t>
  </si>
  <si>
    <t>Tunnelbuissluitingen</t>
  </si>
  <si>
    <t>14.6.1</t>
  </si>
  <si>
    <t>nacht</t>
  </si>
  <si>
    <t>14.6.2</t>
  </si>
  <si>
    <t>14.6.3</t>
  </si>
  <si>
    <t>14.6.4</t>
  </si>
  <si>
    <t>14.6.5</t>
  </si>
  <si>
    <t>14.6.6</t>
  </si>
  <si>
    <t>14.6.7</t>
  </si>
  <si>
    <t>14.6.8</t>
  </si>
  <si>
    <t>14.6.9</t>
  </si>
  <si>
    <t>14.6.10</t>
  </si>
  <si>
    <t>14.6.11</t>
  </si>
  <si>
    <t>14.6.12</t>
  </si>
  <si>
    <t>14.7</t>
  </si>
  <si>
    <t>Energiemonitoring</t>
  </si>
  <si>
    <t>14.7.1</t>
  </si>
  <si>
    <t>leveren, plaatsen en aansluiten van slimme kwh meter (energieverbruik per 15 min)</t>
  </si>
  <si>
    <t>14.7.2</t>
  </si>
  <si>
    <t>eenmalige kosten opname energiemonitoring in de voortgangsrapportage per tunnel</t>
  </si>
  <si>
    <t>14.7.3</t>
  </si>
  <si>
    <t>jaarlijkse kosten energiemonitoring per tunnel</t>
  </si>
  <si>
    <t>jaar</t>
  </si>
  <si>
    <t>Totaal kosten exclusief AK W R</t>
  </si>
  <si>
    <t>subtotaal directe en indirecte kosten excl AK W R</t>
  </si>
  <si>
    <t>%</t>
  </si>
  <si>
    <t>Totaal verrekenbare hoeveelheden inclusief Algemene kosten, Winst en Risico</t>
  </si>
  <si>
    <t>vlaketunnel</t>
  </si>
  <si>
    <t>Toepassen afsluiting Vlaketunnel HRR</t>
  </si>
  <si>
    <t>Toepassen afsluiting Vlaketunnel HRL</t>
  </si>
  <si>
    <t>Toepassen vierkantsluiting Vlaketunnel</t>
  </si>
  <si>
    <t>eenmalige kosten voorbereiding afsluiting Vlaketunnel HRR</t>
  </si>
  <si>
    <t>eenmalige kosten voorbereiding afsluiting Vlaketunnel HRL</t>
  </si>
  <si>
    <t>eenmalige kosten voorbereiding vierkantsluiting Vlaketunnel</t>
  </si>
  <si>
    <t>Dampoortaquaduct</t>
  </si>
  <si>
    <t>Toepassen afsluiting Dampoortaquaduct HRR</t>
  </si>
  <si>
    <t>Toepassen afsluiting Dampoortaquaduct HRL</t>
  </si>
  <si>
    <t>Toepassen vierkantsluiting Dampoortaquaduct</t>
  </si>
  <si>
    <t>eenmalige kosten voorbereiding afsluiting Dampoortaquaduct HRR</t>
  </si>
  <si>
    <t>eenmalige kosten voorbereiding afsluiting Dampoortaquaduct HRL</t>
  </si>
  <si>
    <t>eenmalige kosten voorbereiding vierkantsluiting Dampoortaquaduct</t>
  </si>
  <si>
    <t>(zie Aanbestedingsleidraad paragraaf 5.2)</t>
  </si>
  <si>
    <t>Leveren, plaatsen volledige Led armatuur tunnelbuisverlichting   bijzonderheden: inclusief verwijderen en afvoeren defecte tunnelbuisverlichting</t>
  </si>
  <si>
    <t>14.5.14</t>
  </si>
  <si>
    <t>GIS deskundige</t>
  </si>
  <si>
    <t>14.2.20</t>
  </si>
  <si>
    <t>Service delivery manager (cybersecurity)</t>
  </si>
  <si>
    <t>14.2.21</t>
  </si>
  <si>
    <t>Cybersecurity adviseur</t>
  </si>
  <si>
    <t>14.2.22</t>
  </si>
  <si>
    <t>ICT / IA Adviseur</t>
  </si>
  <si>
    <t>14.5.7a</t>
  </si>
  <si>
    <t>Leveren, plaatsen en aansluiten slagboom voor 1 rijstrook of vluchtstrook, inclusief slagboomkast.  Bijzonderheden: inclusief verwijderen en afvoeren defecte slagboom en slagboomkast</t>
  </si>
  <si>
    <t>14.5.7b</t>
  </si>
  <si>
    <t>Leveren, plaatsen en aansluiten slagboom voor meerdere rijstroken, inclusief slagboomkast. Bijzonderheden: inclusief verwijderen en afvoeren defecte slagboom en slagboomkast</t>
  </si>
  <si>
    <t>14.5.8a</t>
  </si>
  <si>
    <t>Leveren, plaatsen en aansluiten slagboom voor 1 rijstrook of vluchtstrook, exclusief slagboomkast.  Bijzonderheden: inclusief verwijderen en afvoeren defecte slagboom</t>
  </si>
  <si>
    <t>14.5.8b</t>
  </si>
  <si>
    <t>Leveren, plaatsen en aansluiten slagboom voor meerdere rijstroken, exclusief slagboomkast. Bijzonderheden: inclusief verwijderen en afvoeren defecte slagboom</t>
  </si>
  <si>
    <t>Afsluiten, verwijderen en afvoeren defecte ventilator en aanvoeren, plaatsen en aansluiten van een nieuwe/gerepareerde ventilator. bijzonderheden: exclusief leverantie ventilator</t>
  </si>
  <si>
    <t>Staat van Prijzen TOPII, versie 4.0, d.d. 3-11-2020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</si>
</sst>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#,##0;\-#,##0;\ \-\ "/>
    <numFmt numFmtId="167" formatCode="&quot;€&quot;\ #,##0"/>
    <numFmt numFmtId="168" formatCode="#,##0.0_ ;[Red]\-#,##0.0\ "/>
    <numFmt numFmtId="169" formatCode="_-[$€]\ * #,##0.00_-;_-[$€]\ * #,##0.00\-;_-[$€]\ * &quot;-&quot;??_-;_-@_-"/>
    <numFmt numFmtId="170" formatCode="_(* #,##0.00_);_(* \(#,##0.00\);_(* &quot;-&quot;??_);_(@_)"/>
    <numFmt numFmtId="171" formatCode="_(&quot;€&quot;\ * #,##0.00_);_(&quot;€&quot;\ * \(#,##0.00\);_(&quot;€&quot;\ * &quot;-&quot;??_);_(@_)"/>
    <numFmt numFmtId="172" formatCode="_ [$€-413]\ * #,##0.00_ ;_ [$€-413]\ * \-#,##0.00_ ;_ [$€-413]\ * &quot;-&quot;??_ ;_ @_ "/>
  </numFmts>
  <fonts count="25">
    <font>
      <sz val="9"/>
      <color theme="1"/>
      <name val="Verdana"/>
      <family val="2"/>
    </font>
    <font>
      <sz val="11"/>
      <color theme="1"/>
      <name val="Verdana"/>
      <family val="2"/>
      <scheme val="minor"/>
    </font>
    <font>
      <sz val="9"/>
      <color theme="1"/>
      <name val="Verdana"/>
      <family val="2"/>
    </font>
    <font>
      <sz val="9"/>
      <name val="Arial"/>
      <family val="2"/>
    </font>
    <font>
      <sz val="9"/>
      <color rgb="FF0000FF"/>
      <name val="Arial"/>
      <family val="2"/>
    </font>
    <font>
      <sz val="10"/>
      <name val="Arial"/>
      <family val="2"/>
    </font>
    <font>
      <sz val="8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9"/>
      <color rgb="FF008000"/>
      <name val="Arial"/>
      <family val="2"/>
    </font>
    <font>
      <sz val="9"/>
      <color rgb="FFFF00FF"/>
      <name val="Arial"/>
      <family val="2"/>
    </font>
    <font>
      <sz val="9"/>
      <name val="Univers"/>
      <family val="2"/>
    </font>
    <font>
      <sz val="9"/>
      <color rgb="FF006100"/>
      <name val="Verdana"/>
      <family val="2"/>
    </font>
    <font>
      <sz val="8"/>
      <name val="Arial"/>
      <family val="2"/>
    </font>
    <font>
      <sz val="8"/>
      <color theme="0" tint="-0.499984740745262"/>
      <name val="Verdana"/>
      <family val="2"/>
    </font>
    <font>
      <i/>
      <sz val="8"/>
      <color rgb="FF0000FF"/>
      <name val="Verdana"/>
      <family val="2"/>
    </font>
    <font>
      <sz val="10"/>
      <color rgb="FF000000"/>
      <name val="Times New Roman"/>
      <family val="1"/>
    </font>
    <font>
      <b/>
      <i/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  <scheme val="major"/>
    </font>
    <font>
      <sz val="8"/>
      <name val="Verdana"/>
      <family val="2"/>
      <scheme val="major"/>
    </font>
    <font>
      <b/>
      <i/>
      <sz val="8"/>
      <name val="Verdana"/>
      <family val="2"/>
      <scheme val="major"/>
    </font>
    <font>
      <sz val="8"/>
      <color theme="1"/>
      <name val="Verdana"/>
      <family val="2"/>
      <scheme val="major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hair">
        <color rgb="FF99CCFF"/>
      </left>
      <right style="hair">
        <color rgb="FF99CCFF"/>
      </right>
      <top style="hair">
        <color rgb="FF99CCFF"/>
      </top>
      <bottom style="hair">
        <color rgb="FF99CCFF"/>
      </bottom>
      <diagonal/>
    </border>
    <border>
      <left style="thin">
        <color rgb="FF99CCFF"/>
      </left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hair">
        <color rgb="FF99CCFF"/>
      </right>
      <top style="thin">
        <color theme="0"/>
      </top>
      <bottom style="thin">
        <color theme="0"/>
      </bottom>
      <diagonal/>
    </border>
  </borders>
  <cellStyleXfs count="99">
    <xf numFmtId="0" fontId="0" fillId="0" borderId="0"/>
    <xf numFmtId="164" fontId="2" fillId="0" borderId="0" applyFont="0" applyFill="0" applyBorder="0" applyAlignment="0" applyProtection="0"/>
    <xf numFmtId="49" fontId="3" fillId="2" borderId="1">
      <alignment horizontal="left"/>
    </xf>
    <xf numFmtId="166" fontId="4" fillId="3" borderId="2"/>
    <xf numFmtId="167" fontId="4" fillId="4" borderId="2">
      <alignment horizontal="left" indent="1"/>
    </xf>
    <xf numFmtId="0" fontId="6" fillId="5" borderId="7" applyBorder="0">
      <alignment horizontal="left"/>
    </xf>
    <xf numFmtId="0" fontId="6" fillId="5" borderId="7">
      <alignment horizontal="left" vertical="center"/>
    </xf>
    <xf numFmtId="0" fontId="7" fillId="6" borderId="8">
      <alignment horizontal="left"/>
    </xf>
    <xf numFmtId="0" fontId="7" fillId="6" borderId="8">
      <alignment horizontal="left" vertical="center"/>
    </xf>
    <xf numFmtId="0" fontId="8" fillId="7" borderId="8">
      <alignment horizontal="left" vertical="center"/>
    </xf>
    <xf numFmtId="0" fontId="6" fillId="8" borderId="7" applyBorder="0">
      <alignment horizontal="left"/>
    </xf>
    <xf numFmtId="0" fontId="6" fillId="8" borderId="7">
      <alignment horizontal="left" vertical="center"/>
    </xf>
    <xf numFmtId="0" fontId="9" fillId="0" borderId="2">
      <alignment horizontal="left" indent="1"/>
    </xf>
    <xf numFmtId="0" fontId="3" fillId="0" borderId="2">
      <alignment horizontal="left" indent="1"/>
    </xf>
    <xf numFmtId="0" fontId="10" fillId="4" borderId="2">
      <alignment horizontal="left" indent="1"/>
    </xf>
    <xf numFmtId="168" fontId="11" fillId="0" borderId="0">
      <alignment vertical="center"/>
      <protection locked="0"/>
    </xf>
    <xf numFmtId="169" fontId="5" fillId="0" borderId="0" applyFont="0" applyFill="0" applyBorder="0" applyAlignment="0" applyProtection="0"/>
    <xf numFmtId="0" fontId="12" fillId="9" borderId="0" applyNumberFormat="0" applyBorder="0" applyAlignment="0" applyProtection="0"/>
    <xf numFmtId="170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" fillId="10" borderId="7" applyBorder="0">
      <alignment horizontal="left"/>
    </xf>
    <xf numFmtId="170" fontId="14" fillId="10" borderId="9">
      <alignment horizontal="left" indent="1"/>
    </xf>
    <xf numFmtId="3" fontId="15" fillId="7" borderId="0">
      <alignment horizontal="center"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6" fillId="0" borderId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 applyProtection="1">
      <protection locked="0"/>
    </xf>
    <xf numFmtId="172" fontId="0" fillId="0" borderId="0" xfId="87" applyNumberFormat="1" applyFont="1" applyProtection="1"/>
    <xf numFmtId="164" fontId="0" fillId="0" borderId="0" xfId="0" applyNumberFormat="1" applyProtection="1"/>
    <xf numFmtId="0" fontId="0" fillId="0" borderId="0" xfId="0" applyProtection="1"/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Protection="1"/>
    <xf numFmtId="0" fontId="0" fillId="0" borderId="0" xfId="0" applyAlignment="1" applyProtection="1">
      <alignment vertical="top"/>
    </xf>
    <xf numFmtId="164" fontId="0" fillId="3" borderId="0" xfId="87" applyFont="1" applyFill="1" applyAlignment="1" applyProtection="1">
      <alignment vertical="top"/>
      <protection locked="0"/>
    </xf>
    <xf numFmtId="164" fontId="0" fillId="0" borderId="0" xfId="0" applyNumberFormat="1" applyAlignment="1" applyProtection="1">
      <alignment vertical="top"/>
    </xf>
    <xf numFmtId="0" fontId="0" fillId="0" borderId="0" xfId="0" applyFill="1" applyAlignment="1" applyProtection="1">
      <alignment vertical="top"/>
    </xf>
    <xf numFmtId="164" fontId="0" fillId="0" borderId="0" xfId="0" applyNumberFormat="1" applyFill="1" applyAlignment="1" applyProtection="1">
      <alignment vertical="top"/>
    </xf>
    <xf numFmtId="172" fontId="0" fillId="0" borderId="0" xfId="87" applyNumberFormat="1" applyFont="1" applyAlignment="1" applyProtection="1">
      <alignment vertical="top"/>
    </xf>
    <xf numFmtId="0" fontId="6" fillId="0" borderId="0" xfId="0" applyFont="1" applyAlignment="1" applyProtection="1">
      <alignment vertical="top"/>
    </xf>
    <xf numFmtId="172" fontId="6" fillId="0" borderId="0" xfId="0" applyNumberFormat="1" applyFont="1" applyAlignment="1" applyProtection="1">
      <alignment vertical="top"/>
    </xf>
    <xf numFmtId="0" fontId="19" fillId="0" borderId="0" xfId="0" applyFont="1" applyProtection="1"/>
    <xf numFmtId="0" fontId="20" fillId="0" borderId="0" xfId="0" applyFont="1" applyProtection="1"/>
    <xf numFmtId="0" fontId="21" fillId="0" borderId="0" xfId="0" applyFont="1" applyProtection="1"/>
    <xf numFmtId="0" fontId="20" fillId="0" borderId="0" xfId="0" applyFont="1" applyFill="1" applyProtection="1"/>
    <xf numFmtId="165" fontId="22" fillId="3" borderId="6" xfId="1" applyNumberFormat="1" applyFont="1" applyFill="1" applyBorder="1" applyAlignment="1" applyProtection="1">
      <alignment horizontal="center"/>
    </xf>
    <xf numFmtId="0" fontId="20" fillId="0" borderId="0" xfId="0" applyFont="1" applyBorder="1" applyProtection="1"/>
    <xf numFmtId="9" fontId="6" fillId="3" borderId="0" xfId="97" applyFont="1" applyFill="1" applyAlignment="1" applyProtection="1">
      <alignment vertical="top"/>
      <protection locked="0"/>
    </xf>
    <xf numFmtId="0" fontId="23" fillId="0" borderId="0" xfId="0" applyFont="1" applyProtection="1"/>
    <xf numFmtId="0" fontId="18" fillId="0" borderId="0" xfId="0" applyFont="1" applyProtection="1"/>
    <xf numFmtId="0" fontId="17" fillId="0" borderId="0" xfId="0" applyFont="1" applyProtection="1"/>
    <xf numFmtId="0" fontId="6" fillId="0" borderId="0" xfId="0" applyFont="1" applyFill="1" applyProtection="1"/>
    <xf numFmtId="0" fontId="0" fillId="0" borderId="0" xfId="0" applyAlignment="1" applyProtection="1">
      <alignment horizontal="left"/>
    </xf>
    <xf numFmtId="0" fontId="0" fillId="0" borderId="0" xfId="0" applyFill="1" applyAlignment="1" applyProtection="1">
      <alignment horizontal="left" wrapText="1"/>
    </xf>
    <xf numFmtId="0" fontId="24" fillId="0" borderId="0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left" vertical="top" wrapText="1"/>
    </xf>
    <xf numFmtId="0" fontId="0" fillId="0" borderId="0" xfId="0" applyFill="1" applyAlignment="1" applyProtection="1">
      <alignment horizontal="left" vertical="top" wrapText="1"/>
    </xf>
    <xf numFmtId="0" fontId="24" fillId="0" borderId="0" xfId="0" applyFont="1" applyFill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left" vertical="top" wrapText="1"/>
    </xf>
    <xf numFmtId="0" fontId="18" fillId="0" borderId="0" xfId="0" applyFont="1" applyAlignment="1" applyProtection="1">
      <alignment vertical="top"/>
    </xf>
    <xf numFmtId="0" fontId="6" fillId="0" borderId="0" xfId="0" applyFont="1" applyFill="1" applyAlignment="1" applyProtection="1">
      <alignment vertical="top"/>
    </xf>
    <xf numFmtId="164" fontId="0" fillId="0" borderId="0" xfId="87" applyFont="1" applyFill="1" applyAlignment="1" applyProtection="1">
      <alignment vertical="top"/>
    </xf>
    <xf numFmtId="0" fontId="0" fillId="0" borderId="0" xfId="0" applyAlignment="1" applyProtection="1">
      <alignment horizontal="right" vertical="top"/>
    </xf>
    <xf numFmtId="0" fontId="0" fillId="0" borderId="0" xfId="0" applyAlignment="1" applyProtection="1">
      <alignment horizontal="left" vertical="top"/>
    </xf>
    <xf numFmtId="164" fontId="0" fillId="3" borderId="0" xfId="87" applyFont="1" applyFill="1" applyAlignment="1" applyProtection="1">
      <alignment horizontal="left" vertical="top"/>
      <protection locked="0"/>
    </xf>
    <xf numFmtId="164" fontId="0" fillId="0" borderId="0" xfId="0" applyNumberFormat="1" applyAlignment="1" applyProtection="1">
      <alignment horizontal="left" vertical="top"/>
    </xf>
    <xf numFmtId="0" fontId="20" fillId="0" borderId="3" xfId="0" applyFont="1" applyBorder="1" applyProtection="1">
      <protection locked="0"/>
    </xf>
    <xf numFmtId="0" fontId="22" fillId="0" borderId="4" xfId="0" applyFont="1" applyBorder="1" applyProtection="1">
      <protection locked="0"/>
    </xf>
    <xf numFmtId="0" fontId="22" fillId="0" borderId="5" xfId="0" applyFont="1" applyBorder="1" applyProtection="1">
      <protection locked="0"/>
    </xf>
    <xf numFmtId="0" fontId="20" fillId="0" borderId="3" xfId="0" applyFont="1" applyFill="1" applyBorder="1" applyAlignment="1" applyProtection="1">
      <alignment horizontal="center"/>
    </xf>
    <xf numFmtId="0" fontId="20" fillId="0" borderId="4" xfId="0" applyFont="1" applyFill="1" applyBorder="1" applyAlignment="1" applyProtection="1">
      <alignment horizontal="center"/>
    </xf>
    <xf numFmtId="0" fontId="20" fillId="0" borderId="5" xfId="0" applyFont="1" applyFill="1" applyBorder="1" applyAlignment="1" applyProtection="1">
      <alignment horizontal="center"/>
    </xf>
  </cellXfs>
  <cellStyles count="99">
    <cellStyle name="~ Formula result ~" xfId="5"/>
    <cellStyle name="~ Formula result ~ 2" xfId="6"/>
    <cellStyle name="~ Formula result ~_Blad2" xfId="89"/>
    <cellStyle name="~ Subtitle ~" xfId="7"/>
    <cellStyle name="~ Subtitle ~ 2" xfId="8"/>
    <cellStyle name="~ Title ~" xfId="9"/>
    <cellStyle name="~ User input ~" xfId="10"/>
    <cellStyle name="~ User input ~ 2" xfId="11"/>
    <cellStyle name="01 Koppeling Niet wijzigbaar" xfId="12"/>
    <cellStyle name="02 Blauw vullen" xfId="2"/>
    <cellStyle name="04 Niet wijzigbaar tekst" xfId="13"/>
    <cellStyle name="05 Wijzigbaar" xfId="4"/>
    <cellStyle name="09 Wijzigbare invoer = vastgestelde invoer via validaties" xfId="14"/>
    <cellStyle name="basis" xfId="15"/>
    <cellStyle name="Euro" xfId="16"/>
    <cellStyle name="Formule" xfId="90"/>
    <cellStyle name="Goed 2" xfId="17"/>
    <cellStyle name="Invullen" xfId="91"/>
    <cellStyle name="Komma 2" xfId="18"/>
    <cellStyle name="Komma 3" xfId="19"/>
    <cellStyle name="LvL 6" xfId="3"/>
    <cellStyle name="Procent" xfId="97" builtinId="5"/>
    <cellStyle name="Procent 2" xfId="20"/>
    <cellStyle name="Procent 2 2" xfId="21"/>
    <cellStyle name="Procent 3" xfId="92"/>
    <cellStyle name="Standaard" xfId="0" builtinId="0"/>
    <cellStyle name="Standaard 10" xfId="22"/>
    <cellStyle name="Standaard 10 2" xfId="23"/>
    <cellStyle name="Standaard 11" xfId="24"/>
    <cellStyle name="Standaard 12" xfId="25"/>
    <cellStyle name="Standaard 13" xfId="26"/>
    <cellStyle name="Standaard 13 2" xfId="27"/>
    <cellStyle name="Standaard 13 2 2" xfId="28"/>
    <cellStyle name="Standaard 13 3" xfId="29"/>
    <cellStyle name="Standaard 14" xfId="30"/>
    <cellStyle name="Standaard 16" xfId="31"/>
    <cellStyle name="Standaard 16 2" xfId="32"/>
    <cellStyle name="Standaard 18" xfId="33"/>
    <cellStyle name="Standaard 18 2" xfId="34"/>
    <cellStyle name="Standaard 18 2 2" xfId="35"/>
    <cellStyle name="Standaard 18 3" xfId="36"/>
    <cellStyle name="Standaard 2" xfId="37"/>
    <cellStyle name="Standaard 2 2" xfId="38"/>
    <cellStyle name="Standaard 2 2 2" xfId="39"/>
    <cellStyle name="Standaard 2 3" xfId="40"/>
    <cellStyle name="Standaard 2 3 2" xfId="41"/>
    <cellStyle name="Standaard 2 4" xfId="42"/>
    <cellStyle name="Standaard 2 4 2" xfId="43"/>
    <cellStyle name="Standaard 2 5" xfId="44"/>
    <cellStyle name="Standaard 2 5 2" xfId="45"/>
    <cellStyle name="Standaard 2 6" xfId="46"/>
    <cellStyle name="Standaard 2 6 2" xfId="47"/>
    <cellStyle name="Standaard 2 6 2 2" xfId="48"/>
    <cellStyle name="Standaard 2 6 3" xfId="49"/>
    <cellStyle name="Standaard 2 7" xfId="50"/>
    <cellStyle name="Standaard 2 7 2" xfId="51"/>
    <cellStyle name="Standaard 2 8" xfId="52"/>
    <cellStyle name="Standaard 2_Blad2" xfId="93"/>
    <cellStyle name="Standaard 22" xfId="53"/>
    <cellStyle name="Standaard 22 2" xfId="54"/>
    <cellStyle name="Standaard 24" xfId="55"/>
    <cellStyle name="Standaard 24 2" xfId="56"/>
    <cellStyle name="Standaard 26" xfId="57"/>
    <cellStyle name="Standaard 26 2" xfId="58"/>
    <cellStyle name="Standaard 3" xfId="59"/>
    <cellStyle name="Standaard 3 2" xfId="60"/>
    <cellStyle name="Standaard 3 2 2" xfId="61"/>
    <cellStyle name="Standaard 3 3" xfId="62"/>
    <cellStyle name="Standaard 3 3 2" xfId="63"/>
    <cellStyle name="Standaard 3 4" xfId="64"/>
    <cellStyle name="Standaard 3 4 2" xfId="65"/>
    <cellStyle name="Standaard 3 5" xfId="66"/>
    <cellStyle name="Standaard 3_Blad2" xfId="94"/>
    <cellStyle name="Standaard 4" xfId="67"/>
    <cellStyle name="Standaard 4 2" xfId="68"/>
    <cellStyle name="Standaard 4 2 2" xfId="69"/>
    <cellStyle name="Standaard 4 3" xfId="70"/>
    <cellStyle name="Standaard 4 3 2" xfId="71"/>
    <cellStyle name="Standaard 4 4" xfId="72"/>
    <cellStyle name="Standaard 4 4 2" xfId="73"/>
    <cellStyle name="Standaard 4 5" xfId="74"/>
    <cellStyle name="Standaard 4 6" xfId="75"/>
    <cellStyle name="Standaard 5" xfId="76"/>
    <cellStyle name="Standaard 5 2" xfId="77"/>
    <cellStyle name="Standaard 5_Blad2" xfId="95"/>
    <cellStyle name="Standaard 6" xfId="78"/>
    <cellStyle name="Standaard 6 2" xfId="79"/>
    <cellStyle name="Standaard 6_Blad2" xfId="96"/>
    <cellStyle name="Standaard 7" xfId="80"/>
    <cellStyle name="Standaard 7 2" xfId="81"/>
    <cellStyle name="Standaard 7 3" xfId="82"/>
    <cellStyle name="Standaard 8" xfId="83"/>
    <cellStyle name="Standaard 8 2" xfId="84"/>
    <cellStyle name="Standaard 9" xfId="85"/>
    <cellStyle name="Standaard 9 2" xfId="86"/>
    <cellStyle name="Valuta" xfId="1" builtinId="4"/>
    <cellStyle name="Valuta 2" xfId="87"/>
    <cellStyle name="Valuta 3" xfId="88"/>
    <cellStyle name="Valuta 4" xfId="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view="pageBreakPreview" zoomScaleNormal="100" zoomScaleSheetLayoutView="100" workbookViewId="0">
      <selection activeCell="C9" sqref="C9:N9"/>
    </sheetView>
  </sheetViews>
  <sheetFormatPr defaultColWidth="7" defaultRowHeight="10.5"/>
  <cols>
    <col min="1" max="1" width="2" style="17" customWidth="1"/>
    <col min="2" max="2" width="29.5" style="17" customWidth="1"/>
    <col min="3" max="3" width="4.375" style="1" customWidth="1"/>
    <col min="4" max="4" width="11.375" style="1" customWidth="1"/>
    <col min="5" max="5" width="27" style="1" customWidth="1"/>
    <col min="6" max="6" width="7.875" style="1" customWidth="1"/>
    <col min="7" max="7" width="5" style="1" customWidth="1"/>
    <col min="8" max="13" width="7" style="1"/>
    <col min="14" max="14" width="2.625" style="1" customWidth="1"/>
    <col min="15" max="16384" width="7" style="1"/>
  </cols>
  <sheetData>
    <row r="1" spans="1:14" s="17" customFormat="1">
      <c r="A1" s="16" t="s">
        <v>237</v>
      </c>
      <c r="B1" s="16"/>
    </row>
    <row r="2" spans="1:14" s="17" customFormat="1" ht="8.25" customHeight="1">
      <c r="B2" s="16"/>
    </row>
    <row r="3" spans="1:14" s="17" customFormat="1">
      <c r="B3" s="18" t="s">
        <v>0</v>
      </c>
    </row>
    <row r="4" spans="1:14" s="17" customFormat="1">
      <c r="B4" s="16" t="s">
        <v>1</v>
      </c>
      <c r="C4" s="16" t="s">
        <v>2</v>
      </c>
    </row>
    <row r="5" spans="1:14" s="17" customFormat="1">
      <c r="B5" s="17" t="s">
        <v>3</v>
      </c>
      <c r="C5" s="17" t="s">
        <v>20</v>
      </c>
    </row>
    <row r="6" spans="1:14" s="17" customFormat="1">
      <c r="B6" s="17" t="s">
        <v>18</v>
      </c>
      <c r="C6" s="17" t="s">
        <v>17</v>
      </c>
    </row>
    <row r="7" spans="1:14" s="17" customFormat="1"/>
    <row r="8" spans="1:14" s="17" customFormat="1">
      <c r="B8" s="18" t="s">
        <v>4</v>
      </c>
    </row>
    <row r="9" spans="1:14">
      <c r="B9" s="19" t="s">
        <v>5</v>
      </c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4"/>
    </row>
    <row r="10" spans="1:14">
      <c r="B10" s="19" t="s">
        <v>6</v>
      </c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</row>
    <row r="11" spans="1:14">
      <c r="B11" s="17" t="s">
        <v>7</v>
      </c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</row>
    <row r="12" spans="1:14">
      <c r="B12" s="17" t="s">
        <v>8</v>
      </c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</row>
    <row r="13" spans="1:14" s="17" customFormat="1"/>
    <row r="14" spans="1:14" s="18" customFormat="1">
      <c r="B14" s="18" t="s">
        <v>9</v>
      </c>
    </row>
    <row r="15" spans="1:14" s="17" customFormat="1">
      <c r="B15" s="17" t="s">
        <v>21</v>
      </c>
    </row>
    <row r="16" spans="1:14" s="17" customFormat="1">
      <c r="B16" s="17" t="s">
        <v>22</v>
      </c>
    </row>
    <row r="17" spans="2:8" s="17" customFormat="1">
      <c r="B17" s="17" t="s">
        <v>23</v>
      </c>
      <c r="H17" s="20" t="s">
        <v>16</v>
      </c>
    </row>
    <row r="18" spans="2:8" s="17" customFormat="1">
      <c r="B18" s="17" t="s">
        <v>24</v>
      </c>
      <c r="F18" s="21"/>
    </row>
    <row r="19" spans="2:8" s="17" customFormat="1"/>
    <row r="20" spans="2:8" s="17" customFormat="1">
      <c r="B20" s="18" t="s">
        <v>10</v>
      </c>
    </row>
    <row r="21" spans="2:8" s="17" customFormat="1"/>
    <row r="22" spans="2:8" s="17" customFormat="1">
      <c r="B22" s="17" t="s">
        <v>25</v>
      </c>
    </row>
    <row r="23" spans="2:8" s="17" customFormat="1">
      <c r="B23" s="17" t="s">
        <v>218</v>
      </c>
    </row>
    <row r="24" spans="2:8" s="17" customFormat="1"/>
    <row r="25" spans="2:8" s="17" customFormat="1">
      <c r="B25" s="16" t="s">
        <v>19</v>
      </c>
      <c r="C25" s="45">
        <f>'Staat van prijzen perceel 3 Ver'!G112</f>
        <v>0</v>
      </c>
      <c r="D25" s="46"/>
      <c r="E25" s="47"/>
    </row>
    <row r="26" spans="2:8" s="17" customFormat="1"/>
  </sheetData>
  <sheetProtection algorithmName="SHA-512" hashValue="27JwPSEi91Aj+NX7aO3sHrjrGwR8CkvyR4UVQZv/p+1oudnoTvCe24qZMM6YP4O4JMl1Xyp46WkRKuRz2sMWRA==" saltValue="/ibmZlRLCyyzCQ3s3ozP4w==" spinCount="100000" sheet="1" objects="1" scenarios="1"/>
  <mergeCells count="5">
    <mergeCell ref="C9:N9"/>
    <mergeCell ref="C10:N10"/>
    <mergeCell ref="C11:N11"/>
    <mergeCell ref="C12:N12"/>
    <mergeCell ref="C25:E2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Header>&amp;L&amp;F | zaaknummer: 31149727</oddHeader>
    <oddFooter>&amp;Lvertrouwelijkheid: RWS BEDRIJFSVERTROUWELIJK&amp;Cversie 4.0&amp;Rpagina &amp;P van &amp;N</oddFooter>
  </headerFooter>
  <colBreaks count="1" manualBreakCount="1">
    <brk id="14" max="2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4"/>
  <sheetViews>
    <sheetView view="pageBreakPreview" zoomScale="90" zoomScaleNormal="100" zoomScaleSheetLayoutView="90" workbookViewId="0">
      <selection activeCell="F7" sqref="F7"/>
    </sheetView>
  </sheetViews>
  <sheetFormatPr defaultRowHeight="11.25" outlineLevelCol="1"/>
  <cols>
    <col min="1" max="1" width="2.25" style="7" customWidth="1"/>
    <col min="2" max="2" width="6.625" style="7" customWidth="1"/>
    <col min="3" max="3" width="70.5" style="26" customWidth="1"/>
    <col min="4" max="4" width="7.625" style="5" customWidth="1"/>
    <col min="5" max="5" width="6.875" style="7" customWidth="1"/>
    <col min="6" max="6" width="14.625" style="5" bestFit="1" customWidth="1"/>
    <col min="7" max="7" width="14.625" style="7" customWidth="1" outlineLevel="1"/>
    <col min="8" max="8" width="1.75" style="7" customWidth="1"/>
    <col min="9" max="9" width="1.875" style="7" customWidth="1"/>
    <col min="10" max="12" width="9" style="4"/>
    <col min="13" max="16384" width="9" style="6"/>
  </cols>
  <sheetData>
    <row r="1" spans="1:10" s="4" customFormat="1">
      <c r="A1" s="7"/>
      <c r="B1" s="25"/>
      <c r="C1" s="26"/>
      <c r="D1" s="7"/>
      <c r="E1" s="7"/>
      <c r="F1" s="7"/>
      <c r="G1" s="7"/>
      <c r="H1" s="7"/>
      <c r="I1" s="7"/>
    </row>
    <row r="2" spans="1:10" s="4" customFormat="1">
      <c r="A2" s="7"/>
      <c r="B2" s="7"/>
      <c r="C2" s="26"/>
      <c r="D2" s="7"/>
      <c r="E2" s="7"/>
      <c r="F2" s="7"/>
      <c r="G2" s="7"/>
      <c r="H2" s="7"/>
      <c r="I2" s="7"/>
    </row>
    <row r="3" spans="1:10" s="4" customFormat="1">
      <c r="A3" s="7"/>
      <c r="B3" s="7"/>
      <c r="C3" s="26" t="s">
        <v>11</v>
      </c>
      <c r="D3" s="7"/>
      <c r="E3" s="7"/>
      <c r="F3" s="7"/>
      <c r="G3" s="7"/>
      <c r="H3" s="7"/>
      <c r="I3" s="7"/>
    </row>
    <row r="4" spans="1:10" s="4" customFormat="1">
      <c r="A4" s="7"/>
      <c r="B4" s="24" t="s">
        <v>200</v>
      </c>
      <c r="C4" s="26"/>
      <c r="D4" s="7"/>
      <c r="E4" s="7"/>
      <c r="F4" s="7"/>
      <c r="G4" s="7"/>
      <c r="H4" s="7"/>
      <c r="I4" s="7"/>
    </row>
    <row r="5" spans="1:10" s="4" customFormat="1">
      <c r="A5" s="7"/>
      <c r="B5" s="27">
        <v>14</v>
      </c>
      <c r="C5" s="28" t="s">
        <v>26</v>
      </c>
      <c r="D5" s="4" t="s">
        <v>27</v>
      </c>
      <c r="E5" s="4" t="s">
        <v>28</v>
      </c>
      <c r="F5" s="4" t="s">
        <v>29</v>
      </c>
      <c r="G5" s="4" t="s">
        <v>30</v>
      </c>
      <c r="H5" s="7"/>
      <c r="I5" s="7"/>
    </row>
    <row r="6" spans="1:10" s="23" customFormat="1" ht="25.5">
      <c r="A6" s="24"/>
      <c r="B6" s="27" t="s">
        <v>31</v>
      </c>
      <c r="C6" s="29" t="s">
        <v>32</v>
      </c>
      <c r="D6" s="4"/>
      <c r="E6" s="4"/>
      <c r="F6" s="4"/>
      <c r="G6" s="3"/>
      <c r="H6" s="7"/>
      <c r="I6" s="7"/>
      <c r="J6" s="4"/>
    </row>
    <row r="7" spans="1:10">
      <c r="B7" s="30" t="s">
        <v>33</v>
      </c>
      <c r="C7" s="31" t="s">
        <v>34</v>
      </c>
      <c r="D7" s="8">
        <v>15</v>
      </c>
      <c r="E7" s="8" t="s">
        <v>35</v>
      </c>
      <c r="F7" s="9"/>
      <c r="G7" s="10">
        <f t="shared" ref="G7:G21" si="0">F7*D7</f>
        <v>0</v>
      </c>
    </row>
    <row r="8" spans="1:10">
      <c r="B8" s="30" t="s">
        <v>36</v>
      </c>
      <c r="C8" s="31" t="s">
        <v>37</v>
      </c>
      <c r="D8" s="8">
        <v>15</v>
      </c>
      <c r="E8" s="8" t="s">
        <v>35</v>
      </c>
      <c r="F8" s="9"/>
      <c r="G8" s="10">
        <f t="shared" si="0"/>
        <v>0</v>
      </c>
    </row>
    <row r="9" spans="1:10" ht="24" customHeight="1">
      <c r="B9" s="30" t="s">
        <v>38</v>
      </c>
      <c r="C9" s="31" t="s">
        <v>39</v>
      </c>
      <c r="D9" s="8">
        <v>5</v>
      </c>
      <c r="E9" s="8" t="s">
        <v>35</v>
      </c>
      <c r="F9" s="9"/>
      <c r="G9" s="10">
        <f t="shared" si="0"/>
        <v>0</v>
      </c>
    </row>
    <row r="10" spans="1:10" ht="24" customHeight="1">
      <c r="B10" s="30" t="s">
        <v>40</v>
      </c>
      <c r="C10" s="31" t="s">
        <v>41</v>
      </c>
      <c r="D10" s="8">
        <v>5</v>
      </c>
      <c r="E10" s="8" t="s">
        <v>35</v>
      </c>
      <c r="F10" s="9"/>
      <c r="G10" s="10">
        <f t="shared" si="0"/>
        <v>0</v>
      </c>
    </row>
    <row r="11" spans="1:10" ht="24" customHeight="1">
      <c r="B11" s="30" t="s">
        <v>42</v>
      </c>
      <c r="C11" s="31" t="s">
        <v>43</v>
      </c>
      <c r="D11" s="8">
        <v>5</v>
      </c>
      <c r="E11" s="8" t="s">
        <v>35</v>
      </c>
      <c r="F11" s="9"/>
      <c r="G11" s="10">
        <f t="shared" si="0"/>
        <v>0</v>
      </c>
    </row>
    <row r="12" spans="1:10" ht="24" customHeight="1">
      <c r="B12" s="30" t="s">
        <v>44</v>
      </c>
      <c r="C12" s="31" t="s">
        <v>45</v>
      </c>
      <c r="D12" s="8">
        <v>5</v>
      </c>
      <c r="E12" s="8" t="s">
        <v>35</v>
      </c>
      <c r="F12" s="9"/>
      <c r="G12" s="10">
        <f t="shared" si="0"/>
        <v>0</v>
      </c>
    </row>
    <row r="13" spans="1:10" ht="24" customHeight="1">
      <c r="B13" s="30" t="s">
        <v>46</v>
      </c>
      <c r="C13" s="31" t="s">
        <v>47</v>
      </c>
      <c r="D13" s="8">
        <v>5</v>
      </c>
      <c r="E13" s="8" t="s">
        <v>35</v>
      </c>
      <c r="F13" s="9"/>
      <c r="G13" s="10">
        <f t="shared" si="0"/>
        <v>0</v>
      </c>
    </row>
    <row r="14" spans="1:10" ht="24" customHeight="1">
      <c r="B14" s="30" t="s">
        <v>48</v>
      </c>
      <c r="C14" s="31" t="s">
        <v>49</v>
      </c>
      <c r="D14" s="8">
        <v>5</v>
      </c>
      <c r="E14" s="8" t="s">
        <v>35</v>
      </c>
      <c r="F14" s="9"/>
      <c r="G14" s="10">
        <f t="shared" si="0"/>
        <v>0</v>
      </c>
    </row>
    <row r="15" spans="1:10" ht="24" customHeight="1">
      <c r="B15" s="30" t="s">
        <v>50</v>
      </c>
      <c r="C15" s="31" t="s">
        <v>51</v>
      </c>
      <c r="D15" s="8">
        <v>5</v>
      </c>
      <c r="E15" s="8" t="s">
        <v>35</v>
      </c>
      <c r="F15" s="9"/>
      <c r="G15" s="10">
        <f t="shared" si="0"/>
        <v>0</v>
      </c>
    </row>
    <row r="16" spans="1:10" ht="24" customHeight="1">
      <c r="B16" s="30" t="s">
        <v>52</v>
      </c>
      <c r="C16" s="31" t="s">
        <v>53</v>
      </c>
      <c r="D16" s="8">
        <v>5</v>
      </c>
      <c r="E16" s="8" t="s">
        <v>35</v>
      </c>
      <c r="F16" s="9"/>
      <c r="G16" s="10">
        <f t="shared" si="0"/>
        <v>0</v>
      </c>
    </row>
    <row r="17" spans="1:9" ht="24" customHeight="1">
      <c r="B17" s="30" t="s">
        <v>54</v>
      </c>
      <c r="C17" s="31" t="s">
        <v>55</v>
      </c>
      <c r="D17" s="8">
        <v>5</v>
      </c>
      <c r="E17" s="8" t="s">
        <v>35</v>
      </c>
      <c r="F17" s="9"/>
      <c r="G17" s="10">
        <f t="shared" si="0"/>
        <v>0</v>
      </c>
    </row>
    <row r="18" spans="1:9" ht="16.5" customHeight="1">
      <c r="B18" s="30" t="s">
        <v>56</v>
      </c>
      <c r="C18" s="31" t="s">
        <v>57</v>
      </c>
      <c r="D18" s="8">
        <v>5</v>
      </c>
      <c r="E18" s="8" t="s">
        <v>35</v>
      </c>
      <c r="F18" s="9"/>
      <c r="G18" s="10">
        <f t="shared" si="0"/>
        <v>0</v>
      </c>
    </row>
    <row r="19" spans="1:9" ht="16.5" customHeight="1">
      <c r="B19" s="30" t="s">
        <v>58</v>
      </c>
      <c r="C19" s="31" t="s">
        <v>59</v>
      </c>
      <c r="D19" s="8">
        <v>5</v>
      </c>
      <c r="E19" s="8" t="s">
        <v>35</v>
      </c>
      <c r="F19" s="9"/>
      <c r="G19" s="10">
        <f t="shared" si="0"/>
        <v>0</v>
      </c>
    </row>
    <row r="20" spans="1:9" ht="16.5" customHeight="1">
      <c r="B20" s="30" t="s">
        <v>60</v>
      </c>
      <c r="C20" s="31" t="s">
        <v>61</v>
      </c>
      <c r="D20" s="8">
        <v>5</v>
      </c>
      <c r="E20" s="8" t="s">
        <v>35</v>
      </c>
      <c r="F20" s="9"/>
      <c r="G20" s="10">
        <f t="shared" si="0"/>
        <v>0</v>
      </c>
    </row>
    <row r="21" spans="1:9" ht="16.5" customHeight="1">
      <c r="B21" s="30" t="s">
        <v>62</v>
      </c>
      <c r="C21" s="31" t="s">
        <v>63</v>
      </c>
      <c r="D21" s="8">
        <v>5</v>
      </c>
      <c r="E21" s="8" t="s">
        <v>35</v>
      </c>
      <c r="F21" s="9"/>
      <c r="G21" s="10">
        <f t="shared" si="0"/>
        <v>0</v>
      </c>
    </row>
    <row r="22" spans="1:9" s="23" customFormat="1" ht="25.5">
      <c r="A22" s="24"/>
      <c r="B22" s="30" t="s">
        <v>64</v>
      </c>
      <c r="C22" s="32" t="s">
        <v>65</v>
      </c>
      <c r="D22" s="8"/>
      <c r="E22" s="8"/>
      <c r="F22" s="8"/>
      <c r="G22" s="10"/>
      <c r="H22" s="24"/>
      <c r="I22" s="24"/>
    </row>
    <row r="23" spans="1:9">
      <c r="B23" s="30" t="s">
        <v>66</v>
      </c>
      <c r="C23" s="31" t="s">
        <v>67</v>
      </c>
      <c r="D23" s="8">
        <v>20</v>
      </c>
      <c r="E23" s="8" t="s">
        <v>68</v>
      </c>
      <c r="F23" s="9"/>
      <c r="G23" s="10">
        <f t="shared" ref="G23:G44" si="1">F23*D23</f>
        <v>0</v>
      </c>
    </row>
    <row r="24" spans="1:9">
      <c r="B24" s="30" t="s">
        <v>69</v>
      </c>
      <c r="C24" s="31" t="s">
        <v>70</v>
      </c>
      <c r="D24" s="8">
        <v>20</v>
      </c>
      <c r="E24" s="8" t="s">
        <v>68</v>
      </c>
      <c r="F24" s="9"/>
      <c r="G24" s="10">
        <f t="shared" si="1"/>
        <v>0</v>
      </c>
    </row>
    <row r="25" spans="1:9">
      <c r="B25" s="30" t="s">
        <v>71</v>
      </c>
      <c r="C25" s="31" t="s">
        <v>72</v>
      </c>
      <c r="D25" s="8">
        <v>40</v>
      </c>
      <c r="E25" s="8" t="s">
        <v>68</v>
      </c>
      <c r="F25" s="9"/>
      <c r="G25" s="10">
        <f t="shared" si="1"/>
        <v>0</v>
      </c>
    </row>
    <row r="26" spans="1:9">
      <c r="B26" s="30" t="s">
        <v>73</v>
      </c>
      <c r="C26" s="31" t="s">
        <v>74</v>
      </c>
      <c r="D26" s="8">
        <v>20</v>
      </c>
      <c r="E26" s="8" t="s">
        <v>68</v>
      </c>
      <c r="F26" s="9"/>
      <c r="G26" s="10">
        <f t="shared" si="1"/>
        <v>0</v>
      </c>
    </row>
    <row r="27" spans="1:9">
      <c r="B27" s="30" t="s">
        <v>75</v>
      </c>
      <c r="C27" s="31" t="s">
        <v>76</v>
      </c>
      <c r="D27" s="8">
        <v>300</v>
      </c>
      <c r="E27" s="8" t="s">
        <v>68</v>
      </c>
      <c r="F27" s="9"/>
      <c r="G27" s="10">
        <f t="shared" si="1"/>
        <v>0</v>
      </c>
    </row>
    <row r="28" spans="1:9">
      <c r="B28" s="30" t="s">
        <v>77</v>
      </c>
      <c r="C28" s="31" t="s">
        <v>78</v>
      </c>
      <c r="D28" s="8">
        <v>20</v>
      </c>
      <c r="E28" s="8" t="s">
        <v>68</v>
      </c>
      <c r="F28" s="9"/>
      <c r="G28" s="10">
        <f t="shared" si="1"/>
        <v>0</v>
      </c>
    </row>
    <row r="29" spans="1:9">
      <c r="B29" s="30" t="s">
        <v>79</v>
      </c>
      <c r="C29" s="31" t="s">
        <v>80</v>
      </c>
      <c r="D29" s="8">
        <v>20</v>
      </c>
      <c r="E29" s="8" t="s">
        <v>68</v>
      </c>
      <c r="F29" s="9"/>
      <c r="G29" s="10">
        <f t="shared" si="1"/>
        <v>0</v>
      </c>
    </row>
    <row r="30" spans="1:9">
      <c r="B30" s="30" t="s">
        <v>81</v>
      </c>
      <c r="C30" s="31" t="s">
        <v>82</v>
      </c>
      <c r="D30" s="8">
        <v>100</v>
      </c>
      <c r="E30" s="8" t="s">
        <v>68</v>
      </c>
      <c r="F30" s="9"/>
      <c r="G30" s="10">
        <f t="shared" si="1"/>
        <v>0</v>
      </c>
    </row>
    <row r="31" spans="1:9">
      <c r="B31" s="30" t="s">
        <v>83</v>
      </c>
      <c r="C31" s="31" t="s">
        <v>84</v>
      </c>
      <c r="D31" s="8">
        <v>400</v>
      </c>
      <c r="E31" s="8" t="s">
        <v>68</v>
      </c>
      <c r="F31" s="9"/>
      <c r="G31" s="10">
        <f t="shared" si="1"/>
        <v>0</v>
      </c>
    </row>
    <row r="32" spans="1:9" ht="14.25" customHeight="1">
      <c r="B32" s="30" t="s">
        <v>85</v>
      </c>
      <c r="C32" s="31" t="s">
        <v>86</v>
      </c>
      <c r="D32" s="8">
        <v>400</v>
      </c>
      <c r="E32" s="8" t="s">
        <v>68</v>
      </c>
      <c r="F32" s="9"/>
      <c r="G32" s="10">
        <f t="shared" si="1"/>
        <v>0</v>
      </c>
    </row>
    <row r="33" spans="1:9" ht="14.25" customHeight="1">
      <c r="B33" s="30" t="s">
        <v>87</v>
      </c>
      <c r="C33" s="31" t="s">
        <v>88</v>
      </c>
      <c r="D33" s="8">
        <v>200</v>
      </c>
      <c r="E33" s="8" t="s">
        <v>68</v>
      </c>
      <c r="F33" s="9"/>
      <c r="G33" s="10">
        <f t="shared" si="1"/>
        <v>0</v>
      </c>
    </row>
    <row r="34" spans="1:9" ht="14.25" customHeight="1">
      <c r="B34" s="30" t="s">
        <v>89</v>
      </c>
      <c r="C34" s="31" t="s">
        <v>90</v>
      </c>
      <c r="D34" s="8">
        <v>600</v>
      </c>
      <c r="E34" s="8" t="s">
        <v>68</v>
      </c>
      <c r="F34" s="9"/>
      <c r="G34" s="10">
        <f t="shared" si="1"/>
        <v>0</v>
      </c>
    </row>
    <row r="35" spans="1:9" ht="14.25" customHeight="1">
      <c r="B35" s="30" t="s">
        <v>91</v>
      </c>
      <c r="C35" s="31" t="s">
        <v>92</v>
      </c>
      <c r="D35" s="8">
        <v>100</v>
      </c>
      <c r="E35" s="8" t="s">
        <v>68</v>
      </c>
      <c r="F35" s="9"/>
      <c r="G35" s="10">
        <f t="shared" si="1"/>
        <v>0</v>
      </c>
    </row>
    <row r="36" spans="1:9" ht="14.25" customHeight="1">
      <c r="B36" s="30" t="s">
        <v>93</v>
      </c>
      <c r="C36" s="31" t="s">
        <v>94</v>
      </c>
      <c r="D36" s="8">
        <v>600</v>
      </c>
      <c r="E36" s="8" t="s">
        <v>68</v>
      </c>
      <c r="F36" s="9"/>
      <c r="G36" s="10">
        <f t="shared" si="1"/>
        <v>0</v>
      </c>
    </row>
    <row r="37" spans="1:9" ht="14.25" customHeight="1">
      <c r="B37" s="30" t="s">
        <v>95</v>
      </c>
      <c r="C37" s="31" t="s">
        <v>96</v>
      </c>
      <c r="D37" s="8">
        <v>100</v>
      </c>
      <c r="E37" s="8" t="s">
        <v>68</v>
      </c>
      <c r="F37" s="9"/>
      <c r="G37" s="10">
        <f t="shared" si="1"/>
        <v>0</v>
      </c>
    </row>
    <row r="38" spans="1:9" ht="14.25" customHeight="1">
      <c r="B38" s="30" t="s">
        <v>97</v>
      </c>
      <c r="C38" s="31" t="s">
        <v>98</v>
      </c>
      <c r="D38" s="8">
        <v>100</v>
      </c>
      <c r="E38" s="8" t="s">
        <v>68</v>
      </c>
      <c r="F38" s="9"/>
      <c r="G38" s="10">
        <f t="shared" si="1"/>
        <v>0</v>
      </c>
    </row>
    <row r="39" spans="1:9" ht="14.25" customHeight="1">
      <c r="B39" s="30" t="s">
        <v>99</v>
      </c>
      <c r="C39" s="31" t="s">
        <v>100</v>
      </c>
      <c r="D39" s="8">
        <v>100</v>
      </c>
      <c r="E39" s="8" t="s">
        <v>68</v>
      </c>
      <c r="F39" s="9"/>
      <c r="G39" s="10">
        <f t="shared" si="1"/>
        <v>0</v>
      </c>
    </row>
    <row r="40" spans="1:9" ht="14.25" customHeight="1">
      <c r="B40" s="30" t="s">
        <v>101</v>
      </c>
      <c r="C40" s="31" t="s">
        <v>102</v>
      </c>
      <c r="D40" s="8">
        <v>80</v>
      </c>
      <c r="E40" s="8" t="s">
        <v>68</v>
      </c>
      <c r="F40" s="9"/>
      <c r="G40" s="10">
        <f t="shared" si="1"/>
        <v>0</v>
      </c>
    </row>
    <row r="41" spans="1:9" ht="14.25" customHeight="1">
      <c r="B41" s="30" t="s">
        <v>103</v>
      </c>
      <c r="C41" s="31" t="s">
        <v>221</v>
      </c>
      <c r="D41" s="8">
        <v>100</v>
      </c>
      <c r="E41" s="8" t="s">
        <v>68</v>
      </c>
      <c r="F41" s="9"/>
      <c r="G41" s="10">
        <f t="shared" si="1"/>
        <v>0</v>
      </c>
    </row>
    <row r="42" spans="1:9" ht="14.25" customHeight="1">
      <c r="B42" s="30" t="s">
        <v>222</v>
      </c>
      <c r="C42" s="31" t="s">
        <v>223</v>
      </c>
      <c r="D42" s="38">
        <v>250</v>
      </c>
      <c r="E42" s="39" t="s">
        <v>68</v>
      </c>
      <c r="F42" s="40"/>
      <c r="G42" s="41">
        <f t="shared" si="1"/>
        <v>0</v>
      </c>
    </row>
    <row r="43" spans="1:9" ht="14.25" customHeight="1">
      <c r="B43" s="30" t="s">
        <v>224</v>
      </c>
      <c r="C43" s="31" t="s">
        <v>225</v>
      </c>
      <c r="D43" s="38">
        <v>700</v>
      </c>
      <c r="E43" s="39" t="s">
        <v>68</v>
      </c>
      <c r="F43" s="40"/>
      <c r="G43" s="41">
        <f t="shared" si="1"/>
        <v>0</v>
      </c>
    </row>
    <row r="44" spans="1:9" ht="14.25" customHeight="1">
      <c r="B44" s="30" t="s">
        <v>226</v>
      </c>
      <c r="C44" s="31" t="s">
        <v>227</v>
      </c>
      <c r="D44" s="38">
        <v>700</v>
      </c>
      <c r="E44" s="39" t="s">
        <v>68</v>
      </c>
      <c r="F44" s="40"/>
      <c r="G44" s="41">
        <f t="shared" si="1"/>
        <v>0</v>
      </c>
    </row>
    <row r="45" spans="1:9" s="23" customFormat="1" ht="25.5">
      <c r="A45" s="24"/>
      <c r="B45" s="30" t="s">
        <v>104</v>
      </c>
      <c r="C45" s="32" t="s">
        <v>105</v>
      </c>
      <c r="D45" s="8"/>
      <c r="E45" s="8"/>
      <c r="F45" s="8"/>
      <c r="G45" s="10"/>
      <c r="H45" s="24"/>
      <c r="I45" s="24"/>
    </row>
    <row r="46" spans="1:9" ht="22.5">
      <c r="B46" s="30" t="s">
        <v>106</v>
      </c>
      <c r="C46" s="31" t="s">
        <v>107</v>
      </c>
      <c r="D46" s="8">
        <v>10</v>
      </c>
      <c r="E46" s="8" t="s">
        <v>35</v>
      </c>
      <c r="F46" s="9"/>
      <c r="G46" s="10">
        <f t="shared" ref="G46:G59" si="2">F46*D46</f>
        <v>0</v>
      </c>
    </row>
    <row r="47" spans="1:9">
      <c r="B47" s="30" t="s">
        <v>108</v>
      </c>
      <c r="C47" s="31" t="s">
        <v>109</v>
      </c>
      <c r="D47" s="8">
        <v>5</v>
      </c>
      <c r="E47" s="8" t="s">
        <v>35</v>
      </c>
      <c r="F47" s="9"/>
      <c r="G47" s="10">
        <f t="shared" si="2"/>
        <v>0</v>
      </c>
    </row>
    <row r="48" spans="1:9">
      <c r="B48" s="30" t="s">
        <v>110</v>
      </c>
      <c r="C48" s="31" t="s">
        <v>111</v>
      </c>
      <c r="D48" s="8">
        <v>3</v>
      </c>
      <c r="E48" s="8" t="s">
        <v>35</v>
      </c>
      <c r="F48" s="9"/>
      <c r="G48" s="10">
        <f t="shared" si="2"/>
        <v>0</v>
      </c>
    </row>
    <row r="49" spans="1:9">
      <c r="B49" s="30" t="s">
        <v>112</v>
      </c>
      <c r="C49" s="31" t="s">
        <v>113</v>
      </c>
      <c r="D49" s="8">
        <v>3</v>
      </c>
      <c r="E49" s="8" t="s">
        <v>35</v>
      </c>
      <c r="F49" s="9"/>
      <c r="G49" s="10">
        <f t="shared" si="2"/>
        <v>0</v>
      </c>
    </row>
    <row r="50" spans="1:9">
      <c r="B50" s="30" t="s">
        <v>114</v>
      </c>
      <c r="C50" s="31" t="s">
        <v>115</v>
      </c>
      <c r="D50" s="8">
        <v>3</v>
      </c>
      <c r="E50" s="8" t="s">
        <v>35</v>
      </c>
      <c r="F50" s="9"/>
      <c r="G50" s="10">
        <f t="shared" si="2"/>
        <v>0</v>
      </c>
    </row>
    <row r="51" spans="1:9">
      <c r="B51" s="30" t="s">
        <v>116</v>
      </c>
      <c r="C51" s="31" t="s">
        <v>117</v>
      </c>
      <c r="D51" s="8">
        <v>15</v>
      </c>
      <c r="E51" s="8" t="s">
        <v>68</v>
      </c>
      <c r="F51" s="9"/>
      <c r="G51" s="10">
        <f t="shared" si="2"/>
        <v>0</v>
      </c>
    </row>
    <row r="52" spans="1:9">
      <c r="B52" s="30" t="s">
        <v>118</v>
      </c>
      <c r="C52" s="31" t="s">
        <v>119</v>
      </c>
      <c r="D52" s="8">
        <v>10</v>
      </c>
      <c r="E52" s="8" t="s">
        <v>68</v>
      </c>
      <c r="F52" s="9"/>
      <c r="G52" s="10">
        <f t="shared" si="2"/>
        <v>0</v>
      </c>
    </row>
    <row r="53" spans="1:9" ht="22.5">
      <c r="B53" s="30" t="s">
        <v>120</v>
      </c>
      <c r="C53" s="31" t="s">
        <v>121</v>
      </c>
      <c r="D53" s="8">
        <v>20</v>
      </c>
      <c r="E53" s="8" t="s">
        <v>68</v>
      </c>
      <c r="F53" s="9"/>
      <c r="G53" s="10">
        <f t="shared" si="2"/>
        <v>0</v>
      </c>
    </row>
    <row r="54" spans="1:9" ht="17.25" customHeight="1">
      <c r="B54" s="30" t="s">
        <v>122</v>
      </c>
      <c r="C54" s="31" t="s">
        <v>123</v>
      </c>
      <c r="D54" s="8">
        <v>20</v>
      </c>
      <c r="E54" s="8" t="s">
        <v>68</v>
      </c>
      <c r="F54" s="9"/>
      <c r="G54" s="10">
        <f t="shared" si="2"/>
        <v>0</v>
      </c>
    </row>
    <row r="55" spans="1:9" ht="15.75" customHeight="1">
      <c r="B55" s="30" t="s">
        <v>124</v>
      </c>
      <c r="C55" s="31" t="s">
        <v>125</v>
      </c>
      <c r="D55" s="8">
        <v>20</v>
      </c>
      <c r="E55" s="8" t="s">
        <v>68</v>
      </c>
      <c r="F55" s="9"/>
      <c r="G55" s="10">
        <f t="shared" si="2"/>
        <v>0</v>
      </c>
    </row>
    <row r="56" spans="1:9" ht="15.75" customHeight="1">
      <c r="B56" s="30" t="s">
        <v>126</v>
      </c>
      <c r="C56" s="31" t="s">
        <v>127</v>
      </c>
      <c r="D56" s="8">
        <v>40</v>
      </c>
      <c r="E56" s="8" t="s">
        <v>68</v>
      </c>
      <c r="F56" s="9"/>
      <c r="G56" s="10">
        <f t="shared" si="2"/>
        <v>0</v>
      </c>
    </row>
    <row r="57" spans="1:9" ht="40.5" customHeight="1">
      <c r="B57" s="30" t="s">
        <v>128</v>
      </c>
      <c r="C57" s="31" t="s">
        <v>129</v>
      </c>
      <c r="D57" s="8">
        <v>20</v>
      </c>
      <c r="E57" s="8" t="s">
        <v>68</v>
      </c>
      <c r="F57" s="9"/>
      <c r="G57" s="10">
        <f t="shared" si="2"/>
        <v>0</v>
      </c>
    </row>
    <row r="58" spans="1:9" ht="15.75" customHeight="1">
      <c r="B58" s="30" t="s">
        <v>130</v>
      </c>
      <c r="C58" s="31" t="s">
        <v>131</v>
      </c>
      <c r="D58" s="8">
        <v>10</v>
      </c>
      <c r="E58" s="8" t="s">
        <v>35</v>
      </c>
      <c r="F58" s="9"/>
      <c r="G58" s="10">
        <f t="shared" si="2"/>
        <v>0</v>
      </c>
    </row>
    <row r="59" spans="1:9" ht="15.75" customHeight="1">
      <c r="B59" s="30" t="s">
        <v>132</v>
      </c>
      <c r="C59" s="31" t="s">
        <v>133</v>
      </c>
      <c r="D59" s="8">
        <v>20</v>
      </c>
      <c r="E59" s="8" t="s">
        <v>134</v>
      </c>
      <c r="F59" s="9"/>
      <c r="G59" s="10">
        <f t="shared" si="2"/>
        <v>0</v>
      </c>
    </row>
    <row r="60" spans="1:9" s="23" customFormat="1" ht="12.75">
      <c r="A60" s="24"/>
      <c r="B60" s="30" t="s">
        <v>135</v>
      </c>
      <c r="C60" s="32" t="s">
        <v>136</v>
      </c>
      <c r="D60" s="8"/>
      <c r="E60" s="8"/>
      <c r="F60" s="8"/>
      <c r="G60" s="10"/>
      <c r="H60" s="24"/>
      <c r="I60" s="24"/>
    </row>
    <row r="61" spans="1:9">
      <c r="B61" s="30" t="s">
        <v>137</v>
      </c>
      <c r="C61" s="31" t="s">
        <v>138</v>
      </c>
      <c r="D61" s="8">
        <v>5</v>
      </c>
      <c r="E61" s="8" t="s">
        <v>35</v>
      </c>
      <c r="F61" s="9"/>
      <c r="G61" s="10">
        <f t="shared" ref="G61:G67" si="3">F61*D61</f>
        <v>0</v>
      </c>
    </row>
    <row r="62" spans="1:9" ht="22.5">
      <c r="B62" s="30" t="s">
        <v>139</v>
      </c>
      <c r="C62" s="31" t="s">
        <v>140</v>
      </c>
      <c r="D62" s="8">
        <v>5</v>
      </c>
      <c r="E62" s="8" t="s">
        <v>35</v>
      </c>
      <c r="F62" s="9"/>
      <c r="G62" s="10">
        <f t="shared" si="3"/>
        <v>0</v>
      </c>
    </row>
    <row r="63" spans="1:9">
      <c r="B63" s="30" t="s">
        <v>141</v>
      </c>
      <c r="C63" s="31" t="s">
        <v>142</v>
      </c>
      <c r="D63" s="8">
        <v>200</v>
      </c>
      <c r="E63" s="8" t="s">
        <v>143</v>
      </c>
      <c r="F63" s="9"/>
      <c r="G63" s="10">
        <f t="shared" si="3"/>
        <v>0</v>
      </c>
    </row>
    <row r="64" spans="1:9" ht="22.5">
      <c r="B64" s="30" t="s">
        <v>144</v>
      </c>
      <c r="C64" s="31" t="s">
        <v>145</v>
      </c>
      <c r="D64" s="8">
        <v>3</v>
      </c>
      <c r="E64" s="8" t="s">
        <v>35</v>
      </c>
      <c r="F64" s="9"/>
      <c r="G64" s="10">
        <f t="shared" si="3"/>
        <v>0</v>
      </c>
    </row>
    <row r="65" spans="1:9" ht="22.5">
      <c r="B65" s="30" t="s">
        <v>146</v>
      </c>
      <c r="C65" s="31" t="s">
        <v>147</v>
      </c>
      <c r="D65" s="8">
        <v>3</v>
      </c>
      <c r="E65" s="8" t="s">
        <v>35</v>
      </c>
      <c r="F65" s="9"/>
      <c r="G65" s="10">
        <f t="shared" si="3"/>
        <v>0</v>
      </c>
    </row>
    <row r="66" spans="1:9" ht="22.5">
      <c r="B66" s="30" t="s">
        <v>148</v>
      </c>
      <c r="C66" s="31" t="s">
        <v>149</v>
      </c>
      <c r="D66" s="8">
        <v>3</v>
      </c>
      <c r="E66" s="8" t="s">
        <v>35</v>
      </c>
      <c r="F66" s="9"/>
      <c r="G66" s="10">
        <f t="shared" si="3"/>
        <v>0</v>
      </c>
    </row>
    <row r="67" spans="1:9" ht="22.5">
      <c r="B67" s="30" t="s">
        <v>150</v>
      </c>
      <c r="C67" s="31" t="s">
        <v>151</v>
      </c>
      <c r="D67" s="8">
        <v>3</v>
      </c>
      <c r="E67" s="8" t="s">
        <v>35</v>
      </c>
      <c r="F67" s="9"/>
      <c r="G67" s="10">
        <f t="shared" si="3"/>
        <v>0</v>
      </c>
    </row>
    <row r="68" spans="1:9" s="23" customFormat="1" ht="12.75">
      <c r="A68" s="24"/>
      <c r="B68" s="30" t="s">
        <v>152</v>
      </c>
      <c r="C68" s="32" t="s">
        <v>153</v>
      </c>
      <c r="D68" s="8"/>
      <c r="E68" s="8"/>
      <c r="F68" s="8"/>
      <c r="G68" s="10"/>
      <c r="H68" s="24"/>
      <c r="I68" s="24"/>
    </row>
    <row r="69" spans="1:9">
      <c r="B69" s="30" t="s">
        <v>154</v>
      </c>
      <c r="C69" s="31" t="s">
        <v>155</v>
      </c>
      <c r="D69" s="8">
        <v>7</v>
      </c>
      <c r="E69" s="8" t="s">
        <v>156</v>
      </c>
      <c r="F69" s="9"/>
      <c r="G69" s="10">
        <f t="shared" ref="G69:G83" si="4">F69*D69</f>
        <v>0</v>
      </c>
    </row>
    <row r="70" spans="1:9" ht="33.75">
      <c r="B70" s="30" t="s">
        <v>157</v>
      </c>
      <c r="C70" s="31" t="s">
        <v>236</v>
      </c>
      <c r="D70" s="8">
        <v>5</v>
      </c>
      <c r="E70" s="8" t="s">
        <v>156</v>
      </c>
      <c r="F70" s="9"/>
      <c r="G70" s="10">
        <f t="shared" si="4"/>
        <v>0</v>
      </c>
    </row>
    <row r="71" spans="1:9" ht="22.5">
      <c r="B71" s="30" t="s">
        <v>158</v>
      </c>
      <c r="C71" s="31" t="s">
        <v>159</v>
      </c>
      <c r="D71" s="8">
        <v>15</v>
      </c>
      <c r="E71" s="8" t="s">
        <v>156</v>
      </c>
      <c r="F71" s="9"/>
      <c r="G71" s="10">
        <f t="shared" si="4"/>
        <v>0</v>
      </c>
    </row>
    <row r="72" spans="1:9" ht="22.5">
      <c r="B72" s="30" t="s">
        <v>160</v>
      </c>
      <c r="C72" s="31" t="s">
        <v>161</v>
      </c>
      <c r="D72" s="8">
        <v>15</v>
      </c>
      <c r="E72" s="8" t="s">
        <v>156</v>
      </c>
      <c r="F72" s="9"/>
      <c r="G72" s="10">
        <f t="shared" si="4"/>
        <v>0</v>
      </c>
    </row>
    <row r="73" spans="1:9" ht="22.5">
      <c r="B73" s="30" t="s">
        <v>162</v>
      </c>
      <c r="C73" s="31" t="s">
        <v>163</v>
      </c>
      <c r="D73" s="8">
        <v>15</v>
      </c>
      <c r="E73" s="8" t="s">
        <v>156</v>
      </c>
      <c r="F73" s="9"/>
      <c r="G73" s="10">
        <f t="shared" si="4"/>
        <v>0</v>
      </c>
    </row>
    <row r="74" spans="1:9" ht="22.5">
      <c r="B74" s="30" t="s">
        <v>164</v>
      </c>
      <c r="C74" s="31" t="s">
        <v>219</v>
      </c>
      <c r="D74" s="8">
        <v>15</v>
      </c>
      <c r="E74" s="8" t="s">
        <v>156</v>
      </c>
      <c r="F74" s="9"/>
      <c r="G74" s="10">
        <f t="shared" ref="G74" si="5">F74*D74</f>
        <v>0</v>
      </c>
    </row>
    <row r="75" spans="1:9" ht="33.75">
      <c r="B75" s="30" t="s">
        <v>228</v>
      </c>
      <c r="C75" s="31" t="s">
        <v>229</v>
      </c>
      <c r="D75" s="8">
        <v>5</v>
      </c>
      <c r="E75" s="8" t="s">
        <v>156</v>
      </c>
      <c r="F75" s="9"/>
      <c r="G75" s="10">
        <f t="shared" si="4"/>
        <v>0</v>
      </c>
    </row>
    <row r="76" spans="1:9" ht="33.75">
      <c r="B76" s="30" t="s">
        <v>230</v>
      </c>
      <c r="C76" s="31" t="s">
        <v>231</v>
      </c>
      <c r="D76" s="8">
        <v>5</v>
      </c>
      <c r="E76" s="8" t="s">
        <v>156</v>
      </c>
      <c r="F76" s="9"/>
      <c r="G76" s="10">
        <f t="shared" ref="G76:G78" si="6">F76*D76</f>
        <v>0</v>
      </c>
    </row>
    <row r="77" spans="1:9" ht="22.5">
      <c r="B77" s="30" t="s">
        <v>232</v>
      </c>
      <c r="C77" s="31" t="s">
        <v>233</v>
      </c>
      <c r="D77" s="8">
        <v>5</v>
      </c>
      <c r="E77" s="8" t="s">
        <v>156</v>
      </c>
      <c r="F77" s="9"/>
      <c r="G77" s="10">
        <f t="shared" si="6"/>
        <v>0</v>
      </c>
    </row>
    <row r="78" spans="1:9" ht="22.5">
      <c r="B78" s="30" t="s">
        <v>234</v>
      </c>
      <c r="C78" s="31" t="s">
        <v>235</v>
      </c>
      <c r="D78" s="8">
        <v>5</v>
      </c>
      <c r="E78" s="8" t="s">
        <v>156</v>
      </c>
      <c r="F78" s="9"/>
      <c r="G78" s="10">
        <f t="shared" si="6"/>
        <v>0</v>
      </c>
    </row>
    <row r="79" spans="1:9" ht="22.5">
      <c r="B79" s="30" t="s">
        <v>166</v>
      </c>
      <c r="C79" s="31" t="s">
        <v>165</v>
      </c>
      <c r="D79" s="8">
        <v>20</v>
      </c>
      <c r="E79" s="8" t="s">
        <v>156</v>
      </c>
      <c r="F79" s="9"/>
      <c r="G79" s="10">
        <f t="shared" si="4"/>
        <v>0</v>
      </c>
    </row>
    <row r="80" spans="1:9" ht="22.5">
      <c r="B80" s="30" t="s">
        <v>168</v>
      </c>
      <c r="C80" s="31" t="s">
        <v>167</v>
      </c>
      <c r="D80" s="8">
        <v>5</v>
      </c>
      <c r="E80" s="8" t="s">
        <v>156</v>
      </c>
      <c r="F80" s="9"/>
      <c r="G80" s="10">
        <f t="shared" si="4"/>
        <v>0</v>
      </c>
    </row>
    <row r="81" spans="1:9" ht="22.5">
      <c r="B81" s="30" t="s">
        <v>170</v>
      </c>
      <c r="C81" s="31" t="s">
        <v>169</v>
      </c>
      <c r="D81" s="8">
        <v>7</v>
      </c>
      <c r="E81" s="8" t="s">
        <v>156</v>
      </c>
      <c r="F81" s="9"/>
      <c r="G81" s="10">
        <f t="shared" si="4"/>
        <v>0</v>
      </c>
    </row>
    <row r="82" spans="1:9" ht="22.5">
      <c r="B82" s="30" t="s">
        <v>172</v>
      </c>
      <c r="C82" s="31" t="s">
        <v>171</v>
      </c>
      <c r="D82" s="8">
        <v>15</v>
      </c>
      <c r="E82" s="8" t="s">
        <v>156</v>
      </c>
      <c r="F82" s="9"/>
      <c r="G82" s="10">
        <f t="shared" si="4"/>
        <v>0</v>
      </c>
    </row>
    <row r="83" spans="1:9" ht="22.5">
      <c r="B83" s="30" t="s">
        <v>174</v>
      </c>
      <c r="C83" s="31" t="s">
        <v>173</v>
      </c>
      <c r="D83" s="8">
        <v>5</v>
      </c>
      <c r="E83" s="8" t="s">
        <v>156</v>
      </c>
      <c r="F83" s="9"/>
      <c r="G83" s="10">
        <f t="shared" si="4"/>
        <v>0</v>
      </c>
    </row>
    <row r="84" spans="1:9" ht="22.5">
      <c r="B84" s="30" t="s">
        <v>220</v>
      </c>
      <c r="C84" s="31" t="s">
        <v>175</v>
      </c>
      <c r="D84" s="8">
        <v>15</v>
      </c>
      <c r="E84" s="8" t="s">
        <v>156</v>
      </c>
      <c r="F84" s="9"/>
      <c r="G84" s="10">
        <f>F84*D84</f>
        <v>0</v>
      </c>
    </row>
    <row r="85" spans="1:9" s="23" customFormat="1" ht="12.75">
      <c r="A85" s="24"/>
      <c r="B85" s="30" t="s">
        <v>176</v>
      </c>
      <c r="C85" s="32" t="s">
        <v>177</v>
      </c>
      <c r="D85" s="8"/>
      <c r="E85" s="8"/>
      <c r="F85" s="8"/>
      <c r="G85" s="8"/>
      <c r="H85" s="24"/>
      <c r="I85" s="24"/>
    </row>
    <row r="86" spans="1:9" s="4" customFormat="1">
      <c r="A86" s="7"/>
      <c r="B86" s="31"/>
      <c r="C86" s="31" t="s">
        <v>204</v>
      </c>
      <c r="D86" s="11"/>
      <c r="E86" s="11"/>
      <c r="F86" s="11"/>
      <c r="G86" s="11"/>
      <c r="H86" s="7"/>
      <c r="I86" s="7"/>
    </row>
    <row r="87" spans="1:9">
      <c r="B87" s="31" t="s">
        <v>178</v>
      </c>
      <c r="C87" s="31" t="s">
        <v>205</v>
      </c>
      <c r="D87" s="11">
        <v>10</v>
      </c>
      <c r="E87" s="11" t="s">
        <v>179</v>
      </c>
      <c r="F87" s="9"/>
      <c r="G87" s="12">
        <f>F87*D87</f>
        <v>0</v>
      </c>
    </row>
    <row r="88" spans="1:9">
      <c r="B88" s="31" t="s">
        <v>180</v>
      </c>
      <c r="C88" s="31" t="s">
        <v>206</v>
      </c>
      <c r="D88" s="11">
        <v>10</v>
      </c>
      <c r="E88" s="11" t="s">
        <v>179</v>
      </c>
      <c r="F88" s="9"/>
      <c r="G88" s="12">
        <f t="shared" ref="G88:G103" si="7">F88*D88</f>
        <v>0</v>
      </c>
    </row>
    <row r="89" spans="1:9">
      <c r="B89" s="31" t="s">
        <v>181</v>
      </c>
      <c r="C89" s="31" t="s">
        <v>207</v>
      </c>
      <c r="D89" s="11">
        <v>5</v>
      </c>
      <c r="E89" s="11" t="s">
        <v>179</v>
      </c>
      <c r="F89" s="9"/>
      <c r="G89" s="12">
        <f t="shared" si="7"/>
        <v>0</v>
      </c>
    </row>
    <row r="90" spans="1:9">
      <c r="B90" s="31" t="s">
        <v>182</v>
      </c>
      <c r="C90" s="31" t="s">
        <v>208</v>
      </c>
      <c r="D90" s="11">
        <v>10</v>
      </c>
      <c r="E90" s="11" t="s">
        <v>156</v>
      </c>
      <c r="F90" s="9"/>
      <c r="G90" s="12">
        <f t="shared" si="7"/>
        <v>0</v>
      </c>
    </row>
    <row r="91" spans="1:9">
      <c r="B91" s="31" t="s">
        <v>183</v>
      </c>
      <c r="C91" s="31" t="s">
        <v>209</v>
      </c>
      <c r="D91" s="11">
        <v>10</v>
      </c>
      <c r="E91" s="11" t="s">
        <v>156</v>
      </c>
      <c r="F91" s="9"/>
      <c r="G91" s="12">
        <f t="shared" si="7"/>
        <v>0</v>
      </c>
    </row>
    <row r="92" spans="1:9">
      <c r="B92" s="31" t="s">
        <v>184</v>
      </c>
      <c r="C92" s="31" t="s">
        <v>210</v>
      </c>
      <c r="D92" s="11">
        <v>5</v>
      </c>
      <c r="E92" s="11" t="s">
        <v>156</v>
      </c>
      <c r="F92" s="9"/>
      <c r="G92" s="12">
        <f t="shared" si="7"/>
        <v>0</v>
      </c>
    </row>
    <row r="93" spans="1:9" s="4" customFormat="1">
      <c r="A93" s="7"/>
      <c r="B93" s="31"/>
      <c r="C93" s="31" t="s">
        <v>211</v>
      </c>
      <c r="D93" s="11"/>
      <c r="E93" s="11"/>
      <c r="F93" s="37"/>
      <c r="G93" s="12"/>
      <c r="H93" s="7"/>
      <c r="I93" s="7"/>
    </row>
    <row r="94" spans="1:9">
      <c r="B94" s="31" t="s">
        <v>185</v>
      </c>
      <c r="C94" s="31" t="s">
        <v>212</v>
      </c>
      <c r="D94" s="11">
        <v>10</v>
      </c>
      <c r="E94" s="11" t="s">
        <v>179</v>
      </c>
      <c r="F94" s="9"/>
      <c r="G94" s="12">
        <f t="shared" si="7"/>
        <v>0</v>
      </c>
    </row>
    <row r="95" spans="1:9">
      <c r="B95" s="31" t="s">
        <v>186</v>
      </c>
      <c r="C95" s="31" t="s">
        <v>213</v>
      </c>
      <c r="D95" s="11">
        <v>10</v>
      </c>
      <c r="E95" s="11" t="s">
        <v>179</v>
      </c>
      <c r="F95" s="9"/>
      <c r="G95" s="12">
        <f t="shared" si="7"/>
        <v>0</v>
      </c>
    </row>
    <row r="96" spans="1:9">
      <c r="B96" s="31" t="s">
        <v>187</v>
      </c>
      <c r="C96" s="31" t="s">
        <v>214</v>
      </c>
      <c r="D96" s="11">
        <v>5</v>
      </c>
      <c r="E96" s="11" t="s">
        <v>179</v>
      </c>
      <c r="F96" s="9"/>
      <c r="G96" s="12">
        <f t="shared" si="7"/>
        <v>0</v>
      </c>
    </row>
    <row r="97" spans="1:20" ht="15.75" customHeight="1">
      <c r="B97" s="31" t="s">
        <v>188</v>
      </c>
      <c r="C97" s="31" t="s">
        <v>215</v>
      </c>
      <c r="D97" s="11">
        <v>10</v>
      </c>
      <c r="E97" s="11" t="s">
        <v>156</v>
      </c>
      <c r="F97" s="9"/>
      <c r="G97" s="12">
        <f t="shared" si="7"/>
        <v>0</v>
      </c>
    </row>
    <row r="98" spans="1:20" ht="15" customHeight="1">
      <c r="B98" s="31" t="s">
        <v>189</v>
      </c>
      <c r="C98" s="31" t="s">
        <v>216</v>
      </c>
      <c r="D98" s="11">
        <v>10</v>
      </c>
      <c r="E98" s="11" t="s">
        <v>156</v>
      </c>
      <c r="F98" s="9"/>
      <c r="G98" s="12">
        <f t="shared" si="7"/>
        <v>0</v>
      </c>
    </row>
    <row r="99" spans="1:20" ht="17.25" customHeight="1">
      <c r="B99" s="31" t="s">
        <v>190</v>
      </c>
      <c r="C99" s="31" t="s">
        <v>217</v>
      </c>
      <c r="D99" s="11">
        <v>5</v>
      </c>
      <c r="E99" s="11" t="s">
        <v>156</v>
      </c>
      <c r="F99" s="9"/>
      <c r="G99" s="12">
        <f t="shared" si="7"/>
        <v>0</v>
      </c>
    </row>
    <row r="100" spans="1:20" s="4" customFormat="1" ht="12.75">
      <c r="A100" s="7"/>
      <c r="B100" s="31" t="s">
        <v>191</v>
      </c>
      <c r="C100" s="32" t="s">
        <v>192</v>
      </c>
      <c r="D100" s="11"/>
      <c r="E100" s="11"/>
      <c r="F100" s="11"/>
      <c r="G100" s="11"/>
      <c r="H100" s="7"/>
      <c r="I100" s="7"/>
    </row>
    <row r="101" spans="1:20">
      <c r="B101" s="31" t="s">
        <v>193</v>
      </c>
      <c r="C101" s="31" t="s">
        <v>194</v>
      </c>
      <c r="D101" s="11">
        <v>10</v>
      </c>
      <c r="E101" s="11" t="s">
        <v>156</v>
      </c>
      <c r="F101" s="9"/>
      <c r="G101" s="12">
        <f t="shared" si="7"/>
        <v>0</v>
      </c>
    </row>
    <row r="102" spans="1:20">
      <c r="B102" s="31" t="s">
        <v>195</v>
      </c>
      <c r="C102" s="31" t="s">
        <v>196</v>
      </c>
      <c r="D102" s="11">
        <v>2</v>
      </c>
      <c r="E102" s="11" t="s">
        <v>156</v>
      </c>
      <c r="F102" s="9"/>
      <c r="G102" s="12">
        <f t="shared" si="7"/>
        <v>0</v>
      </c>
    </row>
    <row r="103" spans="1:20">
      <c r="B103" s="31" t="s">
        <v>197</v>
      </c>
      <c r="C103" s="31" t="s">
        <v>198</v>
      </c>
      <c r="D103" s="11">
        <v>5</v>
      </c>
      <c r="E103" s="11" t="s">
        <v>199</v>
      </c>
      <c r="F103" s="9"/>
      <c r="G103" s="12">
        <f t="shared" si="7"/>
        <v>0</v>
      </c>
    </row>
    <row r="104" spans="1:20" s="4" customFormat="1">
      <c r="A104" s="7"/>
      <c r="B104" s="30"/>
      <c r="C104" s="31"/>
      <c r="D104" s="8"/>
      <c r="E104" s="8"/>
      <c r="F104" s="8"/>
      <c r="G104" s="8"/>
      <c r="H104" s="7"/>
      <c r="I104" s="7"/>
    </row>
    <row r="105" spans="1:20" s="4" customFormat="1">
      <c r="A105" s="7"/>
      <c r="B105" s="30"/>
      <c r="C105" s="31" t="s">
        <v>201</v>
      </c>
      <c r="D105" s="8"/>
      <c r="E105" s="8"/>
      <c r="F105" s="8"/>
      <c r="G105" s="13">
        <f>SUM(G7:G103)</f>
        <v>0</v>
      </c>
      <c r="H105" s="7"/>
      <c r="I105" s="7"/>
    </row>
    <row r="106" spans="1:20" s="4" customFormat="1">
      <c r="A106" s="7"/>
      <c r="B106" s="33"/>
      <c r="C106" s="34"/>
      <c r="D106" s="14"/>
      <c r="E106" s="14"/>
      <c r="F106" s="14"/>
      <c r="G106" s="14"/>
      <c r="H106" s="7"/>
      <c r="I106" s="7"/>
    </row>
    <row r="107" spans="1:20" s="4" customFormat="1">
      <c r="A107" s="7"/>
      <c r="B107" s="35" t="s">
        <v>15</v>
      </c>
      <c r="C107" s="36"/>
      <c r="D107" s="14"/>
      <c r="E107" s="14"/>
      <c r="F107" s="14"/>
      <c r="G107" s="14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>
      <c r="B108" s="33"/>
      <c r="C108" s="34" t="s">
        <v>13</v>
      </c>
      <c r="D108" s="22"/>
      <c r="E108" s="14" t="s">
        <v>202</v>
      </c>
      <c r="F108" s="14"/>
      <c r="G108" s="13">
        <f>G105*D108</f>
        <v>0</v>
      </c>
      <c r="J108" s="7"/>
      <c r="K108" s="7"/>
      <c r="L108" s="7"/>
      <c r="M108" s="5"/>
      <c r="N108" s="5"/>
      <c r="O108" s="5"/>
      <c r="P108" s="5"/>
      <c r="Q108" s="5"/>
      <c r="R108" s="5"/>
      <c r="S108" s="5"/>
      <c r="T108" s="5"/>
    </row>
    <row r="109" spans="1:20">
      <c r="B109" s="33"/>
      <c r="C109" s="34" t="s">
        <v>14</v>
      </c>
      <c r="D109" s="22"/>
      <c r="E109" s="14" t="s">
        <v>202</v>
      </c>
      <c r="F109" s="14"/>
      <c r="G109" s="13">
        <f>(G105+G108)*D109</f>
        <v>0</v>
      </c>
      <c r="J109" s="7"/>
      <c r="K109" s="7"/>
      <c r="L109" s="7"/>
      <c r="M109" s="5"/>
      <c r="N109" s="5"/>
      <c r="O109" s="5"/>
      <c r="P109" s="5"/>
      <c r="Q109" s="5"/>
      <c r="R109" s="5"/>
      <c r="S109" s="5"/>
      <c r="T109" s="5"/>
    </row>
    <row r="110" spans="1:20">
      <c r="B110" s="33"/>
      <c r="C110" s="34" t="s">
        <v>12</v>
      </c>
      <c r="D110" s="22"/>
      <c r="E110" s="14" t="s">
        <v>202</v>
      </c>
      <c r="F110" s="14"/>
      <c r="G110" s="13">
        <f>(G105+G108)*D110</f>
        <v>0</v>
      </c>
      <c r="J110" s="7"/>
      <c r="K110" s="7"/>
      <c r="L110" s="7"/>
      <c r="M110" s="5"/>
      <c r="N110" s="5"/>
      <c r="O110" s="5"/>
      <c r="P110" s="5"/>
      <c r="Q110" s="5"/>
      <c r="R110" s="5"/>
      <c r="S110" s="5"/>
      <c r="T110" s="5"/>
    </row>
    <row r="111" spans="1:20" s="4" customFormat="1">
      <c r="A111" s="7"/>
      <c r="B111" s="33"/>
      <c r="C111" s="34"/>
      <c r="D111" s="14"/>
      <c r="E111" s="14"/>
      <c r="F111" s="14"/>
      <c r="G111" s="15"/>
      <c r="H111" s="7"/>
      <c r="I111" s="7"/>
    </row>
    <row r="112" spans="1:20" s="4" customFormat="1">
      <c r="A112" s="7"/>
      <c r="B112" s="33"/>
      <c r="C112" s="34" t="s">
        <v>203</v>
      </c>
      <c r="D112" s="14"/>
      <c r="E112" s="14"/>
      <c r="F112" s="14"/>
      <c r="G112" s="13">
        <f>SUM(G105:G110)</f>
        <v>0</v>
      </c>
      <c r="H112" s="7"/>
      <c r="I112" s="7"/>
    </row>
    <row r="113" spans="1:9" s="4" customFormat="1">
      <c r="A113" s="7"/>
      <c r="B113" s="7"/>
      <c r="C113" s="26"/>
      <c r="D113" s="7"/>
      <c r="E113" s="7"/>
      <c r="F113" s="7"/>
      <c r="G113" s="2"/>
      <c r="H113" s="7"/>
      <c r="I113" s="7"/>
    </row>
    <row r="114" spans="1:9">
      <c r="G114" s="2"/>
    </row>
  </sheetData>
  <sheetProtection algorithmName="SHA-512" hashValue="Rhzxnloo4pHf+2HG6AW4O0YKCw+ArzzcwVe5Gk8MqZjRcqlUMU3hwfwM35hR+/P8DuhR8rKgqvhdBDUNXTxM2A==" saltValue="HlJdFgaEA5eHrCh6IUE0vw==" spinCount="100000" sheet="1" objects="1" scenarios="1"/>
  <phoneticPr fontId="0" type="noConversion"/>
  <pageMargins left="0.70866141732283472" right="0.70866141732283472" top="0.74803149606299213" bottom="0.74803149606299213" header="0.31496062992125984" footer="0.31496062992125984"/>
  <pageSetup paperSize="8" scale="54" fitToWidth="0" orientation="portrait" r:id="rId1"/>
  <headerFooter>
    <oddHeader>&amp;L&amp;F | zaaknummer: 31149727</oddHeader>
    <oddFooter>&amp;Lvertrouwelijkheid: RWS BEDRIJFSVERTROUWELIJK&amp;Cversie 4.0&amp;Rpagina &amp;P van &amp;N</oddFooter>
  </headerFooter>
  <colBreaks count="1" manualBreakCount="1">
    <brk id="13" max="1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1. Voorblad</vt:lpstr>
      <vt:lpstr>Staat van prijzen perceel 3 Ver</vt:lpstr>
      <vt:lpstr>'1. Voorblad'!Afdrukbereik</vt:lpstr>
      <vt:lpstr>'Staat van prijzen perceel 3 Ver'!Afdrukbereik</vt:lpstr>
      <vt:lpstr>'Staat van prijzen perceel 3 Ver'!Afdruktitels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Appelman, Gerard (GPO)</dc:creator>
  <cp:lastModifiedBy>Gils, Martijn van (PPO)</cp:lastModifiedBy>
  <cp:lastPrinted>2020-11-03T09:32:39Z</cp:lastPrinted>
  <dcterms:created xsi:type="dcterms:W3CDTF">2017-05-15T09:34:10Z</dcterms:created>
  <dcterms:modified xsi:type="dcterms:W3CDTF">2020-11-03T09:48:04Z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BylXX Bijlage L Aanbestedingsleidraad Staat van prijzen per ehd perceel 3 Verr. hoeveelheden v2.0.xlsx</vt:lpwstr>
  </property>
</Properties>
</file>