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RBOGV\Facilitaire zaken\Inkoop\Inkoop\MDT\definitieve documenten\"/>
    </mc:Choice>
  </mc:AlternateContent>
  <bookViews>
    <workbookView xWindow="0" yWindow="0" windowWidth="14370" windowHeight="9960"/>
  </bookViews>
  <sheets>
    <sheet name="Prijzenbl. RIS" sheetId="1" r:id="rId1"/>
    <sheet name="aantallen licenties"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0" i="2" l="1"/>
  <c r="F160" i="2"/>
  <c r="E160" i="2"/>
  <c r="D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160" i="2" s="1"/>
  <c r="J36" i="1" l="1"/>
  <c r="J35" i="1"/>
  <c r="J34" i="1"/>
  <c r="J33" i="1"/>
  <c r="J32" i="1"/>
  <c r="J31" i="1"/>
  <c r="J37" i="1"/>
  <c r="J26" i="1"/>
  <c r="J25" i="1"/>
  <c r="J24" i="1"/>
  <c r="J23" i="1"/>
  <c r="J22" i="1"/>
  <c r="J20" i="1"/>
  <c r="J19" i="1"/>
  <c r="J17" i="1"/>
  <c r="J10" i="1"/>
  <c r="J9" i="1"/>
  <c r="J8" i="1"/>
  <c r="J7" i="1"/>
  <c r="J6" i="1"/>
  <c r="J5" i="1"/>
  <c r="J4" i="1"/>
  <c r="J12" i="1" l="1"/>
  <c r="J28" i="1"/>
  <c r="E32" i="1"/>
  <c r="E31" i="1"/>
  <c r="E34" i="1" s="1"/>
  <c r="E19" i="1"/>
  <c r="E20" i="1"/>
  <c r="E22" i="1"/>
  <c r="E23" i="1"/>
  <c r="E24" i="1"/>
  <c r="E25" i="1"/>
  <c r="E26" i="1"/>
  <c r="E17" i="1"/>
  <c r="E10" i="1"/>
  <c r="E5" i="1"/>
  <c r="E6" i="1"/>
  <c r="E7" i="1"/>
  <c r="E12" i="1" s="1"/>
  <c r="E8" i="1"/>
  <c r="E9" i="1"/>
  <c r="E4" i="1"/>
  <c r="D37" i="1" l="1"/>
  <c r="E28" i="1"/>
</calcChain>
</file>

<file path=xl/sharedStrings.xml><?xml version="1.0" encoding="utf-8"?>
<sst xmlns="http://schemas.openxmlformats.org/spreadsheetml/2006/main" count="484" uniqueCount="225">
  <si>
    <t>Omschrijving</t>
  </si>
  <si>
    <t>Aantal</t>
  </si>
  <si>
    <t>Helpdesk opdrachtnemer, inclusief onderhoud applicatie en gemaakte koppelingen</t>
  </si>
  <si>
    <t>Totale kosten op jaarbasis</t>
  </si>
  <si>
    <t>prijs per jaar</t>
  </si>
  <si>
    <t>Prijs per stuk</t>
  </si>
  <si>
    <t>Begeleidingskosten inrichting</t>
  </si>
  <si>
    <t>Trainingen/opleidingen</t>
  </si>
  <si>
    <t>-training functioneel beheerder</t>
  </si>
  <si>
    <t>Overige kosten indien van toepassing</t>
  </si>
  <si>
    <t>Consultancy (senior) op afroep na implementatie</t>
  </si>
  <si>
    <t>Totale incidentele kosten</t>
  </si>
  <si>
    <t>Per uur incl reis en verblijf</t>
  </si>
  <si>
    <t>Totaal implementatie</t>
  </si>
  <si>
    <t>-consultancy/technische begeleiding/project begeleiding implementatie</t>
  </si>
  <si>
    <t>zelf in te vullen</t>
  </si>
  <si>
    <t>Alle prijzen dienen exclusief BTW ingevuld te worden</t>
  </si>
  <si>
    <t>-zelf in te vullen</t>
  </si>
  <si>
    <t>Realiseren gevraagde koppelingen PVE</t>
  </si>
  <si>
    <t>Jaarlijkse kosten Flevoland</t>
  </si>
  <si>
    <t>Implementatiekosten Flevoland</t>
  </si>
  <si>
    <t>Jaarlijkse kosten Gooi en Vechtstreek</t>
  </si>
  <si>
    <t>Implementatiekosten Gooi en Vechtstreek</t>
  </si>
  <si>
    <t>alle vaste kosten dienen hierin opgenomen te zijn, updates, data-opslag, hosting, onderhoud (ook van gemaakte koppelingen) en helpdesk</t>
  </si>
  <si>
    <t>Uurtarief ontwikkeling eventueel maatwerk</t>
  </si>
  <si>
    <t>incidentele kosten op afroep tijdens contract beide regio's</t>
  </si>
  <si>
    <t>Gewogen totaalprijs aanbestedidng</t>
  </si>
  <si>
    <r>
      <t xml:space="preserve">Totale kosten implementatie hierin dienen </t>
    </r>
    <r>
      <rPr>
        <sz val="11"/>
        <color theme="1"/>
        <rFont val="Calibri"/>
        <family val="2"/>
        <scheme val="minor"/>
      </rPr>
      <t>alle</t>
    </r>
    <r>
      <rPr>
        <b/>
        <sz val="11"/>
        <color theme="1"/>
        <rFont val="Calibri"/>
        <family val="2"/>
        <scheme val="minor"/>
      </rPr>
      <t xml:space="preserve"> kosten te zijn opgenomen voor het werkend opleveren van de door u geboden RIS</t>
    </r>
  </si>
  <si>
    <t>Eventuele extra licenties</t>
  </si>
  <si>
    <t>0-50</t>
  </si>
  <si>
    <t>50-100</t>
  </si>
  <si>
    <t>100-200</t>
  </si>
  <si>
    <t>Gewogen totaalprijs</t>
  </si>
  <si>
    <t>Extra licenties informatie (prijs per licentie)</t>
  </si>
  <si>
    <t>Eventuele extra licenties Naviagtie (prijs per licentie)</t>
  </si>
  <si>
    <t>Hardware (uitgezonderd Ipad en houder, deze levert regio)</t>
  </si>
  <si>
    <t>Installatie hardware (indien van toepassing)</t>
  </si>
  <si>
    <t>Licenties Informatie (per device, voor toelichting zie tabblad 'aantal licenties')</t>
  </si>
  <si>
    <t>Licenties Navigatie (per device, voor toelichting zie tabblad 'aantal licenties')</t>
  </si>
  <si>
    <t>De regio's gaan er vanuit dat er licenties afgenomen worden per decive. Waarbij in elk voertuig in eerste instantie 1x navigatie, en voor alle devices informatie vereist is. In onderstaande tabel is de opbouw van de aantallen te herleiden.</t>
  </si>
  <si>
    <t>Locatie</t>
  </si>
  <si>
    <t>Roepnummer</t>
  </si>
  <si>
    <t>Objectsoort</t>
  </si>
  <si>
    <t>RIS-BVD</t>
  </si>
  <si>
    <t>RIS-Manschappen</t>
  </si>
  <si>
    <t>RIS-CH</t>
  </si>
  <si>
    <t>Navigatie</t>
  </si>
  <si>
    <t>RIS</t>
  </si>
  <si>
    <t>Blaricum</t>
  </si>
  <si>
    <t>14-1132</t>
  </si>
  <si>
    <t>Tankautospuit (TAS)</t>
  </si>
  <si>
    <t>14-7033</t>
  </si>
  <si>
    <t>14-1102</t>
  </si>
  <si>
    <t>Dienstbus (DB)</t>
  </si>
  <si>
    <t>14-1171</t>
  </si>
  <si>
    <t>Hulpverleningsvoertuig (HV)</t>
  </si>
  <si>
    <t>Bussum</t>
  </si>
  <si>
    <t>14-1232</t>
  </si>
  <si>
    <t>14-1241</t>
  </si>
  <si>
    <t>14-1252</t>
  </si>
  <si>
    <t>Ladderwagen</t>
  </si>
  <si>
    <t>14-1261</t>
  </si>
  <si>
    <t>Snel Interventie Voertuig</t>
  </si>
  <si>
    <t>14-1284</t>
  </si>
  <si>
    <t>Haakarmvoertuig (HAV)</t>
  </si>
  <si>
    <t>Huizen</t>
  </si>
  <si>
    <t>14-1303</t>
  </si>
  <si>
    <t>14-1331</t>
  </si>
  <si>
    <t>14-1342</t>
  </si>
  <si>
    <t>14-1351</t>
  </si>
  <si>
    <t>Hoogwerker (HW)</t>
  </si>
  <si>
    <t>14-1361</t>
  </si>
  <si>
    <t>14-1384</t>
  </si>
  <si>
    <t>Muiden</t>
  </si>
  <si>
    <t>14-1401</t>
  </si>
  <si>
    <t>14-1431</t>
  </si>
  <si>
    <t>Muiderberg</t>
  </si>
  <si>
    <t>14-1531</t>
  </si>
  <si>
    <t>Naarden</t>
  </si>
  <si>
    <t>14-1601</t>
  </si>
  <si>
    <t>14-1631</t>
  </si>
  <si>
    <t>14-1632</t>
  </si>
  <si>
    <t>Weesp</t>
  </si>
  <si>
    <t>14-1702</t>
  </si>
  <si>
    <t>14-1732</t>
  </si>
  <si>
    <t>14-1751</t>
  </si>
  <si>
    <t>14-1761</t>
  </si>
  <si>
    <t>14-1771</t>
  </si>
  <si>
    <t>Hilversum</t>
  </si>
  <si>
    <t>14-2131</t>
  </si>
  <si>
    <t>14-2151</t>
  </si>
  <si>
    <t>14-2171</t>
  </si>
  <si>
    <t>14-2184</t>
  </si>
  <si>
    <t>14-2185</t>
  </si>
  <si>
    <t>14-2284</t>
  </si>
  <si>
    <t>Laren</t>
  </si>
  <si>
    <t>14-2301</t>
  </si>
  <si>
    <t>Dienstauto (DA)</t>
  </si>
  <si>
    <t>14-2303</t>
  </si>
  <si>
    <t>14-2331</t>
  </si>
  <si>
    <t>14-2341</t>
  </si>
  <si>
    <t>14-2384</t>
  </si>
  <si>
    <t>`s Graveland</t>
  </si>
  <si>
    <t>14-2601</t>
  </si>
  <si>
    <t>14-2631</t>
  </si>
  <si>
    <t>Loosdrecht</t>
  </si>
  <si>
    <t>14-2701</t>
  </si>
  <si>
    <t>14-2731</t>
  </si>
  <si>
    <t>14-2732</t>
  </si>
  <si>
    <t>14-2761</t>
  </si>
  <si>
    <t>Nederhorst den Berg</t>
  </si>
  <si>
    <t>14-2801</t>
  </si>
  <si>
    <t>14-2811</t>
  </si>
  <si>
    <t>Waterongevallenwagen (WOW)</t>
  </si>
  <si>
    <t>14-2831</t>
  </si>
  <si>
    <t>14-2832</t>
  </si>
  <si>
    <t>14-2881</t>
  </si>
  <si>
    <t>First Responder Brandweer</t>
  </si>
  <si>
    <t>TD</t>
  </si>
  <si>
    <t>14-7031</t>
  </si>
  <si>
    <t>Reserve</t>
  </si>
  <si>
    <t>14-7061</t>
  </si>
  <si>
    <t>VZ</t>
  </si>
  <si>
    <t>14-7097</t>
  </si>
  <si>
    <t>Dienstbus logistiek (DB-LOG)</t>
  </si>
  <si>
    <t>Cluster 1</t>
  </si>
  <si>
    <t>14-1091</t>
  </si>
  <si>
    <t>Commandovoertuig OVD / HOVD / IM</t>
  </si>
  <si>
    <t>Cluster 2</t>
  </si>
  <si>
    <t>14-2091</t>
  </si>
  <si>
    <t>CVD / OL</t>
  </si>
  <si>
    <t>14-9090</t>
  </si>
  <si>
    <t>HOVD</t>
  </si>
  <si>
    <t>14-9093</t>
  </si>
  <si>
    <t>IM</t>
  </si>
  <si>
    <t>14-9094</t>
  </si>
  <si>
    <t>Voorlichting</t>
  </si>
  <si>
    <t>14-9095</t>
  </si>
  <si>
    <t>Logistiek</t>
  </si>
  <si>
    <t>functionaris</t>
  </si>
  <si>
    <t>Vaartuig (VT)</t>
  </si>
  <si>
    <t>Muiden/Naarden</t>
  </si>
  <si>
    <t>Oefenen</t>
  </si>
  <si>
    <t>Almere - Stad</t>
  </si>
  <si>
    <t>25-4135</t>
  </si>
  <si>
    <t>Zeewolde</t>
  </si>
  <si>
    <t>25-4532</t>
  </si>
  <si>
    <t>Dronten</t>
  </si>
  <si>
    <t>25-5572</t>
  </si>
  <si>
    <t>25-5532</t>
  </si>
  <si>
    <t>Emmeloord - Post Ens</t>
  </si>
  <si>
    <t>25-6134</t>
  </si>
  <si>
    <t>Emmeloord - Post Rutten</t>
  </si>
  <si>
    <t>25-8131</t>
  </si>
  <si>
    <t>Lelystad</t>
  </si>
  <si>
    <t>25-5133</t>
  </si>
  <si>
    <t>25-5134</t>
  </si>
  <si>
    <t>25-5151</t>
  </si>
  <si>
    <t>25-8111</t>
  </si>
  <si>
    <t>Urk</t>
  </si>
  <si>
    <t>25-Reserve</t>
  </si>
  <si>
    <t>Emmeloord - Post Nagele</t>
  </si>
  <si>
    <t>25-6135</t>
  </si>
  <si>
    <t>25-4171</t>
  </si>
  <si>
    <t>25-8161</t>
  </si>
  <si>
    <t>25-8084</t>
  </si>
  <si>
    <t>25-8484</t>
  </si>
  <si>
    <t>25-8185</t>
  </si>
  <si>
    <t>Emmeloord</t>
  </si>
  <si>
    <t>25-8385</t>
  </si>
  <si>
    <t>Almere - Veluwse kant</t>
  </si>
  <si>
    <t>25-4151</t>
  </si>
  <si>
    <t>25-9590</t>
  </si>
  <si>
    <t>25-8062</t>
  </si>
  <si>
    <t>Schuimblusvoertuig (SB)</t>
  </si>
  <si>
    <t>25-6532</t>
  </si>
  <si>
    <t>25-6132</t>
  </si>
  <si>
    <t>Almere - Buiten</t>
  </si>
  <si>
    <t>25-6137</t>
  </si>
  <si>
    <t>25-Vakbekwaam</t>
  </si>
  <si>
    <t>Biddinghuizen</t>
  </si>
  <si>
    <t>25-5533</t>
  </si>
  <si>
    <t>Swifterbant</t>
  </si>
  <si>
    <t>25-5534</t>
  </si>
  <si>
    <t>25-5531</t>
  </si>
  <si>
    <t>25-4531</t>
  </si>
  <si>
    <t>25-6531</t>
  </si>
  <si>
    <t>25-6131</t>
  </si>
  <si>
    <t>Emmeloord - Post Creil</t>
  </si>
  <si>
    <t>25-6136</t>
  </si>
  <si>
    <t>Emmeloord - Post Marknesse</t>
  </si>
  <si>
    <t>25-6133</t>
  </si>
  <si>
    <t>Brandweer Flevoland</t>
  </si>
  <si>
    <t>25-8091</t>
  </si>
  <si>
    <t>25-4112</t>
  </si>
  <si>
    <t>Terreinauto 4x4</t>
  </si>
  <si>
    <t>25-5112</t>
  </si>
  <si>
    <t>25-4113</t>
  </si>
  <si>
    <t>25-5113</t>
  </si>
  <si>
    <t>25-5111</t>
  </si>
  <si>
    <t>25-6511</t>
  </si>
  <si>
    <t>25-8025</t>
  </si>
  <si>
    <t>25-8026</t>
  </si>
  <si>
    <t>25-9594</t>
  </si>
  <si>
    <t>25-8203</t>
  </si>
  <si>
    <t xml:space="preserve">Dienstauto (DA) Facilitair </t>
  </si>
  <si>
    <t>25-8204</t>
  </si>
  <si>
    <t>25-8285</t>
  </si>
  <si>
    <t>25-8486</t>
  </si>
  <si>
    <t>25-9593</t>
  </si>
  <si>
    <t>25-4513</t>
  </si>
  <si>
    <t>25-4091</t>
  </si>
  <si>
    <t>25-6091</t>
  </si>
  <si>
    <t>25-4111</t>
  </si>
  <si>
    <t>Bedrijfsauto</t>
  </si>
  <si>
    <t>25-8584</t>
  </si>
  <si>
    <t>25-8284</t>
  </si>
  <si>
    <t>25-8184</t>
  </si>
  <si>
    <t>25-5132</t>
  </si>
  <si>
    <t>25-5131</t>
  </si>
  <si>
    <t>25-4134</t>
  </si>
  <si>
    <t>25-4133</t>
  </si>
  <si>
    <t>25-4132</t>
  </si>
  <si>
    <t>25-4131</t>
  </si>
  <si>
    <t>Veiligheidsregio Flevoland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</si>
</sst>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
  </numFmts>
  <fonts count="8" x14ac:knownFonts="1">
    <font>
      <sz val="11"/>
      <color theme="1"/>
      <name val="Calibri"/>
      <family val="2"/>
      <scheme val="minor"/>
    </font>
    <font>
      <b/>
      <sz val="11"/>
      <color theme="1"/>
      <name val="Calibri"/>
      <family val="2"/>
      <scheme val="minor"/>
    </font>
    <font>
      <i/>
      <sz val="9"/>
      <color theme="1"/>
      <name val="Calibri"/>
      <family val="2"/>
      <scheme val="minor"/>
    </font>
    <font>
      <sz val="10"/>
      <color indexed="8"/>
      <name val="Arial"/>
    </font>
    <font>
      <sz val="12"/>
      <name val="Arial"/>
      <family val="2"/>
    </font>
    <font>
      <sz val="12"/>
      <color indexed="8"/>
      <name val="Arial"/>
      <family val="2"/>
    </font>
    <font>
      <sz val="8"/>
      <color indexed="11"/>
      <name val="Arial"/>
      <family val="2"/>
    </font>
    <font>
      <sz val="12"/>
      <color theme="1"/>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4" tint="0.39997558519241921"/>
        <bgColor indexed="0"/>
      </patternFill>
    </fill>
    <fill>
      <patternFill patternType="solid">
        <fgColor theme="4" tint="-0.249977111117893"/>
        <bgColor indexed="0"/>
      </patternFill>
    </fill>
    <fill>
      <patternFill patternType="solid">
        <fgColor theme="4" tint="0.59999389629810485"/>
        <bgColor indexed="64"/>
      </patternFill>
    </fill>
    <fill>
      <patternFill patternType="solid">
        <fgColor theme="4" tint="-0.249977111117893"/>
        <bgColor indexed="64"/>
      </patternFill>
    </fill>
    <fill>
      <patternFill patternType="solid">
        <fgColor rgb="FFEBEBEB"/>
        <bgColor indexed="64"/>
      </patternFill>
    </fill>
    <fill>
      <patternFill patternType="solid">
        <fgColor rgb="FF0070C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6" fillId="0" borderId="0">
      <alignment vertical="center"/>
    </xf>
    <xf numFmtId="0" fontId="6" fillId="7" borderId="0">
      <alignment vertical="center"/>
    </xf>
  </cellStyleXfs>
  <cellXfs count="58">
    <xf numFmtId="0" fontId="0" fillId="0" borderId="0" xfId="0"/>
    <xf numFmtId="0" fontId="0" fillId="2" borderId="1" xfId="0" applyFill="1" applyBorder="1"/>
    <xf numFmtId="164" fontId="0" fillId="0" borderId="1" xfId="0" applyNumberFormat="1" applyBorder="1"/>
    <xf numFmtId="164" fontId="0" fillId="2" borderId="1" xfId="0" applyNumberFormat="1" applyFill="1" applyBorder="1"/>
    <xf numFmtId="0" fontId="0" fillId="0" borderId="1" xfId="0" applyFill="1" applyBorder="1"/>
    <xf numFmtId="0" fontId="1" fillId="2" borderId="1" xfId="0" applyFont="1" applyFill="1" applyBorder="1"/>
    <xf numFmtId="164" fontId="1" fillId="2" borderId="1" xfId="0" applyNumberFormat="1" applyFont="1" applyFill="1" applyBorder="1"/>
    <xf numFmtId="0" fontId="0" fillId="2" borderId="1" xfId="0" quotePrefix="1" applyFill="1" applyBorder="1"/>
    <xf numFmtId="0" fontId="2" fillId="0" borderId="1" xfId="0" applyFont="1" applyFill="1" applyBorder="1"/>
    <xf numFmtId="0" fontId="2" fillId="0" borderId="1" xfId="0" quotePrefix="1" applyFont="1" applyBorder="1"/>
    <xf numFmtId="0" fontId="0" fillId="0" borderId="1" xfId="0" quotePrefix="1" applyFill="1" applyBorder="1"/>
    <xf numFmtId="0" fontId="4" fillId="3" borderId="2" xfId="1" applyFont="1" applyFill="1" applyBorder="1" applyAlignment="1">
      <alignment horizontal="left"/>
    </xf>
    <xf numFmtId="0" fontId="4" fillId="3" borderId="2" xfId="1" applyFont="1" applyFill="1" applyBorder="1" applyAlignment="1">
      <alignment horizontal="center"/>
    </xf>
    <xf numFmtId="0" fontId="4" fillId="4" borderId="2" xfId="1" applyFont="1" applyFill="1" applyBorder="1" applyAlignment="1">
      <alignment horizontal="center"/>
    </xf>
    <xf numFmtId="0" fontId="4" fillId="4" borderId="0" xfId="1" applyFont="1" applyFill="1" applyBorder="1" applyAlignment="1">
      <alignment horizontal="center"/>
    </xf>
    <xf numFmtId="0" fontId="5" fillId="5" borderId="1" xfId="1" applyFont="1" applyFill="1" applyBorder="1" applyAlignment="1">
      <alignment horizontal="left" vertical="top" wrapText="1"/>
    </xf>
    <xf numFmtId="0" fontId="5" fillId="5" borderId="1" xfId="1" applyFont="1" applyFill="1" applyBorder="1" applyAlignment="1">
      <alignment horizontal="center" vertical="top" wrapText="1"/>
    </xf>
    <xf numFmtId="49" fontId="4" fillId="5" borderId="1" xfId="2" applyNumberFormat="1" applyFont="1" applyFill="1" applyBorder="1" applyAlignment="1">
      <alignment horizontal="left" vertical="center"/>
    </xf>
    <xf numFmtId="0" fontId="7" fillId="5" borderId="1" xfId="0" applyFont="1" applyFill="1" applyBorder="1" applyAlignment="1">
      <alignment horizontal="center"/>
    </xf>
    <xf numFmtId="0" fontId="7" fillId="6" borderId="1" xfId="0" applyFont="1" applyFill="1" applyBorder="1" applyAlignment="1">
      <alignment horizontal="center"/>
    </xf>
    <xf numFmtId="49" fontId="4" fillId="5" borderId="1" xfId="3" applyNumberFormat="1" applyFont="1" applyFill="1" applyBorder="1" applyAlignment="1">
      <alignment horizontal="left" vertical="center"/>
    </xf>
    <xf numFmtId="0" fontId="7" fillId="5" borderId="1" xfId="0" applyFont="1" applyFill="1" applyBorder="1" applyAlignment="1">
      <alignment horizontal="left"/>
    </xf>
    <xf numFmtId="0" fontId="7" fillId="6" borderId="0" xfId="0" applyFont="1" applyFill="1" applyBorder="1" applyAlignment="1">
      <alignment horizontal="center"/>
    </xf>
    <xf numFmtId="49" fontId="4" fillId="0" borderId="1" xfId="3" applyNumberFormat="1" applyFont="1" applyFill="1" applyBorder="1" applyAlignment="1">
      <alignment horizontal="left" vertical="center"/>
    </xf>
    <xf numFmtId="49" fontId="4" fillId="0" borderId="1" xfId="3" applyNumberFormat="1" applyFont="1" applyFill="1" applyBorder="1" applyAlignment="1">
      <alignment horizontal="center" vertical="center"/>
    </xf>
    <xf numFmtId="0" fontId="4" fillId="0" borderId="1" xfId="3" applyNumberFormat="1" applyFont="1" applyFill="1" applyBorder="1" applyAlignment="1">
      <alignment horizontal="center" vertical="center"/>
    </xf>
    <xf numFmtId="0" fontId="4" fillId="8" borderId="0" xfId="0" applyFont="1" applyFill="1"/>
    <xf numFmtId="0" fontId="4" fillId="0" borderId="1" xfId="0" applyFont="1" applyFill="1" applyBorder="1" applyAlignment="1">
      <alignment horizontal="center"/>
    </xf>
    <xf numFmtId="0" fontId="4" fillId="8" borderId="1" xfId="0" applyFont="1" applyFill="1" applyBorder="1" applyAlignment="1">
      <alignment horizontal="center"/>
    </xf>
    <xf numFmtId="49" fontId="4" fillId="0" borderId="1" xfId="2" applyNumberFormat="1" applyFont="1" applyFill="1" applyBorder="1" applyAlignment="1">
      <alignment horizontal="left" vertical="center"/>
    </xf>
    <xf numFmtId="49" fontId="4" fillId="0" borderId="1" xfId="2" applyNumberFormat="1" applyFont="1" applyFill="1" applyBorder="1" applyAlignment="1">
      <alignment horizontal="center" vertical="center"/>
    </xf>
    <xf numFmtId="0" fontId="4" fillId="0" borderId="1" xfId="2" applyNumberFormat="1" applyFont="1" applyFill="1" applyBorder="1" applyAlignment="1">
      <alignment horizontal="center" vertical="center"/>
    </xf>
    <xf numFmtId="1" fontId="4" fillId="0" borderId="1" xfId="3" applyNumberFormat="1" applyFont="1" applyFill="1" applyBorder="1" applyAlignment="1">
      <alignment horizontal="center" vertical="center"/>
    </xf>
    <xf numFmtId="0" fontId="4" fillId="0" borderId="1" xfId="0" applyFont="1" applyBorder="1" applyAlignment="1">
      <alignment horizontal="center"/>
    </xf>
    <xf numFmtId="0" fontId="4" fillId="0" borderId="1" xfId="2" applyNumberFormat="1" applyFont="1" applyBorder="1" applyAlignment="1">
      <alignment horizontal="center" vertical="center"/>
    </xf>
    <xf numFmtId="1" fontId="4" fillId="0" borderId="1" xfId="2" applyNumberFormat="1" applyFont="1" applyFill="1" applyBorder="1" applyAlignment="1">
      <alignment horizontal="center" vertical="center"/>
    </xf>
    <xf numFmtId="1" fontId="4" fillId="0" borderId="1" xfId="2" applyNumberFormat="1" applyFont="1" applyBorder="1" applyAlignment="1">
      <alignment horizontal="center" vertical="center"/>
    </xf>
    <xf numFmtId="49" fontId="4" fillId="9" borderId="1" xfId="2" applyNumberFormat="1" applyFont="1" applyFill="1" applyBorder="1" applyAlignment="1">
      <alignment horizontal="left" vertical="center"/>
    </xf>
    <xf numFmtId="49" fontId="4" fillId="9" borderId="1" xfId="2" applyNumberFormat="1" applyFont="1" applyFill="1" applyBorder="1" applyAlignment="1">
      <alignment horizontal="center" vertical="center"/>
    </xf>
    <xf numFmtId="1" fontId="4" fillId="9" borderId="1" xfId="0" applyNumberFormat="1" applyFont="1" applyFill="1" applyBorder="1" applyAlignment="1">
      <alignment horizontal="center"/>
    </xf>
    <xf numFmtId="49" fontId="4" fillId="9" borderId="1" xfId="3" applyNumberFormat="1" applyFont="1" applyFill="1" applyBorder="1" applyAlignment="1">
      <alignment horizontal="left" vertical="center"/>
    </xf>
    <xf numFmtId="49" fontId="4" fillId="9" borderId="1" xfId="3" applyNumberFormat="1" applyFont="1" applyFill="1" applyBorder="1" applyAlignment="1">
      <alignment horizontal="center" vertical="center"/>
    </xf>
    <xf numFmtId="0" fontId="4" fillId="9" borderId="1" xfId="0" applyFont="1" applyFill="1" applyBorder="1" applyAlignment="1">
      <alignment horizontal="left"/>
    </xf>
    <xf numFmtId="0" fontId="4" fillId="9" borderId="1" xfId="0" applyFont="1" applyFill="1" applyBorder="1" applyAlignment="1">
      <alignment horizontal="center"/>
    </xf>
    <xf numFmtId="0" fontId="4" fillId="0" borderId="1" xfId="0" applyFont="1" applyFill="1" applyBorder="1" applyAlignment="1">
      <alignment horizontal="left"/>
    </xf>
    <xf numFmtId="1" fontId="4" fillId="0" borderId="1" xfId="0" applyNumberFormat="1" applyFont="1" applyBorder="1" applyAlignment="1">
      <alignment horizontal="center"/>
    </xf>
    <xf numFmtId="1" fontId="4" fillId="0" borderId="1" xfId="0" applyNumberFormat="1" applyFont="1" applyFill="1" applyBorder="1" applyAlignment="1">
      <alignment horizontal="center"/>
    </xf>
    <xf numFmtId="1" fontId="4" fillId="0" borderId="2" xfId="0" applyNumberFormat="1" applyFont="1" applyBorder="1" applyAlignment="1">
      <alignment horizontal="center"/>
    </xf>
    <xf numFmtId="1" fontId="4" fillId="0" borderId="2" xfId="0" applyNumberFormat="1" applyFont="1" applyFill="1" applyBorder="1" applyAlignment="1">
      <alignment horizontal="center"/>
    </xf>
    <xf numFmtId="0" fontId="4" fillId="0" borderId="2" xfId="0" applyFont="1" applyBorder="1" applyAlignment="1">
      <alignment horizontal="center"/>
    </xf>
    <xf numFmtId="0" fontId="4" fillId="8" borderId="2" xfId="0" applyFont="1" applyFill="1" applyBorder="1" applyAlignment="1">
      <alignment horizontal="center"/>
    </xf>
    <xf numFmtId="0" fontId="4" fillId="0" borderId="2" xfId="3" applyNumberFormat="1" applyFont="1" applyFill="1" applyBorder="1" applyAlignment="1">
      <alignment horizontal="center" vertical="center"/>
    </xf>
    <xf numFmtId="0" fontId="7" fillId="0" borderId="0" xfId="0" applyFont="1"/>
    <xf numFmtId="0" fontId="7" fillId="0" borderId="1" xfId="0" applyFont="1" applyBorder="1"/>
    <xf numFmtId="1" fontId="7" fillId="0" borderId="1" xfId="0" applyNumberFormat="1" applyFont="1" applyBorder="1"/>
    <xf numFmtId="0" fontId="1" fillId="2" borderId="1" xfId="0" applyFont="1" applyFill="1" applyBorder="1" applyAlignment="1">
      <alignment horizontal="center"/>
    </xf>
    <xf numFmtId="0" fontId="1" fillId="2" borderId="1" xfId="0" applyFont="1" applyFill="1" applyBorder="1" applyAlignment="1">
      <alignment horizontal="center" vertical="top"/>
    </xf>
    <xf numFmtId="0" fontId="1" fillId="0" borderId="1" xfId="0" applyFont="1" applyBorder="1" applyAlignment="1">
      <alignment horizontal="center"/>
    </xf>
  </cellXfs>
  <cellStyles count="4">
    <cellStyle name="DataStyleEven" xfId="3"/>
    <cellStyle name="DataStyleOdd" xfId="2"/>
    <cellStyle name="Standaard" xfId="0" builtinId="0"/>
    <cellStyle name="Standaard_Blad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tabSelected="1" workbookViewId="0">
      <selection activeCell="B1" sqref="B1"/>
    </sheetView>
  </sheetViews>
  <sheetFormatPr defaultRowHeight="15" x14ac:dyDescent="0.25"/>
  <cols>
    <col min="2" max="2" width="77.140625" bestFit="1" customWidth="1"/>
    <col min="3" max="3" width="24.7109375" bestFit="1" customWidth="1"/>
    <col min="4" max="4" width="15.5703125" bestFit="1" customWidth="1"/>
    <col min="5" max="5" width="20.42578125" bestFit="1" customWidth="1"/>
    <col min="7" max="7" width="48.42578125" customWidth="1"/>
    <col min="8" max="8" width="24.28515625" customWidth="1"/>
    <col min="9" max="9" width="18" customWidth="1"/>
    <col min="10" max="10" width="16" customWidth="1"/>
  </cols>
  <sheetData>
    <row r="2" spans="2:10" x14ac:dyDescent="0.25">
      <c r="B2" s="55" t="s">
        <v>19</v>
      </c>
      <c r="C2" s="55"/>
      <c r="D2" s="55"/>
      <c r="E2" s="55"/>
      <c r="G2" s="55" t="s">
        <v>21</v>
      </c>
      <c r="H2" s="55"/>
      <c r="I2" s="55"/>
      <c r="J2" s="55"/>
    </row>
    <row r="3" spans="2:10" x14ac:dyDescent="0.25">
      <c r="B3" s="1" t="s">
        <v>0</v>
      </c>
      <c r="C3" s="1" t="s">
        <v>1</v>
      </c>
      <c r="D3" s="1" t="s">
        <v>5</v>
      </c>
      <c r="E3" s="1" t="s">
        <v>4</v>
      </c>
      <c r="G3" s="1" t="s">
        <v>0</v>
      </c>
      <c r="H3" s="1" t="s">
        <v>1</v>
      </c>
      <c r="I3" s="1" t="s">
        <v>5</v>
      </c>
      <c r="J3" s="1" t="s">
        <v>4</v>
      </c>
    </row>
    <row r="4" spans="2:10" x14ac:dyDescent="0.25">
      <c r="B4" s="8" t="s">
        <v>37</v>
      </c>
      <c r="C4" s="4">
        <v>231</v>
      </c>
      <c r="D4" s="2"/>
      <c r="E4" s="3">
        <f>C4*D4</f>
        <v>0</v>
      </c>
      <c r="G4" s="8" t="s">
        <v>37</v>
      </c>
      <c r="H4" s="4">
        <v>164</v>
      </c>
      <c r="I4" s="2"/>
      <c r="J4" s="3">
        <f>H4*I4</f>
        <v>0</v>
      </c>
    </row>
    <row r="5" spans="2:10" x14ac:dyDescent="0.25">
      <c r="B5" s="8" t="s">
        <v>38</v>
      </c>
      <c r="C5" s="4">
        <v>68</v>
      </c>
      <c r="D5" s="2"/>
      <c r="E5" s="3">
        <f t="shared" ref="E5:E9" si="0">C5*D5</f>
        <v>0</v>
      </c>
      <c r="G5" s="8" t="s">
        <v>38</v>
      </c>
      <c r="H5" s="4">
        <v>67</v>
      </c>
      <c r="I5" s="2"/>
      <c r="J5" s="3">
        <f t="shared" ref="J5:J9" si="1">H5*I5</f>
        <v>0</v>
      </c>
    </row>
    <row r="6" spans="2:10" x14ac:dyDescent="0.25">
      <c r="B6" s="8" t="s">
        <v>15</v>
      </c>
      <c r="C6" s="4">
        <v>1</v>
      </c>
      <c r="D6" s="2"/>
      <c r="E6" s="3">
        <f t="shared" si="0"/>
        <v>0</v>
      </c>
      <c r="G6" s="8" t="s">
        <v>15</v>
      </c>
      <c r="H6" s="4">
        <v>1</v>
      </c>
      <c r="I6" s="2"/>
      <c r="J6" s="3">
        <f t="shared" si="1"/>
        <v>0</v>
      </c>
    </row>
    <row r="7" spans="2:10" x14ac:dyDescent="0.25">
      <c r="B7" s="8" t="s">
        <v>15</v>
      </c>
      <c r="C7" s="4">
        <v>1</v>
      </c>
      <c r="D7" s="2"/>
      <c r="E7" s="3">
        <f t="shared" si="0"/>
        <v>0</v>
      </c>
      <c r="G7" s="8" t="s">
        <v>15</v>
      </c>
      <c r="H7" s="4">
        <v>1</v>
      </c>
      <c r="I7" s="2"/>
      <c r="J7" s="3">
        <f t="shared" si="1"/>
        <v>0</v>
      </c>
    </row>
    <row r="8" spans="2:10" x14ac:dyDescent="0.25">
      <c r="B8" s="8" t="s">
        <v>15</v>
      </c>
      <c r="C8" s="4">
        <v>1</v>
      </c>
      <c r="D8" s="2"/>
      <c r="E8" s="3">
        <f t="shared" si="0"/>
        <v>0</v>
      </c>
      <c r="G8" s="8" t="s">
        <v>15</v>
      </c>
      <c r="H8" s="4">
        <v>1</v>
      </c>
      <c r="I8" s="2"/>
      <c r="J8" s="3">
        <f t="shared" si="1"/>
        <v>0</v>
      </c>
    </row>
    <row r="9" spans="2:10" x14ac:dyDescent="0.25">
      <c r="B9" s="8"/>
      <c r="C9" s="4">
        <v>1</v>
      </c>
      <c r="D9" s="2"/>
      <c r="E9" s="3">
        <f t="shared" si="0"/>
        <v>0</v>
      </c>
      <c r="G9" s="8" t="s">
        <v>15</v>
      </c>
      <c r="H9" s="4">
        <v>1</v>
      </c>
      <c r="I9" s="2"/>
      <c r="J9" s="3">
        <f t="shared" si="1"/>
        <v>0</v>
      </c>
    </row>
    <row r="10" spans="2:10" x14ac:dyDescent="0.25">
      <c r="B10" s="1" t="s">
        <v>2</v>
      </c>
      <c r="C10" s="4">
        <v>1</v>
      </c>
      <c r="D10" s="2"/>
      <c r="E10" s="3">
        <f>C10*D10</f>
        <v>0</v>
      </c>
      <c r="G10" s="1" t="s">
        <v>2</v>
      </c>
      <c r="H10" s="4">
        <v>1</v>
      </c>
      <c r="I10" s="2"/>
      <c r="J10" s="3">
        <f>H10*I10</f>
        <v>0</v>
      </c>
    </row>
    <row r="11" spans="2:10" x14ac:dyDescent="0.25">
      <c r="B11" s="1"/>
      <c r="C11" s="1"/>
      <c r="D11" s="1"/>
      <c r="E11" s="3"/>
      <c r="G11" s="1"/>
      <c r="H11" s="1"/>
      <c r="I11" s="1"/>
      <c r="J11" s="3"/>
    </row>
    <row r="12" spans="2:10" x14ac:dyDescent="0.25">
      <c r="B12" s="5" t="s">
        <v>3</v>
      </c>
      <c r="C12" s="5"/>
      <c r="D12" s="5"/>
      <c r="E12" s="6">
        <f>SUM(E4:E10)</f>
        <v>0</v>
      </c>
      <c r="G12" s="5" t="s">
        <v>3</v>
      </c>
      <c r="H12" s="5"/>
      <c r="I12" s="5"/>
      <c r="J12" s="6">
        <f>SUM(J4:J10)</f>
        <v>0</v>
      </c>
    </row>
    <row r="13" spans="2:10" x14ac:dyDescent="0.25">
      <c r="B13" s="1" t="s">
        <v>23</v>
      </c>
      <c r="C13" s="5"/>
      <c r="D13" s="5"/>
      <c r="E13" s="5"/>
      <c r="G13" s="1" t="s">
        <v>23</v>
      </c>
      <c r="H13" s="5"/>
      <c r="I13" s="5"/>
      <c r="J13" s="5"/>
    </row>
    <row r="15" spans="2:10" x14ac:dyDescent="0.25">
      <c r="B15" s="56" t="s">
        <v>20</v>
      </c>
      <c r="C15" s="56"/>
      <c r="D15" s="56"/>
      <c r="E15" s="56"/>
      <c r="G15" s="56" t="s">
        <v>22</v>
      </c>
      <c r="H15" s="56"/>
      <c r="I15" s="56"/>
      <c r="J15" s="56"/>
    </row>
    <row r="16" spans="2:10" x14ac:dyDescent="0.25">
      <c r="B16" s="1" t="s">
        <v>6</v>
      </c>
      <c r="C16" s="1"/>
      <c r="D16" s="1"/>
      <c r="E16" s="1" t="s">
        <v>13</v>
      </c>
      <c r="G16" s="1" t="s">
        <v>6</v>
      </c>
      <c r="H16" s="1"/>
      <c r="I16" s="1"/>
      <c r="J16" s="1" t="s">
        <v>13</v>
      </c>
    </row>
    <row r="17" spans="2:10" x14ac:dyDescent="0.25">
      <c r="B17" s="7" t="s">
        <v>14</v>
      </c>
      <c r="C17" s="1">
        <v>1</v>
      </c>
      <c r="D17" s="2"/>
      <c r="E17" s="3">
        <f>C17*D17</f>
        <v>0</v>
      </c>
      <c r="G17" s="7" t="s">
        <v>14</v>
      </c>
      <c r="H17" s="1">
        <v>1</v>
      </c>
      <c r="I17" s="2"/>
      <c r="J17" s="3">
        <f>H17*I17</f>
        <v>0</v>
      </c>
    </row>
    <row r="18" spans="2:10" x14ac:dyDescent="0.25">
      <c r="B18" s="1" t="s">
        <v>7</v>
      </c>
      <c r="C18" s="1"/>
      <c r="D18" s="3"/>
      <c r="E18" s="3"/>
      <c r="G18" s="1" t="s">
        <v>7</v>
      </c>
      <c r="H18" s="1"/>
      <c r="I18" s="3"/>
      <c r="J18" s="3"/>
    </row>
    <row r="19" spans="2:10" x14ac:dyDescent="0.25">
      <c r="B19" s="7" t="s">
        <v>8</v>
      </c>
      <c r="C19" s="1">
        <v>1</v>
      </c>
      <c r="D19" s="2"/>
      <c r="E19" s="3">
        <f t="shared" ref="E19:E26" si="2">C19*D19</f>
        <v>0</v>
      </c>
      <c r="G19" s="7" t="s">
        <v>8</v>
      </c>
      <c r="H19" s="1">
        <v>1</v>
      </c>
      <c r="I19" s="2"/>
      <c r="J19" s="3">
        <f t="shared" ref="J19:J20" si="3">H19*I19</f>
        <v>0</v>
      </c>
    </row>
    <row r="20" spans="2:10" x14ac:dyDescent="0.25">
      <c r="B20" s="1" t="s">
        <v>18</v>
      </c>
      <c r="C20" s="1">
        <v>1</v>
      </c>
      <c r="D20" s="2"/>
      <c r="E20" s="3">
        <f t="shared" si="2"/>
        <v>0</v>
      </c>
      <c r="G20" s="1" t="s">
        <v>18</v>
      </c>
      <c r="H20" s="1">
        <v>1</v>
      </c>
      <c r="I20" s="2"/>
      <c r="J20" s="3">
        <f t="shared" si="3"/>
        <v>0</v>
      </c>
    </row>
    <row r="21" spans="2:10" x14ac:dyDescent="0.25">
      <c r="B21" s="1" t="s">
        <v>9</v>
      </c>
      <c r="C21" s="1"/>
      <c r="D21" s="3"/>
      <c r="E21" s="3"/>
      <c r="G21" s="1" t="s">
        <v>9</v>
      </c>
      <c r="H21" s="1"/>
      <c r="I21" s="3"/>
      <c r="J21" s="3"/>
    </row>
    <row r="22" spans="2:10" x14ac:dyDescent="0.25">
      <c r="B22" s="10" t="s">
        <v>35</v>
      </c>
      <c r="C22" s="1">
        <v>1</v>
      </c>
      <c r="D22" s="2"/>
      <c r="E22" s="3">
        <f t="shared" si="2"/>
        <v>0</v>
      </c>
      <c r="G22" s="10" t="s">
        <v>35</v>
      </c>
      <c r="H22" s="1">
        <v>1</v>
      </c>
      <c r="I22" s="2"/>
      <c r="J22" s="3">
        <f t="shared" ref="J22:J26" si="4">H22*I22</f>
        <v>0</v>
      </c>
    </row>
    <row r="23" spans="2:10" x14ac:dyDescent="0.25">
      <c r="B23" s="9" t="s">
        <v>36</v>
      </c>
      <c r="C23" s="1">
        <v>1</v>
      </c>
      <c r="D23" s="2"/>
      <c r="E23" s="3">
        <f t="shared" si="2"/>
        <v>0</v>
      </c>
      <c r="G23" s="9" t="s">
        <v>36</v>
      </c>
      <c r="H23" s="1">
        <v>1</v>
      </c>
      <c r="I23" s="2"/>
      <c r="J23" s="3">
        <f t="shared" si="4"/>
        <v>0</v>
      </c>
    </row>
    <row r="24" spans="2:10" x14ac:dyDescent="0.25">
      <c r="B24" s="9" t="s">
        <v>17</v>
      </c>
      <c r="C24" s="1">
        <v>1</v>
      </c>
      <c r="D24" s="2"/>
      <c r="E24" s="3">
        <f t="shared" si="2"/>
        <v>0</v>
      </c>
      <c r="G24" s="9" t="s">
        <v>17</v>
      </c>
      <c r="H24" s="1">
        <v>1</v>
      </c>
      <c r="I24" s="2"/>
      <c r="J24" s="3">
        <f t="shared" si="4"/>
        <v>0</v>
      </c>
    </row>
    <row r="25" spans="2:10" x14ac:dyDescent="0.25">
      <c r="B25" s="9" t="s">
        <v>17</v>
      </c>
      <c r="C25" s="1">
        <v>1</v>
      </c>
      <c r="D25" s="2"/>
      <c r="E25" s="3">
        <f t="shared" si="2"/>
        <v>0</v>
      </c>
      <c r="G25" s="9" t="s">
        <v>17</v>
      </c>
      <c r="H25" s="1">
        <v>1</v>
      </c>
      <c r="I25" s="2"/>
      <c r="J25" s="3">
        <f t="shared" si="4"/>
        <v>0</v>
      </c>
    </row>
    <row r="26" spans="2:10" x14ac:dyDescent="0.25">
      <c r="B26" s="9" t="s">
        <v>17</v>
      </c>
      <c r="C26" s="1">
        <v>1</v>
      </c>
      <c r="D26" s="2"/>
      <c r="E26" s="3">
        <f t="shared" si="2"/>
        <v>0</v>
      </c>
      <c r="G26" s="9" t="s">
        <v>17</v>
      </c>
      <c r="H26" s="1">
        <v>1</v>
      </c>
      <c r="I26" s="2"/>
      <c r="J26" s="3">
        <f t="shared" si="4"/>
        <v>0</v>
      </c>
    </row>
    <row r="27" spans="2:10" x14ac:dyDescent="0.25">
      <c r="B27" s="1"/>
      <c r="C27" s="1"/>
      <c r="D27" s="1"/>
      <c r="E27" s="3"/>
      <c r="G27" s="1"/>
      <c r="H27" s="1"/>
      <c r="I27" s="1"/>
      <c r="J27" s="3"/>
    </row>
    <row r="28" spans="2:10" x14ac:dyDescent="0.25">
      <c r="B28" s="5" t="s">
        <v>27</v>
      </c>
      <c r="C28" s="5"/>
      <c r="D28" s="5"/>
      <c r="E28" s="6">
        <f>SUM(E17:E26)</f>
        <v>0</v>
      </c>
      <c r="G28" s="5" t="s">
        <v>27</v>
      </c>
      <c r="H28" s="5"/>
      <c r="I28" s="5"/>
      <c r="J28" s="6">
        <f>SUM(J17:J26)</f>
        <v>0</v>
      </c>
    </row>
    <row r="30" spans="2:10" x14ac:dyDescent="0.25">
      <c r="B30" s="55" t="s">
        <v>25</v>
      </c>
      <c r="C30" s="57"/>
      <c r="D30" s="57"/>
      <c r="E30" s="57"/>
      <c r="G30" s="55" t="s">
        <v>28</v>
      </c>
      <c r="H30" s="57"/>
      <c r="I30" s="57"/>
      <c r="J30" s="57"/>
    </row>
    <row r="31" spans="2:10" x14ac:dyDescent="0.25">
      <c r="B31" s="1" t="s">
        <v>24</v>
      </c>
      <c r="C31" s="1" t="s">
        <v>12</v>
      </c>
      <c r="D31" s="2"/>
      <c r="E31" s="3">
        <f>D31</f>
        <v>0</v>
      </c>
      <c r="G31" s="1" t="s">
        <v>33</v>
      </c>
      <c r="H31" s="1" t="s">
        <v>29</v>
      </c>
      <c r="I31" s="2"/>
      <c r="J31" s="3">
        <f>I31*50</f>
        <v>0</v>
      </c>
    </row>
    <row r="32" spans="2:10" x14ac:dyDescent="0.25">
      <c r="B32" s="1" t="s">
        <v>10</v>
      </c>
      <c r="C32" s="1" t="s">
        <v>12</v>
      </c>
      <c r="D32" s="2"/>
      <c r="E32" s="3">
        <f>D32</f>
        <v>0</v>
      </c>
      <c r="G32" s="1"/>
      <c r="H32" s="1" t="s">
        <v>30</v>
      </c>
      <c r="I32" s="2"/>
      <c r="J32" s="3">
        <f>I32*100</f>
        <v>0</v>
      </c>
    </row>
    <row r="33" spans="2:10" x14ac:dyDescent="0.25">
      <c r="B33" s="1"/>
      <c r="C33" s="1"/>
      <c r="D33" s="1"/>
      <c r="E33" s="1"/>
      <c r="G33" s="1"/>
      <c r="H33" s="1" t="s">
        <v>31</v>
      </c>
      <c r="I33" s="2"/>
      <c r="J33" s="3">
        <f>I33*200</f>
        <v>0</v>
      </c>
    </row>
    <row r="34" spans="2:10" x14ac:dyDescent="0.25">
      <c r="B34" s="5" t="s">
        <v>11</v>
      </c>
      <c r="C34" s="5"/>
      <c r="D34" s="5"/>
      <c r="E34" s="6">
        <f>E32+E31</f>
        <v>0</v>
      </c>
      <c r="G34" s="1" t="s">
        <v>34</v>
      </c>
      <c r="H34" s="1" t="s">
        <v>29</v>
      </c>
      <c r="I34" s="2"/>
      <c r="J34" s="3">
        <f>I34*50</f>
        <v>0</v>
      </c>
    </row>
    <row r="35" spans="2:10" x14ac:dyDescent="0.25">
      <c r="G35" s="1"/>
      <c r="H35" s="1" t="s">
        <v>30</v>
      </c>
      <c r="I35" s="2"/>
      <c r="J35" s="3">
        <f>I35*100</f>
        <v>0</v>
      </c>
    </row>
    <row r="36" spans="2:10" x14ac:dyDescent="0.25">
      <c r="G36" s="1"/>
      <c r="H36" s="1" t="s">
        <v>31</v>
      </c>
      <c r="I36" s="2"/>
      <c r="J36" s="3">
        <f>I36*200</f>
        <v>0</v>
      </c>
    </row>
    <row r="37" spans="2:10" x14ac:dyDescent="0.25">
      <c r="B37" s="5" t="s">
        <v>26</v>
      </c>
      <c r="C37" s="5"/>
      <c r="D37" s="6">
        <f>((E12+J12)*4)+J28+E28+E34+J37</f>
        <v>0</v>
      </c>
      <c r="G37" s="5" t="s">
        <v>32</v>
      </c>
      <c r="H37" s="5"/>
      <c r="I37" s="5"/>
      <c r="J37" s="6">
        <f>SUM(J31:J36)</f>
        <v>0</v>
      </c>
    </row>
    <row r="39" spans="2:10" x14ac:dyDescent="0.25">
      <c r="B39" t="s">
        <v>16</v>
      </c>
    </row>
  </sheetData>
  <dataConsolidate/>
  <mergeCells count="6">
    <mergeCell ref="B2:E2"/>
    <mergeCell ref="B15:E15"/>
    <mergeCell ref="B30:E30"/>
    <mergeCell ref="G2:J2"/>
    <mergeCell ref="G15:J15"/>
    <mergeCell ref="G30:J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topLeftCell="A40" workbookViewId="0">
      <selection activeCell="D128" sqref="D128"/>
    </sheetView>
  </sheetViews>
  <sheetFormatPr defaultRowHeight="15" x14ac:dyDescent="0.25"/>
  <cols>
    <col min="1" max="1" width="25.28515625" customWidth="1"/>
    <col min="2" max="2" width="18.5703125" bestFit="1" customWidth="1"/>
    <col min="3" max="3" width="39.7109375" bestFit="1" customWidth="1"/>
    <col min="4" max="4" width="10.42578125" bestFit="1" customWidth="1"/>
    <col min="5" max="5" width="19.85546875" bestFit="1" customWidth="1"/>
    <col min="6" max="6" width="8.85546875" bestFit="1" customWidth="1"/>
    <col min="7" max="7" width="4.5703125" customWidth="1"/>
    <col min="8" max="8" width="10.7109375" bestFit="1" customWidth="1"/>
    <col min="9" max="9" width="2.85546875" customWidth="1"/>
    <col min="11" max="11" width="1.85546875" customWidth="1"/>
  </cols>
  <sheetData>
    <row r="1" spans="1:11" x14ac:dyDescent="0.25">
      <c r="A1" t="s">
        <v>39</v>
      </c>
    </row>
    <row r="3" spans="1:11" ht="15.75" x14ac:dyDescent="0.25">
      <c r="A3" s="11" t="s">
        <v>40</v>
      </c>
      <c r="B3" s="12" t="s">
        <v>41</v>
      </c>
      <c r="C3" s="11" t="s">
        <v>42</v>
      </c>
      <c r="D3" s="12" t="s">
        <v>43</v>
      </c>
      <c r="E3" s="12" t="s">
        <v>44</v>
      </c>
      <c r="F3" s="12" t="s">
        <v>45</v>
      </c>
      <c r="G3" s="13"/>
      <c r="H3" s="12" t="s">
        <v>46</v>
      </c>
      <c r="I3" s="13"/>
      <c r="J3" s="12" t="s">
        <v>47</v>
      </c>
      <c r="K3" s="14"/>
    </row>
    <row r="4" spans="1:11" ht="30" x14ac:dyDescent="0.25">
      <c r="A4" s="15" t="s">
        <v>48</v>
      </c>
      <c r="B4" s="16" t="s">
        <v>49</v>
      </c>
      <c r="C4" s="17" t="s">
        <v>50</v>
      </c>
      <c r="D4" s="18">
        <v>1</v>
      </c>
      <c r="E4" s="18">
        <v>1</v>
      </c>
      <c r="F4" s="18">
        <v>1</v>
      </c>
      <c r="G4" s="19"/>
      <c r="H4" s="18">
        <v>1</v>
      </c>
      <c r="I4" s="19"/>
      <c r="J4" s="18">
        <f>D4+E4+F4</f>
        <v>3</v>
      </c>
      <c r="K4" s="19"/>
    </row>
    <row r="5" spans="1:11" ht="30" x14ac:dyDescent="0.25">
      <c r="A5" s="15" t="s">
        <v>48</v>
      </c>
      <c r="B5" s="16" t="s">
        <v>51</v>
      </c>
      <c r="C5" s="17" t="s">
        <v>50</v>
      </c>
      <c r="D5" s="18">
        <v>1</v>
      </c>
      <c r="E5" s="18">
        <v>1</v>
      </c>
      <c r="F5" s="18">
        <v>1</v>
      </c>
      <c r="G5" s="19"/>
      <c r="H5" s="18">
        <v>1</v>
      </c>
      <c r="I5" s="19"/>
      <c r="J5" s="18">
        <f t="shared" ref="J5:J68" si="0">D5+E5+F5</f>
        <v>3</v>
      </c>
      <c r="K5" s="19"/>
    </row>
    <row r="6" spans="1:11" ht="30" x14ac:dyDescent="0.25">
      <c r="A6" s="15" t="s">
        <v>48</v>
      </c>
      <c r="B6" s="16" t="s">
        <v>52</v>
      </c>
      <c r="C6" s="17" t="s">
        <v>53</v>
      </c>
      <c r="D6" s="18">
        <v>1</v>
      </c>
      <c r="E6" s="18"/>
      <c r="F6" s="18">
        <v>1</v>
      </c>
      <c r="G6" s="19"/>
      <c r="H6" s="18">
        <v>1</v>
      </c>
      <c r="I6" s="19"/>
      <c r="J6" s="18">
        <f t="shared" si="0"/>
        <v>2</v>
      </c>
      <c r="K6" s="19"/>
    </row>
    <row r="7" spans="1:11" ht="30" x14ac:dyDescent="0.25">
      <c r="A7" s="15" t="s">
        <v>48</v>
      </c>
      <c r="B7" s="16" t="s">
        <v>54</v>
      </c>
      <c r="C7" s="20" t="s">
        <v>55</v>
      </c>
      <c r="D7" s="18">
        <v>1</v>
      </c>
      <c r="E7" s="18"/>
      <c r="F7" s="18">
        <v>1</v>
      </c>
      <c r="G7" s="19"/>
      <c r="H7" s="18">
        <v>1</v>
      </c>
      <c r="I7" s="19"/>
      <c r="J7" s="18">
        <f t="shared" si="0"/>
        <v>2</v>
      </c>
      <c r="K7" s="19"/>
    </row>
    <row r="8" spans="1:11" ht="30" x14ac:dyDescent="0.25">
      <c r="A8" s="15" t="s">
        <v>56</v>
      </c>
      <c r="B8" s="16" t="s">
        <v>57</v>
      </c>
      <c r="C8" s="17" t="s">
        <v>50</v>
      </c>
      <c r="D8" s="18">
        <v>1</v>
      </c>
      <c r="E8" s="18">
        <v>1</v>
      </c>
      <c r="F8" s="18">
        <v>1</v>
      </c>
      <c r="G8" s="19"/>
      <c r="H8" s="18">
        <v>1</v>
      </c>
      <c r="I8" s="19"/>
      <c r="J8" s="18">
        <f t="shared" si="0"/>
        <v>3</v>
      </c>
      <c r="K8" s="19"/>
    </row>
    <row r="9" spans="1:11" ht="30" x14ac:dyDescent="0.25">
      <c r="A9" s="15" t="s">
        <v>56</v>
      </c>
      <c r="B9" s="16" t="s">
        <v>58</v>
      </c>
      <c r="C9" s="17" t="s">
        <v>50</v>
      </c>
      <c r="D9" s="18">
        <v>1</v>
      </c>
      <c r="E9" s="18">
        <v>1</v>
      </c>
      <c r="F9" s="18">
        <v>1</v>
      </c>
      <c r="G9" s="19"/>
      <c r="H9" s="18">
        <v>1</v>
      </c>
      <c r="I9" s="19"/>
      <c r="J9" s="18">
        <f t="shared" si="0"/>
        <v>3</v>
      </c>
      <c r="K9" s="19"/>
    </row>
    <row r="10" spans="1:11" ht="30" x14ac:dyDescent="0.25">
      <c r="A10" s="15" t="s">
        <v>56</v>
      </c>
      <c r="B10" s="16" t="s">
        <v>59</v>
      </c>
      <c r="C10" s="15" t="s">
        <v>60</v>
      </c>
      <c r="D10" s="18">
        <v>1</v>
      </c>
      <c r="E10" s="18"/>
      <c r="F10" s="18">
        <v>1</v>
      </c>
      <c r="G10" s="19"/>
      <c r="H10" s="18">
        <v>1</v>
      </c>
      <c r="I10" s="19"/>
      <c r="J10" s="18">
        <f t="shared" si="0"/>
        <v>2</v>
      </c>
      <c r="K10" s="19"/>
    </row>
    <row r="11" spans="1:11" ht="75" x14ac:dyDescent="0.25">
      <c r="A11" s="15" t="s">
        <v>56</v>
      </c>
      <c r="B11" s="16" t="s">
        <v>61</v>
      </c>
      <c r="C11" s="15" t="s">
        <v>62</v>
      </c>
      <c r="D11" s="18">
        <v>1</v>
      </c>
      <c r="E11" s="18"/>
      <c r="F11" s="18">
        <v>1</v>
      </c>
      <c r="G11" s="19"/>
      <c r="H11" s="18">
        <v>1</v>
      </c>
      <c r="I11" s="19"/>
      <c r="J11" s="18">
        <f t="shared" si="0"/>
        <v>2</v>
      </c>
      <c r="K11" s="19"/>
    </row>
    <row r="12" spans="1:11" ht="30" x14ac:dyDescent="0.25">
      <c r="A12" s="15" t="s">
        <v>56</v>
      </c>
      <c r="B12" s="16" t="s">
        <v>63</v>
      </c>
      <c r="C12" s="17" t="s">
        <v>64</v>
      </c>
      <c r="D12" s="18">
        <v>1</v>
      </c>
      <c r="E12" s="18"/>
      <c r="F12" s="18">
        <v>1</v>
      </c>
      <c r="G12" s="19"/>
      <c r="H12" s="18">
        <v>1</v>
      </c>
      <c r="I12" s="19"/>
      <c r="J12" s="18">
        <f t="shared" si="0"/>
        <v>2</v>
      </c>
      <c r="K12" s="19"/>
    </row>
    <row r="13" spans="1:11" ht="30" x14ac:dyDescent="0.25">
      <c r="A13" s="15" t="s">
        <v>65</v>
      </c>
      <c r="B13" s="16" t="s">
        <v>66</v>
      </c>
      <c r="C13" s="17" t="s">
        <v>53</v>
      </c>
      <c r="D13" s="18">
        <v>1</v>
      </c>
      <c r="E13" s="18"/>
      <c r="F13" s="18">
        <v>1</v>
      </c>
      <c r="G13" s="19"/>
      <c r="H13" s="18">
        <v>1</v>
      </c>
      <c r="I13" s="19"/>
      <c r="J13" s="18">
        <f t="shared" si="0"/>
        <v>2</v>
      </c>
      <c r="K13" s="19"/>
    </row>
    <row r="14" spans="1:11" ht="30" x14ac:dyDescent="0.25">
      <c r="A14" s="15" t="s">
        <v>65</v>
      </c>
      <c r="B14" s="16" t="s">
        <v>67</v>
      </c>
      <c r="C14" s="17" t="s">
        <v>50</v>
      </c>
      <c r="D14" s="18">
        <v>1</v>
      </c>
      <c r="E14" s="18">
        <v>1</v>
      </c>
      <c r="F14" s="18">
        <v>1</v>
      </c>
      <c r="G14" s="19"/>
      <c r="H14" s="18">
        <v>1</v>
      </c>
      <c r="I14" s="19"/>
      <c r="J14" s="18">
        <f t="shared" si="0"/>
        <v>3</v>
      </c>
      <c r="K14" s="19"/>
    </row>
    <row r="15" spans="1:11" ht="30" x14ac:dyDescent="0.25">
      <c r="A15" s="15" t="s">
        <v>65</v>
      </c>
      <c r="B15" s="16" t="s">
        <v>68</v>
      </c>
      <c r="C15" s="17" t="s">
        <v>50</v>
      </c>
      <c r="D15" s="18">
        <v>1</v>
      </c>
      <c r="E15" s="18">
        <v>1</v>
      </c>
      <c r="F15" s="18">
        <v>1</v>
      </c>
      <c r="G15" s="19"/>
      <c r="H15" s="18">
        <v>1</v>
      </c>
      <c r="I15" s="19"/>
      <c r="J15" s="18">
        <f t="shared" si="0"/>
        <v>3</v>
      </c>
      <c r="K15" s="19"/>
    </row>
    <row r="16" spans="1:11" ht="30" x14ac:dyDescent="0.25">
      <c r="A16" s="15" t="s">
        <v>65</v>
      </c>
      <c r="B16" s="16" t="s">
        <v>69</v>
      </c>
      <c r="C16" s="20" t="s">
        <v>70</v>
      </c>
      <c r="D16" s="18">
        <v>1</v>
      </c>
      <c r="E16" s="18"/>
      <c r="F16" s="18">
        <v>1</v>
      </c>
      <c r="G16" s="19"/>
      <c r="H16" s="18">
        <v>1</v>
      </c>
      <c r="I16" s="19"/>
      <c r="J16" s="18">
        <f t="shared" si="0"/>
        <v>2</v>
      </c>
      <c r="K16" s="19"/>
    </row>
    <row r="17" spans="1:11" ht="75" x14ac:dyDescent="0.25">
      <c r="A17" s="15" t="s">
        <v>65</v>
      </c>
      <c r="B17" s="16" t="s">
        <v>71</v>
      </c>
      <c r="C17" s="15" t="s">
        <v>62</v>
      </c>
      <c r="D17" s="18">
        <v>1</v>
      </c>
      <c r="E17" s="18"/>
      <c r="F17" s="18">
        <v>1</v>
      </c>
      <c r="G17" s="19"/>
      <c r="H17" s="18">
        <v>1</v>
      </c>
      <c r="I17" s="19"/>
      <c r="J17" s="18">
        <f t="shared" si="0"/>
        <v>2</v>
      </c>
      <c r="K17" s="19"/>
    </row>
    <row r="18" spans="1:11" ht="15.75" x14ac:dyDescent="0.25">
      <c r="A18" s="15" t="s">
        <v>65</v>
      </c>
      <c r="B18" s="16" t="s">
        <v>72</v>
      </c>
      <c r="C18" s="17" t="s">
        <v>64</v>
      </c>
      <c r="D18" s="18">
        <v>1</v>
      </c>
      <c r="E18" s="18"/>
      <c r="F18" s="18">
        <v>1</v>
      </c>
      <c r="G18" s="19"/>
      <c r="H18" s="18">
        <v>1</v>
      </c>
      <c r="I18" s="19"/>
      <c r="J18" s="18">
        <f t="shared" si="0"/>
        <v>2</v>
      </c>
      <c r="K18" s="19"/>
    </row>
    <row r="19" spans="1:11" ht="15.75" x14ac:dyDescent="0.25">
      <c r="A19" s="15" t="s">
        <v>73</v>
      </c>
      <c r="B19" s="16" t="s">
        <v>74</v>
      </c>
      <c r="C19" s="17" t="s">
        <v>53</v>
      </c>
      <c r="D19" s="18">
        <v>1</v>
      </c>
      <c r="E19" s="18"/>
      <c r="F19" s="18">
        <v>1</v>
      </c>
      <c r="G19" s="19"/>
      <c r="H19" s="18">
        <v>1</v>
      </c>
      <c r="I19" s="19"/>
      <c r="J19" s="18">
        <f t="shared" si="0"/>
        <v>2</v>
      </c>
      <c r="K19" s="19"/>
    </row>
    <row r="20" spans="1:11" ht="15.75" x14ac:dyDescent="0.25">
      <c r="A20" s="15" t="s">
        <v>73</v>
      </c>
      <c r="B20" s="16" t="s">
        <v>75</v>
      </c>
      <c r="C20" s="17" t="s">
        <v>50</v>
      </c>
      <c r="D20" s="18">
        <v>1</v>
      </c>
      <c r="E20" s="18">
        <v>1</v>
      </c>
      <c r="F20" s="18">
        <v>1</v>
      </c>
      <c r="G20" s="19"/>
      <c r="H20" s="18">
        <v>1</v>
      </c>
      <c r="I20" s="19"/>
      <c r="J20" s="18">
        <f t="shared" si="0"/>
        <v>3</v>
      </c>
      <c r="K20" s="19"/>
    </row>
    <row r="21" spans="1:11" ht="15.75" x14ac:dyDescent="0.25">
      <c r="A21" s="15" t="s">
        <v>76</v>
      </c>
      <c r="B21" s="16" t="s">
        <v>77</v>
      </c>
      <c r="C21" s="17" t="s">
        <v>50</v>
      </c>
      <c r="D21" s="18">
        <v>1</v>
      </c>
      <c r="E21" s="18">
        <v>1</v>
      </c>
      <c r="F21" s="18">
        <v>1</v>
      </c>
      <c r="G21" s="19"/>
      <c r="H21" s="18">
        <v>1</v>
      </c>
      <c r="I21" s="19"/>
      <c r="J21" s="18">
        <f t="shared" si="0"/>
        <v>3</v>
      </c>
      <c r="K21" s="19"/>
    </row>
    <row r="22" spans="1:11" ht="15.75" x14ac:dyDescent="0.25">
      <c r="A22" s="15" t="s">
        <v>78</v>
      </c>
      <c r="B22" s="16" t="s">
        <v>79</v>
      </c>
      <c r="C22" s="17" t="s">
        <v>53</v>
      </c>
      <c r="D22" s="18">
        <v>1</v>
      </c>
      <c r="E22" s="18"/>
      <c r="F22" s="18">
        <v>1</v>
      </c>
      <c r="G22" s="19"/>
      <c r="H22" s="18">
        <v>1</v>
      </c>
      <c r="I22" s="19"/>
      <c r="J22" s="18">
        <f t="shared" si="0"/>
        <v>2</v>
      </c>
      <c r="K22" s="19"/>
    </row>
    <row r="23" spans="1:11" ht="15.75" x14ac:dyDescent="0.25">
      <c r="A23" s="15" t="s">
        <v>78</v>
      </c>
      <c r="B23" s="16" t="s">
        <v>80</v>
      </c>
      <c r="C23" s="17" t="s">
        <v>50</v>
      </c>
      <c r="D23" s="18">
        <v>1</v>
      </c>
      <c r="E23" s="18">
        <v>1</v>
      </c>
      <c r="F23" s="18">
        <v>1</v>
      </c>
      <c r="G23" s="19"/>
      <c r="H23" s="18">
        <v>1</v>
      </c>
      <c r="I23" s="19"/>
      <c r="J23" s="18">
        <f t="shared" si="0"/>
        <v>3</v>
      </c>
      <c r="K23" s="19"/>
    </row>
    <row r="24" spans="1:11" ht="15.75" x14ac:dyDescent="0.25">
      <c r="A24" s="15" t="s">
        <v>78</v>
      </c>
      <c r="B24" s="16" t="s">
        <v>81</v>
      </c>
      <c r="C24" s="17" t="s">
        <v>50</v>
      </c>
      <c r="D24" s="18">
        <v>1</v>
      </c>
      <c r="E24" s="18">
        <v>1</v>
      </c>
      <c r="F24" s="18">
        <v>1</v>
      </c>
      <c r="G24" s="19"/>
      <c r="H24" s="18">
        <v>1</v>
      </c>
      <c r="I24" s="19"/>
      <c r="J24" s="18">
        <f t="shared" si="0"/>
        <v>3</v>
      </c>
      <c r="K24" s="19"/>
    </row>
    <row r="25" spans="1:11" ht="15.75" x14ac:dyDescent="0.25">
      <c r="A25" s="15" t="s">
        <v>82</v>
      </c>
      <c r="B25" s="16" t="s">
        <v>83</v>
      </c>
      <c r="C25" s="17" t="s">
        <v>53</v>
      </c>
      <c r="D25" s="18">
        <v>1</v>
      </c>
      <c r="E25" s="18"/>
      <c r="F25" s="18">
        <v>1</v>
      </c>
      <c r="G25" s="19"/>
      <c r="H25" s="18">
        <v>1</v>
      </c>
      <c r="I25" s="19"/>
      <c r="J25" s="18">
        <f t="shared" si="0"/>
        <v>2</v>
      </c>
      <c r="K25" s="19"/>
    </row>
    <row r="26" spans="1:11" ht="15.75" x14ac:dyDescent="0.25">
      <c r="A26" s="15" t="s">
        <v>82</v>
      </c>
      <c r="B26" s="16" t="s">
        <v>84</v>
      </c>
      <c r="C26" s="17" t="s">
        <v>50</v>
      </c>
      <c r="D26" s="18">
        <v>1</v>
      </c>
      <c r="E26" s="18">
        <v>1</v>
      </c>
      <c r="F26" s="18">
        <v>1</v>
      </c>
      <c r="G26" s="19"/>
      <c r="H26" s="18">
        <v>1</v>
      </c>
      <c r="I26" s="19"/>
      <c r="J26" s="18">
        <f t="shared" si="0"/>
        <v>3</v>
      </c>
      <c r="K26" s="19"/>
    </row>
    <row r="27" spans="1:11" ht="15.75" x14ac:dyDescent="0.25">
      <c r="A27" s="15" t="s">
        <v>82</v>
      </c>
      <c r="B27" s="16" t="s">
        <v>85</v>
      </c>
      <c r="C27" s="20" t="s">
        <v>70</v>
      </c>
      <c r="D27" s="18">
        <v>1</v>
      </c>
      <c r="E27" s="18"/>
      <c r="F27" s="18">
        <v>1</v>
      </c>
      <c r="G27" s="19"/>
      <c r="H27" s="18">
        <v>1</v>
      </c>
      <c r="I27" s="19"/>
      <c r="J27" s="18">
        <f t="shared" si="0"/>
        <v>2</v>
      </c>
      <c r="K27" s="19"/>
    </row>
    <row r="28" spans="1:11" ht="15.75" x14ac:dyDescent="0.25">
      <c r="A28" s="15" t="s">
        <v>82</v>
      </c>
      <c r="B28" s="16" t="s">
        <v>86</v>
      </c>
      <c r="C28" s="15" t="s">
        <v>62</v>
      </c>
      <c r="D28" s="18">
        <v>1</v>
      </c>
      <c r="E28" s="18"/>
      <c r="F28" s="18">
        <v>1</v>
      </c>
      <c r="G28" s="19"/>
      <c r="H28" s="18">
        <v>1</v>
      </c>
      <c r="I28" s="19"/>
      <c r="J28" s="18">
        <f t="shared" si="0"/>
        <v>2</v>
      </c>
      <c r="K28" s="19"/>
    </row>
    <row r="29" spans="1:11" ht="15.75" x14ac:dyDescent="0.25">
      <c r="A29" s="15" t="s">
        <v>82</v>
      </c>
      <c r="B29" s="16" t="s">
        <v>87</v>
      </c>
      <c r="C29" s="20" t="s">
        <v>55</v>
      </c>
      <c r="D29" s="18">
        <v>1</v>
      </c>
      <c r="E29" s="18"/>
      <c r="F29" s="18">
        <v>1</v>
      </c>
      <c r="G29" s="19"/>
      <c r="H29" s="18">
        <v>1</v>
      </c>
      <c r="I29" s="19"/>
      <c r="J29" s="18">
        <f t="shared" si="0"/>
        <v>2</v>
      </c>
      <c r="K29" s="19"/>
    </row>
    <row r="30" spans="1:11" ht="15.75" x14ac:dyDescent="0.25">
      <c r="A30" s="15" t="s">
        <v>88</v>
      </c>
      <c r="B30" s="16" t="s">
        <v>89</v>
      </c>
      <c r="C30" s="17" t="s">
        <v>50</v>
      </c>
      <c r="D30" s="18">
        <v>1</v>
      </c>
      <c r="E30" s="18">
        <v>1</v>
      </c>
      <c r="F30" s="18">
        <v>1</v>
      </c>
      <c r="G30" s="19"/>
      <c r="H30" s="18">
        <v>1</v>
      </c>
      <c r="I30" s="19"/>
      <c r="J30" s="18">
        <f t="shared" si="0"/>
        <v>3</v>
      </c>
      <c r="K30" s="19"/>
    </row>
    <row r="31" spans="1:11" ht="15.75" x14ac:dyDescent="0.25">
      <c r="A31" s="15" t="s">
        <v>88</v>
      </c>
      <c r="B31" s="16" t="s">
        <v>90</v>
      </c>
      <c r="C31" s="20" t="s">
        <v>70</v>
      </c>
      <c r="D31" s="18">
        <v>1</v>
      </c>
      <c r="E31" s="18"/>
      <c r="F31" s="18">
        <v>1</v>
      </c>
      <c r="G31" s="19"/>
      <c r="H31" s="18">
        <v>1</v>
      </c>
      <c r="I31" s="19"/>
      <c r="J31" s="18">
        <f t="shared" si="0"/>
        <v>2</v>
      </c>
      <c r="K31" s="19"/>
    </row>
    <row r="32" spans="1:11" ht="15.75" x14ac:dyDescent="0.25">
      <c r="A32" s="15" t="s">
        <v>88</v>
      </c>
      <c r="B32" s="16" t="s">
        <v>91</v>
      </c>
      <c r="C32" s="20" t="s">
        <v>55</v>
      </c>
      <c r="D32" s="18">
        <v>1</v>
      </c>
      <c r="E32" s="18"/>
      <c r="F32" s="18">
        <v>1</v>
      </c>
      <c r="G32" s="19"/>
      <c r="H32" s="18">
        <v>1</v>
      </c>
      <c r="I32" s="19"/>
      <c r="J32" s="18">
        <f t="shared" si="0"/>
        <v>2</v>
      </c>
      <c r="K32" s="19"/>
    </row>
    <row r="33" spans="1:11" ht="15.75" x14ac:dyDescent="0.25">
      <c r="A33" s="15" t="s">
        <v>88</v>
      </c>
      <c r="B33" s="16" t="s">
        <v>92</v>
      </c>
      <c r="C33" s="17" t="s">
        <v>64</v>
      </c>
      <c r="D33" s="18">
        <v>1</v>
      </c>
      <c r="E33" s="18"/>
      <c r="F33" s="18">
        <v>1</v>
      </c>
      <c r="G33" s="19"/>
      <c r="H33" s="18">
        <v>1</v>
      </c>
      <c r="I33" s="19"/>
      <c r="J33" s="18">
        <f t="shared" si="0"/>
        <v>2</v>
      </c>
      <c r="K33" s="19"/>
    </row>
    <row r="34" spans="1:11" ht="15.75" x14ac:dyDescent="0.25">
      <c r="A34" s="15" t="s">
        <v>88</v>
      </c>
      <c r="B34" s="16" t="s">
        <v>93</v>
      </c>
      <c r="C34" s="17" t="s">
        <v>53</v>
      </c>
      <c r="D34" s="18">
        <v>1</v>
      </c>
      <c r="E34" s="18"/>
      <c r="F34" s="18">
        <v>1</v>
      </c>
      <c r="G34" s="19"/>
      <c r="H34" s="18">
        <v>1</v>
      </c>
      <c r="I34" s="19"/>
      <c r="J34" s="18">
        <f t="shared" si="0"/>
        <v>2</v>
      </c>
      <c r="K34" s="19"/>
    </row>
    <row r="35" spans="1:11" ht="15.75" x14ac:dyDescent="0.25">
      <c r="A35" s="15" t="s">
        <v>88</v>
      </c>
      <c r="B35" s="16" t="s">
        <v>94</v>
      </c>
      <c r="C35" s="17" t="s">
        <v>64</v>
      </c>
      <c r="D35" s="18">
        <v>1</v>
      </c>
      <c r="E35" s="18"/>
      <c r="F35" s="18">
        <v>1</v>
      </c>
      <c r="G35" s="19"/>
      <c r="H35" s="18">
        <v>1</v>
      </c>
      <c r="I35" s="19"/>
      <c r="J35" s="18">
        <f t="shared" si="0"/>
        <v>2</v>
      </c>
      <c r="K35" s="19"/>
    </row>
    <row r="36" spans="1:11" ht="15.75" x14ac:dyDescent="0.25">
      <c r="A36" s="15" t="s">
        <v>95</v>
      </c>
      <c r="B36" s="16" t="s">
        <v>96</v>
      </c>
      <c r="C36" s="17" t="s">
        <v>97</v>
      </c>
      <c r="D36" s="18">
        <v>1</v>
      </c>
      <c r="E36" s="18"/>
      <c r="F36" s="18">
        <v>1</v>
      </c>
      <c r="G36" s="19"/>
      <c r="H36" s="18">
        <v>1</v>
      </c>
      <c r="I36" s="19"/>
      <c r="J36" s="18">
        <f t="shared" si="0"/>
        <v>2</v>
      </c>
      <c r="K36" s="19"/>
    </row>
    <row r="37" spans="1:11" ht="15.75" x14ac:dyDescent="0.25">
      <c r="A37" s="15" t="s">
        <v>95</v>
      </c>
      <c r="B37" s="16" t="s">
        <v>98</v>
      </c>
      <c r="C37" s="17" t="s">
        <v>53</v>
      </c>
      <c r="D37" s="18">
        <v>1</v>
      </c>
      <c r="E37" s="18"/>
      <c r="F37" s="18">
        <v>1</v>
      </c>
      <c r="G37" s="19"/>
      <c r="H37" s="18">
        <v>1</v>
      </c>
      <c r="I37" s="19"/>
      <c r="J37" s="18">
        <f t="shared" si="0"/>
        <v>2</v>
      </c>
      <c r="K37" s="19"/>
    </row>
    <row r="38" spans="1:11" ht="15.75" x14ac:dyDescent="0.25">
      <c r="A38" s="15" t="s">
        <v>95</v>
      </c>
      <c r="B38" s="16" t="s">
        <v>99</v>
      </c>
      <c r="C38" s="17" t="s">
        <v>50</v>
      </c>
      <c r="D38" s="18">
        <v>1</v>
      </c>
      <c r="E38" s="18">
        <v>1</v>
      </c>
      <c r="F38" s="18">
        <v>1</v>
      </c>
      <c r="G38" s="19"/>
      <c r="H38" s="18">
        <v>1</v>
      </c>
      <c r="I38" s="19"/>
      <c r="J38" s="18">
        <f t="shared" si="0"/>
        <v>3</v>
      </c>
      <c r="K38" s="19"/>
    </row>
    <row r="39" spans="1:11" ht="15.75" x14ac:dyDescent="0.25">
      <c r="A39" s="15" t="s">
        <v>95</v>
      </c>
      <c r="B39" s="16" t="s">
        <v>100</v>
      </c>
      <c r="C39" s="17" t="s">
        <v>50</v>
      </c>
      <c r="D39" s="18">
        <v>1</v>
      </c>
      <c r="E39" s="18">
        <v>1</v>
      </c>
      <c r="F39" s="18">
        <v>1</v>
      </c>
      <c r="G39" s="19"/>
      <c r="H39" s="18">
        <v>1</v>
      </c>
      <c r="I39" s="19"/>
      <c r="J39" s="18">
        <f t="shared" si="0"/>
        <v>3</v>
      </c>
      <c r="K39" s="19"/>
    </row>
    <row r="40" spans="1:11" ht="15.75" x14ac:dyDescent="0.25">
      <c r="A40" s="15" t="s">
        <v>95</v>
      </c>
      <c r="B40" s="16" t="s">
        <v>101</v>
      </c>
      <c r="C40" s="17" t="s">
        <v>64</v>
      </c>
      <c r="D40" s="18">
        <v>1</v>
      </c>
      <c r="E40" s="18"/>
      <c r="F40" s="18">
        <v>1</v>
      </c>
      <c r="G40" s="19"/>
      <c r="H40" s="18">
        <v>1</v>
      </c>
      <c r="I40" s="19"/>
      <c r="J40" s="18">
        <f t="shared" si="0"/>
        <v>2</v>
      </c>
      <c r="K40" s="19"/>
    </row>
    <row r="41" spans="1:11" ht="15.75" x14ac:dyDescent="0.25">
      <c r="A41" s="15" t="s">
        <v>102</v>
      </c>
      <c r="B41" s="16" t="s">
        <v>103</v>
      </c>
      <c r="C41" s="17" t="s">
        <v>53</v>
      </c>
      <c r="D41" s="18">
        <v>1</v>
      </c>
      <c r="E41" s="18"/>
      <c r="F41" s="18">
        <v>1</v>
      </c>
      <c r="G41" s="19"/>
      <c r="H41" s="18">
        <v>1</v>
      </c>
      <c r="I41" s="19"/>
      <c r="J41" s="18">
        <f t="shared" si="0"/>
        <v>2</v>
      </c>
      <c r="K41" s="19"/>
    </row>
    <row r="42" spans="1:11" ht="15.75" x14ac:dyDescent="0.25">
      <c r="A42" s="15" t="s">
        <v>102</v>
      </c>
      <c r="B42" s="16" t="s">
        <v>104</v>
      </c>
      <c r="C42" s="17" t="s">
        <v>50</v>
      </c>
      <c r="D42" s="18">
        <v>1</v>
      </c>
      <c r="E42" s="18">
        <v>1</v>
      </c>
      <c r="F42" s="18">
        <v>1</v>
      </c>
      <c r="G42" s="19"/>
      <c r="H42" s="18">
        <v>1</v>
      </c>
      <c r="I42" s="19"/>
      <c r="J42" s="18">
        <f t="shared" si="0"/>
        <v>3</v>
      </c>
      <c r="K42" s="19"/>
    </row>
    <row r="43" spans="1:11" ht="15.75" x14ac:dyDescent="0.25">
      <c r="A43" s="15" t="s">
        <v>105</v>
      </c>
      <c r="B43" s="16" t="s">
        <v>106</v>
      </c>
      <c r="C43" s="17" t="s">
        <v>53</v>
      </c>
      <c r="D43" s="18">
        <v>1</v>
      </c>
      <c r="E43" s="18"/>
      <c r="F43" s="18">
        <v>1</v>
      </c>
      <c r="G43" s="19"/>
      <c r="H43" s="18">
        <v>1</v>
      </c>
      <c r="I43" s="19"/>
      <c r="J43" s="18">
        <f t="shared" si="0"/>
        <v>2</v>
      </c>
      <c r="K43" s="19"/>
    </row>
    <row r="44" spans="1:11" ht="15.75" x14ac:dyDescent="0.25">
      <c r="A44" s="15" t="s">
        <v>105</v>
      </c>
      <c r="B44" s="16" t="s">
        <v>107</v>
      </c>
      <c r="C44" s="17" t="s">
        <v>50</v>
      </c>
      <c r="D44" s="18">
        <v>1</v>
      </c>
      <c r="E44" s="18">
        <v>1</v>
      </c>
      <c r="F44" s="18">
        <v>1</v>
      </c>
      <c r="G44" s="19"/>
      <c r="H44" s="18">
        <v>1</v>
      </c>
      <c r="I44" s="19"/>
      <c r="J44" s="18">
        <f t="shared" si="0"/>
        <v>3</v>
      </c>
      <c r="K44" s="19"/>
    </row>
    <row r="45" spans="1:11" ht="15.75" x14ac:dyDescent="0.25">
      <c r="A45" s="15" t="s">
        <v>105</v>
      </c>
      <c r="B45" s="16" t="s">
        <v>108</v>
      </c>
      <c r="C45" s="17" t="s">
        <v>50</v>
      </c>
      <c r="D45" s="18">
        <v>1</v>
      </c>
      <c r="E45" s="18">
        <v>1</v>
      </c>
      <c r="F45" s="18">
        <v>1</v>
      </c>
      <c r="G45" s="19"/>
      <c r="H45" s="18">
        <v>1</v>
      </c>
      <c r="I45" s="19"/>
      <c r="J45" s="18">
        <f t="shared" si="0"/>
        <v>3</v>
      </c>
      <c r="K45" s="19"/>
    </row>
    <row r="46" spans="1:11" ht="15.75" x14ac:dyDescent="0.25">
      <c r="A46" s="15" t="s">
        <v>105</v>
      </c>
      <c r="B46" s="16" t="s">
        <v>109</v>
      </c>
      <c r="C46" s="15" t="s">
        <v>62</v>
      </c>
      <c r="D46" s="18">
        <v>1</v>
      </c>
      <c r="E46" s="18"/>
      <c r="F46" s="18">
        <v>1</v>
      </c>
      <c r="G46" s="19"/>
      <c r="H46" s="18">
        <v>1</v>
      </c>
      <c r="I46" s="19"/>
      <c r="J46" s="18">
        <f t="shared" si="0"/>
        <v>2</v>
      </c>
      <c r="K46" s="19"/>
    </row>
    <row r="47" spans="1:11" ht="15.75" x14ac:dyDescent="0.25">
      <c r="A47" s="15" t="s">
        <v>110</v>
      </c>
      <c r="B47" s="16" t="s">
        <v>111</v>
      </c>
      <c r="C47" s="17" t="s">
        <v>53</v>
      </c>
      <c r="D47" s="18">
        <v>1</v>
      </c>
      <c r="E47" s="18"/>
      <c r="F47" s="18">
        <v>1</v>
      </c>
      <c r="G47" s="19"/>
      <c r="H47" s="18">
        <v>1</v>
      </c>
      <c r="I47" s="19"/>
      <c r="J47" s="18">
        <f t="shared" si="0"/>
        <v>2</v>
      </c>
      <c r="K47" s="19"/>
    </row>
    <row r="48" spans="1:11" ht="15.75" x14ac:dyDescent="0.25">
      <c r="A48" s="15" t="s">
        <v>110</v>
      </c>
      <c r="B48" s="16" t="s">
        <v>112</v>
      </c>
      <c r="C48" s="17" t="s">
        <v>113</v>
      </c>
      <c r="D48" s="18">
        <v>1</v>
      </c>
      <c r="E48" s="18"/>
      <c r="F48" s="18">
        <v>1</v>
      </c>
      <c r="G48" s="19"/>
      <c r="H48" s="18">
        <v>1</v>
      </c>
      <c r="I48" s="19"/>
      <c r="J48" s="18">
        <f t="shared" si="0"/>
        <v>2</v>
      </c>
      <c r="K48" s="19"/>
    </row>
    <row r="49" spans="1:11" ht="15.75" x14ac:dyDescent="0.25">
      <c r="A49" s="15" t="s">
        <v>110</v>
      </c>
      <c r="B49" s="16" t="s">
        <v>114</v>
      </c>
      <c r="C49" s="17" t="s">
        <v>50</v>
      </c>
      <c r="D49" s="18">
        <v>1</v>
      </c>
      <c r="E49" s="18">
        <v>1</v>
      </c>
      <c r="F49" s="18">
        <v>1</v>
      </c>
      <c r="G49" s="19"/>
      <c r="H49" s="18">
        <v>1</v>
      </c>
      <c r="I49" s="19"/>
      <c r="J49" s="18">
        <f t="shared" si="0"/>
        <v>3</v>
      </c>
      <c r="K49" s="19"/>
    </row>
    <row r="50" spans="1:11" ht="15.75" x14ac:dyDescent="0.25">
      <c r="A50" s="15" t="s">
        <v>110</v>
      </c>
      <c r="B50" s="16" t="s">
        <v>115</v>
      </c>
      <c r="C50" s="17" t="s">
        <v>50</v>
      </c>
      <c r="D50" s="18">
        <v>1</v>
      </c>
      <c r="E50" s="18">
        <v>1</v>
      </c>
      <c r="F50" s="18">
        <v>1</v>
      </c>
      <c r="G50" s="19"/>
      <c r="H50" s="18">
        <v>1</v>
      </c>
      <c r="I50" s="19"/>
      <c r="J50" s="18">
        <f t="shared" si="0"/>
        <v>3</v>
      </c>
      <c r="K50" s="19"/>
    </row>
    <row r="51" spans="1:11" ht="15.75" x14ac:dyDescent="0.25">
      <c r="A51" s="15" t="s">
        <v>110</v>
      </c>
      <c r="B51" s="16" t="s">
        <v>116</v>
      </c>
      <c r="C51" s="15" t="s">
        <v>117</v>
      </c>
      <c r="D51" s="18">
        <v>1</v>
      </c>
      <c r="E51" s="18"/>
      <c r="F51" s="18">
        <v>1</v>
      </c>
      <c r="G51" s="19"/>
      <c r="H51" s="18">
        <v>1</v>
      </c>
      <c r="I51" s="19"/>
      <c r="J51" s="18">
        <f t="shared" si="0"/>
        <v>2</v>
      </c>
      <c r="K51" s="19"/>
    </row>
    <row r="52" spans="1:11" ht="15.75" x14ac:dyDescent="0.25">
      <c r="A52" s="15" t="s">
        <v>118</v>
      </c>
      <c r="B52" s="16" t="s">
        <v>119</v>
      </c>
      <c r="C52" s="17" t="s">
        <v>50</v>
      </c>
      <c r="D52" s="18">
        <v>1</v>
      </c>
      <c r="E52" s="18">
        <v>1</v>
      </c>
      <c r="F52" s="18">
        <v>1</v>
      </c>
      <c r="G52" s="19"/>
      <c r="H52" s="18">
        <v>1</v>
      </c>
      <c r="I52" s="19"/>
      <c r="J52" s="18">
        <f t="shared" si="0"/>
        <v>3</v>
      </c>
      <c r="K52" s="19"/>
    </row>
    <row r="53" spans="1:11" ht="15.75" x14ac:dyDescent="0.25">
      <c r="A53" s="15" t="s">
        <v>120</v>
      </c>
      <c r="B53" s="16" t="s">
        <v>121</v>
      </c>
      <c r="C53" s="15" t="s">
        <v>62</v>
      </c>
      <c r="D53" s="18">
        <v>1</v>
      </c>
      <c r="E53" s="18"/>
      <c r="F53" s="18">
        <v>1</v>
      </c>
      <c r="G53" s="19"/>
      <c r="H53" s="18">
        <v>1</v>
      </c>
      <c r="I53" s="19"/>
      <c r="J53" s="18">
        <f t="shared" si="0"/>
        <v>2</v>
      </c>
      <c r="K53" s="19"/>
    </row>
    <row r="54" spans="1:11" ht="15.75" x14ac:dyDescent="0.25">
      <c r="A54" s="15" t="s">
        <v>122</v>
      </c>
      <c r="B54" s="16" t="s">
        <v>123</v>
      </c>
      <c r="C54" s="20" t="s">
        <v>124</v>
      </c>
      <c r="D54" s="18">
        <v>1</v>
      </c>
      <c r="E54" s="18"/>
      <c r="F54" s="18">
        <v>1</v>
      </c>
      <c r="G54" s="19"/>
      <c r="H54" s="18">
        <v>1</v>
      </c>
      <c r="I54" s="19"/>
      <c r="J54" s="18">
        <f t="shared" si="0"/>
        <v>2</v>
      </c>
      <c r="K54" s="19"/>
    </row>
    <row r="55" spans="1:11" ht="15.75" x14ac:dyDescent="0.25">
      <c r="A55" s="15" t="s">
        <v>125</v>
      </c>
      <c r="B55" s="16" t="s">
        <v>126</v>
      </c>
      <c r="C55" s="20" t="s">
        <v>127</v>
      </c>
      <c r="D55" s="18">
        <v>1</v>
      </c>
      <c r="E55" s="18"/>
      <c r="F55" s="18"/>
      <c r="G55" s="19"/>
      <c r="H55" s="18">
        <v>1</v>
      </c>
      <c r="I55" s="19"/>
      <c r="J55" s="18">
        <f t="shared" si="0"/>
        <v>1</v>
      </c>
      <c r="K55" s="19"/>
    </row>
    <row r="56" spans="1:11" ht="15.75" x14ac:dyDescent="0.25">
      <c r="A56" s="15" t="s">
        <v>128</v>
      </c>
      <c r="B56" s="16" t="s">
        <v>129</v>
      </c>
      <c r="C56" s="20" t="s">
        <v>127</v>
      </c>
      <c r="D56" s="18">
        <v>1</v>
      </c>
      <c r="E56" s="18"/>
      <c r="F56" s="18"/>
      <c r="G56" s="19"/>
      <c r="H56" s="18">
        <v>1</v>
      </c>
      <c r="I56" s="19"/>
      <c r="J56" s="18">
        <f t="shared" si="0"/>
        <v>1</v>
      </c>
      <c r="K56" s="19"/>
    </row>
    <row r="57" spans="1:11" ht="15.75" x14ac:dyDescent="0.25">
      <c r="A57" s="15" t="s">
        <v>130</v>
      </c>
      <c r="B57" s="16" t="s">
        <v>131</v>
      </c>
      <c r="C57" s="20" t="s">
        <v>127</v>
      </c>
      <c r="D57" s="18">
        <v>3</v>
      </c>
      <c r="E57" s="18"/>
      <c r="F57" s="18"/>
      <c r="G57" s="19"/>
      <c r="H57" s="18">
        <v>1</v>
      </c>
      <c r="I57" s="19"/>
      <c r="J57" s="18">
        <f t="shared" si="0"/>
        <v>3</v>
      </c>
      <c r="K57" s="19"/>
    </row>
    <row r="58" spans="1:11" ht="15.75" x14ac:dyDescent="0.25">
      <c r="A58" s="15" t="s">
        <v>132</v>
      </c>
      <c r="B58" s="16" t="s">
        <v>133</v>
      </c>
      <c r="C58" s="20" t="s">
        <v>127</v>
      </c>
      <c r="D58" s="18">
        <v>4</v>
      </c>
      <c r="E58" s="18"/>
      <c r="F58" s="18"/>
      <c r="G58" s="19"/>
      <c r="H58" s="18">
        <v>1</v>
      </c>
      <c r="I58" s="19"/>
      <c r="J58" s="18">
        <f t="shared" si="0"/>
        <v>4</v>
      </c>
      <c r="K58" s="19"/>
    </row>
    <row r="59" spans="1:11" ht="15.75" x14ac:dyDescent="0.25">
      <c r="A59" s="21" t="s">
        <v>134</v>
      </c>
      <c r="B59" s="16" t="s">
        <v>135</v>
      </c>
      <c r="C59" s="20" t="s">
        <v>127</v>
      </c>
      <c r="D59" s="18">
        <v>1</v>
      </c>
      <c r="E59" s="18"/>
      <c r="F59" s="18"/>
      <c r="G59" s="19"/>
      <c r="H59" s="18">
        <v>1</v>
      </c>
      <c r="I59" s="19"/>
      <c r="J59" s="18">
        <f t="shared" si="0"/>
        <v>1</v>
      </c>
      <c r="K59" s="19"/>
    </row>
    <row r="60" spans="1:11" ht="15.75" x14ac:dyDescent="0.25">
      <c r="A60" s="21" t="s">
        <v>136</v>
      </c>
      <c r="B60" s="16" t="s">
        <v>137</v>
      </c>
      <c r="C60" s="20" t="s">
        <v>127</v>
      </c>
      <c r="D60" s="18">
        <v>1</v>
      </c>
      <c r="E60" s="18"/>
      <c r="F60" s="18"/>
      <c r="G60" s="19"/>
      <c r="H60" s="18">
        <v>1</v>
      </c>
      <c r="I60" s="19"/>
      <c r="J60" s="18">
        <f t="shared" si="0"/>
        <v>1</v>
      </c>
      <c r="K60" s="19"/>
    </row>
    <row r="61" spans="1:11" ht="15.75" x14ac:dyDescent="0.25">
      <c r="A61" s="21" t="s">
        <v>138</v>
      </c>
      <c r="B61" s="18"/>
      <c r="C61" s="17" t="s">
        <v>124</v>
      </c>
      <c r="D61" s="18">
        <v>1</v>
      </c>
      <c r="E61" s="18"/>
      <c r="F61" s="18">
        <v>1</v>
      </c>
      <c r="G61" s="19"/>
      <c r="H61" s="18">
        <v>1</v>
      </c>
      <c r="I61" s="19"/>
      <c r="J61" s="18">
        <f t="shared" si="0"/>
        <v>2</v>
      </c>
      <c r="K61" s="19"/>
    </row>
    <row r="62" spans="1:11" ht="15.75" x14ac:dyDescent="0.25">
      <c r="A62" s="21" t="s">
        <v>138</v>
      </c>
      <c r="B62" s="18"/>
      <c r="C62" s="17" t="s">
        <v>124</v>
      </c>
      <c r="D62" s="18">
        <v>1</v>
      </c>
      <c r="E62" s="18"/>
      <c r="F62" s="18">
        <v>1</v>
      </c>
      <c r="G62" s="19"/>
      <c r="H62" s="18">
        <v>1</v>
      </c>
      <c r="I62" s="19"/>
      <c r="J62" s="18">
        <f t="shared" si="0"/>
        <v>2</v>
      </c>
      <c r="K62" s="19"/>
    </row>
    <row r="63" spans="1:11" ht="15.75" x14ac:dyDescent="0.25">
      <c r="A63" s="21" t="s">
        <v>138</v>
      </c>
      <c r="B63" s="18"/>
      <c r="C63" s="17" t="s">
        <v>124</v>
      </c>
      <c r="D63" s="18">
        <v>1</v>
      </c>
      <c r="E63" s="18"/>
      <c r="F63" s="18">
        <v>1</v>
      </c>
      <c r="G63" s="19"/>
      <c r="H63" s="18">
        <v>1</v>
      </c>
      <c r="I63" s="19"/>
      <c r="J63" s="18">
        <f t="shared" si="0"/>
        <v>2</v>
      </c>
      <c r="K63" s="19"/>
    </row>
    <row r="64" spans="1:11" ht="15.75" x14ac:dyDescent="0.25">
      <c r="A64" s="21" t="s">
        <v>139</v>
      </c>
      <c r="B64" s="18" t="s">
        <v>139</v>
      </c>
      <c r="C64" s="21"/>
      <c r="D64" s="18">
        <v>1</v>
      </c>
      <c r="E64" s="18"/>
      <c r="F64" s="18"/>
      <c r="G64" s="19"/>
      <c r="H64" s="18"/>
      <c r="I64" s="19"/>
      <c r="J64" s="18">
        <f t="shared" si="0"/>
        <v>1</v>
      </c>
      <c r="K64" s="19"/>
    </row>
    <row r="65" spans="1:11" ht="15.75" x14ac:dyDescent="0.25">
      <c r="A65" s="21" t="s">
        <v>139</v>
      </c>
      <c r="B65" s="18" t="s">
        <v>139</v>
      </c>
      <c r="C65" s="21"/>
      <c r="D65" s="18">
        <v>1</v>
      </c>
      <c r="E65" s="18"/>
      <c r="F65" s="18"/>
      <c r="G65" s="19"/>
      <c r="H65" s="18">
        <v>1</v>
      </c>
      <c r="I65" s="19"/>
      <c r="J65" s="18">
        <f t="shared" si="0"/>
        <v>1</v>
      </c>
      <c r="K65" s="19"/>
    </row>
    <row r="66" spans="1:11" ht="15.75" x14ac:dyDescent="0.25">
      <c r="A66" s="21" t="s">
        <v>139</v>
      </c>
      <c r="B66" s="18" t="s">
        <v>139</v>
      </c>
      <c r="C66" s="21"/>
      <c r="D66" s="18">
        <v>1</v>
      </c>
      <c r="E66" s="18"/>
      <c r="F66" s="18"/>
      <c r="G66" s="19"/>
      <c r="H66" s="18"/>
      <c r="I66" s="19"/>
      <c r="J66" s="18">
        <f t="shared" si="0"/>
        <v>1</v>
      </c>
      <c r="K66" s="19"/>
    </row>
    <row r="67" spans="1:11" ht="15.75" x14ac:dyDescent="0.25">
      <c r="A67" s="21" t="s">
        <v>139</v>
      </c>
      <c r="B67" s="18" t="s">
        <v>139</v>
      </c>
      <c r="C67" s="21"/>
      <c r="D67" s="18">
        <v>1</v>
      </c>
      <c r="E67" s="18"/>
      <c r="F67" s="18"/>
      <c r="G67" s="19"/>
      <c r="H67" s="18"/>
      <c r="I67" s="19"/>
      <c r="J67" s="18">
        <f t="shared" si="0"/>
        <v>1</v>
      </c>
      <c r="K67" s="19"/>
    </row>
    <row r="68" spans="1:11" ht="15.75" x14ac:dyDescent="0.25">
      <c r="A68" s="21" t="s">
        <v>139</v>
      </c>
      <c r="B68" s="18" t="s">
        <v>139</v>
      </c>
      <c r="C68" s="21"/>
      <c r="D68" s="18">
        <v>1</v>
      </c>
      <c r="E68" s="18"/>
      <c r="F68" s="18"/>
      <c r="G68" s="19"/>
      <c r="H68" s="18"/>
      <c r="I68" s="19"/>
      <c r="J68" s="18">
        <f t="shared" si="0"/>
        <v>1</v>
      </c>
      <c r="K68" s="19"/>
    </row>
    <row r="69" spans="1:11" ht="15.75" x14ac:dyDescent="0.25">
      <c r="A69" s="21" t="s">
        <v>139</v>
      </c>
      <c r="B69" s="18" t="s">
        <v>139</v>
      </c>
      <c r="C69" s="21"/>
      <c r="D69" s="18">
        <v>3</v>
      </c>
      <c r="E69" s="18"/>
      <c r="F69" s="18"/>
      <c r="G69" s="19"/>
      <c r="H69" s="18"/>
      <c r="I69" s="19"/>
      <c r="J69" s="18">
        <f t="shared" ref="J69:J79" si="1">D69+E69+F69</f>
        <v>3</v>
      </c>
      <c r="K69" s="19"/>
    </row>
    <row r="70" spans="1:11" ht="15.75" x14ac:dyDescent="0.25">
      <c r="A70" s="21" t="s">
        <v>139</v>
      </c>
      <c r="B70" s="18" t="s">
        <v>139</v>
      </c>
      <c r="C70" s="21"/>
      <c r="D70" s="18">
        <v>3</v>
      </c>
      <c r="E70" s="18"/>
      <c r="F70" s="18"/>
      <c r="G70" s="19"/>
      <c r="H70" s="18"/>
      <c r="I70" s="19"/>
      <c r="J70" s="18">
        <f t="shared" si="1"/>
        <v>3</v>
      </c>
      <c r="K70" s="19"/>
    </row>
    <row r="71" spans="1:11" ht="15.75" x14ac:dyDescent="0.25">
      <c r="A71" s="21" t="s">
        <v>139</v>
      </c>
      <c r="B71" s="18" t="s">
        <v>139</v>
      </c>
      <c r="C71" s="21"/>
      <c r="D71" s="18">
        <v>3</v>
      </c>
      <c r="E71" s="18"/>
      <c r="F71" s="18"/>
      <c r="G71" s="19"/>
      <c r="H71" s="18"/>
      <c r="I71" s="19"/>
      <c r="J71" s="18">
        <f t="shared" si="1"/>
        <v>3</v>
      </c>
      <c r="K71" s="19"/>
    </row>
    <row r="72" spans="1:11" ht="15.75" x14ac:dyDescent="0.25">
      <c r="A72" s="21" t="s">
        <v>139</v>
      </c>
      <c r="B72" s="18" t="s">
        <v>139</v>
      </c>
      <c r="C72" s="21"/>
      <c r="D72" s="18">
        <v>1</v>
      </c>
      <c r="E72" s="18"/>
      <c r="F72" s="18"/>
      <c r="G72" s="19"/>
      <c r="H72" s="18"/>
      <c r="I72" s="19"/>
      <c r="J72" s="18">
        <f t="shared" si="1"/>
        <v>1</v>
      </c>
      <c r="K72" s="19"/>
    </row>
    <row r="73" spans="1:11" ht="15.75" x14ac:dyDescent="0.25">
      <c r="A73" s="21" t="s">
        <v>139</v>
      </c>
      <c r="B73" s="18" t="s">
        <v>139</v>
      </c>
      <c r="C73" s="21"/>
      <c r="D73" s="18">
        <v>1</v>
      </c>
      <c r="E73" s="18"/>
      <c r="F73" s="18"/>
      <c r="G73" s="19"/>
      <c r="H73" s="18"/>
      <c r="I73" s="19"/>
      <c r="J73" s="18">
        <f t="shared" si="1"/>
        <v>1</v>
      </c>
      <c r="K73" s="19"/>
    </row>
    <row r="74" spans="1:11" ht="15.75" x14ac:dyDescent="0.25">
      <c r="A74" s="21" t="s">
        <v>139</v>
      </c>
      <c r="B74" s="18" t="s">
        <v>139</v>
      </c>
      <c r="C74" s="21"/>
      <c r="D74" s="18">
        <v>1</v>
      </c>
      <c r="E74" s="18"/>
      <c r="F74" s="18"/>
      <c r="G74" s="19"/>
      <c r="H74" s="18"/>
      <c r="I74" s="19"/>
      <c r="J74" s="18">
        <f t="shared" si="1"/>
        <v>1</v>
      </c>
      <c r="K74" s="19"/>
    </row>
    <row r="75" spans="1:11" ht="15.75" x14ac:dyDescent="0.25">
      <c r="A75" s="21" t="s">
        <v>139</v>
      </c>
      <c r="B75" s="18" t="s">
        <v>139</v>
      </c>
      <c r="C75" s="21"/>
      <c r="D75" s="18"/>
      <c r="E75" s="18"/>
      <c r="F75" s="18"/>
      <c r="G75" s="19"/>
      <c r="H75" s="18"/>
      <c r="I75" s="19"/>
      <c r="J75" s="18">
        <f t="shared" si="1"/>
        <v>0</v>
      </c>
      <c r="K75" s="19"/>
    </row>
    <row r="76" spans="1:11" ht="15.75" x14ac:dyDescent="0.25">
      <c r="A76" s="21" t="s">
        <v>110</v>
      </c>
      <c r="B76" s="18"/>
      <c r="C76" s="21" t="s">
        <v>140</v>
      </c>
      <c r="D76" s="18">
        <v>1</v>
      </c>
      <c r="E76" s="18"/>
      <c r="F76" s="18"/>
      <c r="G76" s="19"/>
      <c r="H76" s="18"/>
      <c r="I76" s="19"/>
      <c r="J76" s="18">
        <f t="shared" si="1"/>
        <v>1</v>
      </c>
      <c r="K76" s="19"/>
    </row>
    <row r="77" spans="1:11" ht="15.75" x14ac:dyDescent="0.25">
      <c r="A77" s="21" t="s">
        <v>141</v>
      </c>
      <c r="B77" s="18"/>
      <c r="C77" s="21" t="s">
        <v>140</v>
      </c>
      <c r="D77" s="18">
        <v>1</v>
      </c>
      <c r="E77" s="18"/>
      <c r="F77" s="18"/>
      <c r="G77" s="19"/>
      <c r="H77" s="18"/>
      <c r="I77" s="19"/>
      <c r="J77" s="18">
        <f t="shared" si="1"/>
        <v>1</v>
      </c>
      <c r="K77" s="19"/>
    </row>
    <row r="78" spans="1:11" ht="15.75" x14ac:dyDescent="0.25">
      <c r="A78" s="21" t="s">
        <v>142</v>
      </c>
      <c r="B78" s="18"/>
      <c r="C78" s="21"/>
      <c r="D78" s="18">
        <v>2</v>
      </c>
      <c r="E78" s="18"/>
      <c r="F78" s="18"/>
      <c r="G78" s="22"/>
      <c r="H78" s="18">
        <v>2</v>
      </c>
      <c r="I78" s="19"/>
      <c r="J78" s="18">
        <f t="shared" si="1"/>
        <v>2</v>
      </c>
      <c r="K78" s="19"/>
    </row>
    <row r="79" spans="1:11" ht="15.75" x14ac:dyDescent="0.25">
      <c r="A79" s="21" t="s">
        <v>120</v>
      </c>
      <c r="B79" s="18"/>
      <c r="C79" s="21"/>
      <c r="D79" s="18">
        <v>4</v>
      </c>
      <c r="E79" s="18"/>
      <c r="F79" s="18"/>
      <c r="G79" s="22"/>
      <c r="H79" s="18">
        <v>4</v>
      </c>
      <c r="I79" s="19"/>
      <c r="J79" s="18">
        <f t="shared" si="1"/>
        <v>4</v>
      </c>
      <c r="K79" s="19"/>
    </row>
    <row r="80" spans="1:11" ht="15.75" x14ac:dyDescent="0.25">
      <c r="A80" s="23" t="s">
        <v>143</v>
      </c>
      <c r="B80" s="24" t="s">
        <v>144</v>
      </c>
      <c r="C80" s="23" t="s">
        <v>50</v>
      </c>
      <c r="D80" s="25">
        <v>1</v>
      </c>
      <c r="E80" s="25">
        <v>1</v>
      </c>
      <c r="F80" s="25">
        <v>1</v>
      </c>
      <c r="G80" s="26"/>
      <c r="H80" s="27">
        <v>1</v>
      </c>
      <c r="I80" s="28"/>
      <c r="J80" s="25">
        <f t="shared" ref="J80:J143" si="2">SUM(D80+E80+F80)</f>
        <v>3</v>
      </c>
      <c r="K80" s="28"/>
    </row>
    <row r="81" spans="1:11" ht="15.75" x14ac:dyDescent="0.25">
      <c r="A81" s="29" t="s">
        <v>145</v>
      </c>
      <c r="B81" s="30" t="s">
        <v>146</v>
      </c>
      <c r="C81" s="29" t="s">
        <v>50</v>
      </c>
      <c r="D81" s="31">
        <v>1</v>
      </c>
      <c r="E81" s="31">
        <v>1</v>
      </c>
      <c r="F81" s="31">
        <v>1</v>
      </c>
      <c r="G81" s="26"/>
      <c r="H81" s="27">
        <v>1</v>
      </c>
      <c r="I81" s="28"/>
      <c r="J81" s="25">
        <f t="shared" si="2"/>
        <v>3</v>
      </c>
      <c r="K81" s="28"/>
    </row>
    <row r="82" spans="1:11" ht="15.75" x14ac:dyDescent="0.25">
      <c r="A82" s="23" t="s">
        <v>147</v>
      </c>
      <c r="B82" s="24" t="s">
        <v>148</v>
      </c>
      <c r="C82" s="23" t="s">
        <v>55</v>
      </c>
      <c r="D82" s="25">
        <v>1</v>
      </c>
      <c r="E82" s="32"/>
      <c r="F82" s="25">
        <v>1</v>
      </c>
      <c r="G82" s="26"/>
      <c r="H82" s="33">
        <v>1</v>
      </c>
      <c r="I82" s="28"/>
      <c r="J82" s="25">
        <f t="shared" si="2"/>
        <v>2</v>
      </c>
      <c r="K82" s="28"/>
    </row>
    <row r="83" spans="1:11" ht="15.75" x14ac:dyDescent="0.25">
      <c r="A83" s="29" t="s">
        <v>147</v>
      </c>
      <c r="B83" s="30" t="s">
        <v>149</v>
      </c>
      <c r="C83" s="29" t="s">
        <v>50</v>
      </c>
      <c r="D83" s="31">
        <v>1</v>
      </c>
      <c r="E83" s="31">
        <v>1</v>
      </c>
      <c r="F83" s="31">
        <v>1</v>
      </c>
      <c r="G83" s="26"/>
      <c r="H83" s="33">
        <v>1</v>
      </c>
      <c r="I83" s="28"/>
      <c r="J83" s="25">
        <f t="shared" si="2"/>
        <v>3</v>
      </c>
      <c r="K83" s="28"/>
    </row>
    <row r="84" spans="1:11" ht="15.75" x14ac:dyDescent="0.25">
      <c r="A84" s="23" t="s">
        <v>150</v>
      </c>
      <c r="B84" s="24" t="s">
        <v>151</v>
      </c>
      <c r="C84" s="23" t="s">
        <v>50</v>
      </c>
      <c r="D84" s="25">
        <v>1</v>
      </c>
      <c r="E84" s="25">
        <v>1</v>
      </c>
      <c r="F84" s="25">
        <v>1</v>
      </c>
      <c r="G84" s="26"/>
      <c r="H84" s="33">
        <v>1</v>
      </c>
      <c r="I84" s="28"/>
      <c r="J84" s="25">
        <f t="shared" si="2"/>
        <v>3</v>
      </c>
      <c r="K84" s="28"/>
    </row>
    <row r="85" spans="1:11" ht="15.75" x14ac:dyDescent="0.25">
      <c r="A85" s="29" t="s">
        <v>152</v>
      </c>
      <c r="B85" s="30" t="s">
        <v>153</v>
      </c>
      <c r="C85" s="29" t="s">
        <v>50</v>
      </c>
      <c r="D85" s="31">
        <v>1</v>
      </c>
      <c r="E85" s="31">
        <v>1</v>
      </c>
      <c r="F85" s="31">
        <v>1</v>
      </c>
      <c r="G85" s="26"/>
      <c r="H85" s="33">
        <v>1</v>
      </c>
      <c r="I85" s="28"/>
      <c r="J85" s="25">
        <f t="shared" si="2"/>
        <v>3</v>
      </c>
      <c r="K85" s="28"/>
    </row>
    <row r="86" spans="1:11" ht="15.75" x14ac:dyDescent="0.25">
      <c r="A86" s="23" t="s">
        <v>154</v>
      </c>
      <c r="B86" s="24" t="s">
        <v>155</v>
      </c>
      <c r="C86" s="23" t="s">
        <v>50</v>
      </c>
      <c r="D86" s="25">
        <v>1</v>
      </c>
      <c r="E86" s="25">
        <v>1</v>
      </c>
      <c r="F86" s="25">
        <v>1</v>
      </c>
      <c r="G86" s="26"/>
      <c r="H86" s="33">
        <v>1</v>
      </c>
      <c r="I86" s="28"/>
      <c r="J86" s="25">
        <f t="shared" si="2"/>
        <v>3</v>
      </c>
      <c r="K86" s="28"/>
    </row>
    <row r="87" spans="1:11" ht="15.75" x14ac:dyDescent="0.25">
      <c r="A87" s="29" t="s">
        <v>154</v>
      </c>
      <c r="B87" s="30" t="s">
        <v>156</v>
      </c>
      <c r="C87" s="29" t="s">
        <v>50</v>
      </c>
      <c r="D87" s="31">
        <v>1</v>
      </c>
      <c r="E87" s="31">
        <v>1</v>
      </c>
      <c r="F87" s="31">
        <v>1</v>
      </c>
      <c r="G87" s="26"/>
      <c r="H87" s="33">
        <v>1</v>
      </c>
      <c r="I87" s="28"/>
      <c r="J87" s="25">
        <f t="shared" si="2"/>
        <v>3</v>
      </c>
      <c r="K87" s="28"/>
    </row>
    <row r="88" spans="1:11" ht="15.75" x14ac:dyDescent="0.25">
      <c r="A88" s="23" t="s">
        <v>154</v>
      </c>
      <c r="B88" s="24" t="s">
        <v>157</v>
      </c>
      <c r="C88" s="23" t="s">
        <v>70</v>
      </c>
      <c r="D88" s="25">
        <v>1</v>
      </c>
      <c r="E88" s="32"/>
      <c r="F88" s="25">
        <v>1</v>
      </c>
      <c r="G88" s="26"/>
      <c r="H88" s="33">
        <v>1</v>
      </c>
      <c r="I88" s="28"/>
      <c r="J88" s="25">
        <f t="shared" si="2"/>
        <v>2</v>
      </c>
      <c r="K88" s="28"/>
    </row>
    <row r="89" spans="1:11" ht="15.75" x14ac:dyDescent="0.25">
      <c r="A89" s="29" t="s">
        <v>154</v>
      </c>
      <c r="B89" s="30" t="s">
        <v>158</v>
      </c>
      <c r="C89" s="29" t="s">
        <v>113</v>
      </c>
      <c r="D89" s="34">
        <v>1</v>
      </c>
      <c r="E89" s="31"/>
      <c r="F89" s="34">
        <v>1</v>
      </c>
      <c r="G89" s="26"/>
      <c r="H89" s="33">
        <v>1</v>
      </c>
      <c r="I89" s="28"/>
      <c r="J89" s="25">
        <f t="shared" si="2"/>
        <v>2</v>
      </c>
      <c r="K89" s="28"/>
    </row>
    <row r="90" spans="1:11" ht="15.75" x14ac:dyDescent="0.25">
      <c r="A90" s="23" t="s">
        <v>159</v>
      </c>
      <c r="B90" s="24" t="s">
        <v>160</v>
      </c>
      <c r="C90" s="23" t="s">
        <v>50</v>
      </c>
      <c r="D90" s="25">
        <v>1</v>
      </c>
      <c r="E90" s="25">
        <v>1</v>
      </c>
      <c r="F90" s="25">
        <v>1</v>
      </c>
      <c r="G90" s="26"/>
      <c r="H90" s="33">
        <v>1</v>
      </c>
      <c r="I90" s="28"/>
      <c r="J90" s="25">
        <f t="shared" si="2"/>
        <v>3</v>
      </c>
      <c r="K90" s="28"/>
    </row>
    <row r="91" spans="1:11" ht="15.75" x14ac:dyDescent="0.25">
      <c r="A91" s="29" t="s">
        <v>161</v>
      </c>
      <c r="B91" s="30" t="s">
        <v>162</v>
      </c>
      <c r="C91" s="29" t="s">
        <v>50</v>
      </c>
      <c r="D91" s="31">
        <v>1</v>
      </c>
      <c r="E91" s="31">
        <v>1</v>
      </c>
      <c r="F91" s="31">
        <v>1</v>
      </c>
      <c r="G91" s="26"/>
      <c r="H91" s="33">
        <v>1</v>
      </c>
      <c r="I91" s="28"/>
      <c r="J91" s="25">
        <f t="shared" si="2"/>
        <v>3</v>
      </c>
      <c r="K91" s="28"/>
    </row>
    <row r="92" spans="1:11" ht="15.75" x14ac:dyDescent="0.25">
      <c r="A92" s="23" t="s">
        <v>143</v>
      </c>
      <c r="B92" s="24" t="s">
        <v>163</v>
      </c>
      <c r="C92" s="23" t="s">
        <v>55</v>
      </c>
      <c r="D92" s="25">
        <v>1</v>
      </c>
      <c r="E92" s="32"/>
      <c r="F92" s="25">
        <v>1</v>
      </c>
      <c r="G92" s="26"/>
      <c r="H92" s="33">
        <v>1</v>
      </c>
      <c r="I92" s="28"/>
      <c r="J92" s="25">
        <f t="shared" si="2"/>
        <v>2</v>
      </c>
      <c r="K92" s="28"/>
    </row>
    <row r="93" spans="1:11" ht="15.75" x14ac:dyDescent="0.25">
      <c r="A93" s="29" t="s">
        <v>154</v>
      </c>
      <c r="B93" s="30" t="s">
        <v>164</v>
      </c>
      <c r="C93" s="29" t="s">
        <v>53</v>
      </c>
      <c r="D93" s="31">
        <v>1</v>
      </c>
      <c r="E93" s="35"/>
      <c r="F93" s="31">
        <v>1</v>
      </c>
      <c r="G93" s="26"/>
      <c r="H93" s="33">
        <v>1</v>
      </c>
      <c r="I93" s="28"/>
      <c r="J93" s="25">
        <f t="shared" si="2"/>
        <v>2</v>
      </c>
      <c r="K93" s="28"/>
    </row>
    <row r="94" spans="1:11" ht="15.75" x14ac:dyDescent="0.25">
      <c r="A94" s="23" t="s">
        <v>143</v>
      </c>
      <c r="B94" s="24" t="s">
        <v>165</v>
      </c>
      <c r="C94" s="23" t="s">
        <v>64</v>
      </c>
      <c r="D94" s="25">
        <v>1</v>
      </c>
      <c r="E94" s="32"/>
      <c r="F94" s="25">
        <v>1</v>
      </c>
      <c r="G94" s="26"/>
      <c r="H94" s="33">
        <v>1</v>
      </c>
      <c r="I94" s="28"/>
      <c r="J94" s="25">
        <f t="shared" si="2"/>
        <v>2</v>
      </c>
      <c r="K94" s="28"/>
    </row>
    <row r="95" spans="1:11" ht="15.75" x14ac:dyDescent="0.25">
      <c r="A95" s="29" t="s">
        <v>154</v>
      </c>
      <c r="B95" s="30" t="s">
        <v>166</v>
      </c>
      <c r="C95" s="29" t="s">
        <v>64</v>
      </c>
      <c r="D95" s="31">
        <v>1</v>
      </c>
      <c r="E95" s="35"/>
      <c r="F95" s="31">
        <v>1</v>
      </c>
      <c r="G95" s="26"/>
      <c r="H95" s="33">
        <v>1</v>
      </c>
      <c r="I95" s="28"/>
      <c r="J95" s="25">
        <f t="shared" si="2"/>
        <v>2</v>
      </c>
      <c r="K95" s="28"/>
    </row>
    <row r="96" spans="1:11" ht="15.75" x14ac:dyDescent="0.25">
      <c r="A96" s="23" t="s">
        <v>154</v>
      </c>
      <c r="B96" s="24" t="s">
        <v>167</v>
      </c>
      <c r="C96" s="23" t="s">
        <v>124</v>
      </c>
      <c r="D96" s="25">
        <v>1</v>
      </c>
      <c r="E96" s="32"/>
      <c r="F96" s="25">
        <v>1</v>
      </c>
      <c r="G96" s="26"/>
      <c r="H96" s="33">
        <v>1</v>
      </c>
      <c r="I96" s="28"/>
      <c r="J96" s="25">
        <f t="shared" si="2"/>
        <v>2</v>
      </c>
      <c r="K96" s="28"/>
    </row>
    <row r="97" spans="1:11" ht="15.75" x14ac:dyDescent="0.25">
      <c r="A97" s="29" t="s">
        <v>168</v>
      </c>
      <c r="B97" s="30" t="s">
        <v>169</v>
      </c>
      <c r="C97" s="29" t="s">
        <v>124</v>
      </c>
      <c r="D97" s="31">
        <v>1</v>
      </c>
      <c r="E97" s="35"/>
      <c r="F97" s="31">
        <v>1</v>
      </c>
      <c r="G97" s="26"/>
      <c r="H97" s="33">
        <v>1</v>
      </c>
      <c r="I97" s="28"/>
      <c r="J97" s="25">
        <f t="shared" si="2"/>
        <v>2</v>
      </c>
      <c r="K97" s="28"/>
    </row>
    <row r="98" spans="1:11" ht="15.75" x14ac:dyDescent="0.25">
      <c r="A98" s="23" t="s">
        <v>170</v>
      </c>
      <c r="B98" s="24" t="s">
        <v>171</v>
      </c>
      <c r="C98" s="23" t="s">
        <v>70</v>
      </c>
      <c r="D98" s="25">
        <v>1</v>
      </c>
      <c r="E98" s="32"/>
      <c r="F98" s="25">
        <v>1</v>
      </c>
      <c r="G98" s="26"/>
      <c r="H98" s="33">
        <v>1</v>
      </c>
      <c r="I98" s="28"/>
      <c r="J98" s="25">
        <f t="shared" si="2"/>
        <v>2</v>
      </c>
      <c r="K98" s="28"/>
    </row>
    <row r="99" spans="1:11" ht="15.75" x14ac:dyDescent="0.25">
      <c r="A99" s="23" t="s">
        <v>154</v>
      </c>
      <c r="B99" s="24" t="s">
        <v>172</v>
      </c>
      <c r="C99" s="23" t="s">
        <v>127</v>
      </c>
      <c r="D99" s="32">
        <v>1</v>
      </c>
      <c r="E99" s="32"/>
      <c r="F99" s="25"/>
      <c r="G99" s="26"/>
      <c r="H99" s="33">
        <v>1</v>
      </c>
      <c r="I99" s="28"/>
      <c r="J99" s="25">
        <f t="shared" si="2"/>
        <v>1</v>
      </c>
      <c r="K99" s="28"/>
    </row>
    <row r="100" spans="1:11" ht="15.75" x14ac:dyDescent="0.25">
      <c r="A100" s="29" t="s">
        <v>154</v>
      </c>
      <c r="B100" s="30" t="s">
        <v>173</v>
      </c>
      <c r="C100" s="29" t="s">
        <v>174</v>
      </c>
      <c r="D100" s="31">
        <v>1</v>
      </c>
      <c r="E100" s="35"/>
      <c r="F100" s="31">
        <v>1</v>
      </c>
      <c r="G100" s="26"/>
      <c r="H100" s="33">
        <v>1</v>
      </c>
      <c r="I100" s="28"/>
      <c r="J100" s="25">
        <f t="shared" si="2"/>
        <v>2</v>
      </c>
      <c r="K100" s="28"/>
    </row>
    <row r="101" spans="1:11" ht="15.75" x14ac:dyDescent="0.25">
      <c r="A101" s="23" t="s">
        <v>154</v>
      </c>
      <c r="B101" s="24" t="s">
        <v>175</v>
      </c>
      <c r="C101" s="23" t="s">
        <v>50</v>
      </c>
      <c r="D101" s="25">
        <v>1</v>
      </c>
      <c r="E101" s="25">
        <v>1</v>
      </c>
      <c r="F101" s="25">
        <v>1</v>
      </c>
      <c r="G101" s="26"/>
      <c r="H101" s="33">
        <v>1</v>
      </c>
      <c r="I101" s="28"/>
      <c r="J101" s="25">
        <f t="shared" si="2"/>
        <v>3</v>
      </c>
      <c r="K101" s="28"/>
    </row>
    <row r="102" spans="1:11" ht="15.75" x14ac:dyDescent="0.25">
      <c r="A102" s="29" t="s">
        <v>143</v>
      </c>
      <c r="B102" s="30" t="s">
        <v>176</v>
      </c>
      <c r="C102" s="29" t="s">
        <v>50</v>
      </c>
      <c r="D102" s="31">
        <v>1</v>
      </c>
      <c r="E102" s="31">
        <v>1</v>
      </c>
      <c r="F102" s="31">
        <v>1</v>
      </c>
      <c r="G102" s="26"/>
      <c r="H102" s="33">
        <v>1</v>
      </c>
      <c r="I102" s="28"/>
      <c r="J102" s="25">
        <f t="shared" si="2"/>
        <v>3</v>
      </c>
      <c r="K102" s="28"/>
    </row>
    <row r="103" spans="1:11" ht="15.75" x14ac:dyDescent="0.25">
      <c r="A103" s="23" t="s">
        <v>177</v>
      </c>
      <c r="B103" s="24" t="s">
        <v>178</v>
      </c>
      <c r="C103" s="23" t="s">
        <v>50</v>
      </c>
      <c r="D103" s="25">
        <v>1</v>
      </c>
      <c r="E103" s="25">
        <v>1</v>
      </c>
      <c r="F103" s="25">
        <v>1</v>
      </c>
      <c r="G103" s="26"/>
      <c r="H103" s="33">
        <v>1</v>
      </c>
      <c r="I103" s="28"/>
      <c r="J103" s="25">
        <f t="shared" si="2"/>
        <v>3</v>
      </c>
      <c r="K103" s="28"/>
    </row>
    <row r="104" spans="1:11" ht="15.75" x14ac:dyDescent="0.25">
      <c r="A104" s="29" t="s">
        <v>170</v>
      </c>
      <c r="B104" s="30" t="s">
        <v>179</v>
      </c>
      <c r="C104" s="29" t="s">
        <v>50</v>
      </c>
      <c r="D104" s="31">
        <v>1</v>
      </c>
      <c r="E104" s="31">
        <v>1</v>
      </c>
      <c r="F104" s="31">
        <v>1</v>
      </c>
      <c r="G104" s="26"/>
      <c r="H104" s="33">
        <v>1</v>
      </c>
      <c r="I104" s="28"/>
      <c r="J104" s="25">
        <f t="shared" si="2"/>
        <v>3</v>
      </c>
      <c r="K104" s="28"/>
    </row>
    <row r="105" spans="1:11" ht="15.75" x14ac:dyDescent="0.25">
      <c r="A105" s="23" t="s">
        <v>180</v>
      </c>
      <c r="B105" s="24" t="s">
        <v>181</v>
      </c>
      <c r="C105" s="23" t="s">
        <v>50</v>
      </c>
      <c r="D105" s="25">
        <v>1</v>
      </c>
      <c r="E105" s="25">
        <v>1</v>
      </c>
      <c r="F105" s="25">
        <v>1</v>
      </c>
      <c r="G105" s="26"/>
      <c r="H105" s="33">
        <v>1</v>
      </c>
      <c r="I105" s="28"/>
      <c r="J105" s="25">
        <f t="shared" si="2"/>
        <v>3</v>
      </c>
      <c r="K105" s="28"/>
    </row>
    <row r="106" spans="1:11" ht="15.75" x14ac:dyDescent="0.25">
      <c r="A106" s="29" t="s">
        <v>182</v>
      </c>
      <c r="B106" s="30" t="s">
        <v>183</v>
      </c>
      <c r="C106" s="29" t="s">
        <v>50</v>
      </c>
      <c r="D106" s="31">
        <v>1</v>
      </c>
      <c r="E106" s="31">
        <v>1</v>
      </c>
      <c r="F106" s="31">
        <v>1</v>
      </c>
      <c r="G106" s="26"/>
      <c r="H106" s="33">
        <v>1</v>
      </c>
      <c r="I106" s="28"/>
      <c r="J106" s="25">
        <f t="shared" si="2"/>
        <v>3</v>
      </c>
      <c r="K106" s="28"/>
    </row>
    <row r="107" spans="1:11" ht="15.75" x14ac:dyDescent="0.25">
      <c r="A107" s="23" t="s">
        <v>147</v>
      </c>
      <c r="B107" s="24" t="s">
        <v>184</v>
      </c>
      <c r="C107" s="23" t="s">
        <v>50</v>
      </c>
      <c r="D107" s="25">
        <v>1</v>
      </c>
      <c r="E107" s="25">
        <v>1</v>
      </c>
      <c r="F107" s="25">
        <v>1</v>
      </c>
      <c r="G107" s="26"/>
      <c r="H107" s="33">
        <v>1</v>
      </c>
      <c r="I107" s="28"/>
      <c r="J107" s="25">
        <f t="shared" si="2"/>
        <v>3</v>
      </c>
      <c r="K107" s="28"/>
    </row>
    <row r="108" spans="1:11" ht="15.75" x14ac:dyDescent="0.25">
      <c r="A108" s="29" t="s">
        <v>145</v>
      </c>
      <c r="B108" s="30" t="s">
        <v>185</v>
      </c>
      <c r="C108" s="29" t="s">
        <v>50</v>
      </c>
      <c r="D108" s="31">
        <v>1</v>
      </c>
      <c r="E108" s="31">
        <v>1</v>
      </c>
      <c r="F108" s="31">
        <v>1</v>
      </c>
      <c r="G108" s="26"/>
      <c r="H108" s="33">
        <v>1</v>
      </c>
      <c r="I108" s="28"/>
      <c r="J108" s="25">
        <f t="shared" si="2"/>
        <v>3</v>
      </c>
      <c r="K108" s="28"/>
    </row>
    <row r="109" spans="1:11" ht="15.75" x14ac:dyDescent="0.25">
      <c r="A109" s="23" t="s">
        <v>159</v>
      </c>
      <c r="B109" s="24" t="s">
        <v>186</v>
      </c>
      <c r="C109" s="23" t="s">
        <v>50</v>
      </c>
      <c r="D109" s="25">
        <v>1</v>
      </c>
      <c r="E109" s="25">
        <v>1</v>
      </c>
      <c r="F109" s="25">
        <v>1</v>
      </c>
      <c r="G109" s="26"/>
      <c r="H109" s="33">
        <v>1</v>
      </c>
      <c r="I109" s="28"/>
      <c r="J109" s="25">
        <f t="shared" si="2"/>
        <v>3</v>
      </c>
      <c r="K109" s="28"/>
    </row>
    <row r="110" spans="1:11" ht="15.75" x14ac:dyDescent="0.25">
      <c r="A110" s="29" t="s">
        <v>168</v>
      </c>
      <c r="B110" s="30" t="s">
        <v>187</v>
      </c>
      <c r="C110" s="29" t="s">
        <v>50</v>
      </c>
      <c r="D110" s="31">
        <v>1</v>
      </c>
      <c r="E110" s="31">
        <v>1</v>
      </c>
      <c r="F110" s="31">
        <v>1</v>
      </c>
      <c r="G110" s="26"/>
      <c r="H110" s="33">
        <v>1</v>
      </c>
      <c r="I110" s="28"/>
      <c r="J110" s="25">
        <f t="shared" si="2"/>
        <v>3</v>
      </c>
      <c r="K110" s="28"/>
    </row>
    <row r="111" spans="1:11" ht="15.75" x14ac:dyDescent="0.25">
      <c r="A111" s="23" t="s">
        <v>188</v>
      </c>
      <c r="B111" s="24" t="s">
        <v>189</v>
      </c>
      <c r="C111" s="23" t="s">
        <v>50</v>
      </c>
      <c r="D111" s="25">
        <v>1</v>
      </c>
      <c r="E111" s="25">
        <v>1</v>
      </c>
      <c r="F111" s="25">
        <v>1</v>
      </c>
      <c r="G111" s="26"/>
      <c r="H111" s="33">
        <v>1</v>
      </c>
      <c r="I111" s="28"/>
      <c r="J111" s="25">
        <f t="shared" si="2"/>
        <v>3</v>
      </c>
      <c r="K111" s="28"/>
    </row>
    <row r="112" spans="1:11" ht="15.75" x14ac:dyDescent="0.25">
      <c r="A112" s="29" t="s">
        <v>190</v>
      </c>
      <c r="B112" s="30" t="s">
        <v>191</v>
      </c>
      <c r="C112" s="29" t="s">
        <v>50</v>
      </c>
      <c r="D112" s="31">
        <v>1</v>
      </c>
      <c r="E112" s="31">
        <v>1</v>
      </c>
      <c r="F112" s="31">
        <v>1</v>
      </c>
      <c r="G112" s="26"/>
      <c r="H112" s="33">
        <v>1</v>
      </c>
      <c r="I112" s="28"/>
      <c r="J112" s="25">
        <f t="shared" si="2"/>
        <v>3</v>
      </c>
      <c r="K112" s="28"/>
    </row>
    <row r="113" spans="1:11" ht="15.75" x14ac:dyDescent="0.25">
      <c r="A113" s="23" t="s">
        <v>192</v>
      </c>
      <c r="B113" s="24" t="s">
        <v>193</v>
      </c>
      <c r="C113" s="23" t="s">
        <v>127</v>
      </c>
      <c r="D113" s="32">
        <v>1</v>
      </c>
      <c r="E113" s="32"/>
      <c r="F113" s="25"/>
      <c r="G113" s="26"/>
      <c r="H113" s="33">
        <v>1</v>
      </c>
      <c r="I113" s="28"/>
      <c r="J113" s="25">
        <f t="shared" si="2"/>
        <v>1</v>
      </c>
      <c r="K113" s="28"/>
    </row>
    <row r="114" spans="1:11" ht="15.75" x14ac:dyDescent="0.25">
      <c r="A114" s="29" t="s">
        <v>170</v>
      </c>
      <c r="B114" s="30" t="s">
        <v>194</v>
      </c>
      <c r="C114" s="29" t="s">
        <v>195</v>
      </c>
      <c r="D114" s="31">
        <v>1</v>
      </c>
      <c r="E114" s="35"/>
      <c r="F114" s="31">
        <v>1</v>
      </c>
      <c r="G114" s="26"/>
      <c r="H114" s="33">
        <v>1</v>
      </c>
      <c r="I114" s="28"/>
      <c r="J114" s="25">
        <f t="shared" si="2"/>
        <v>2</v>
      </c>
      <c r="K114" s="28"/>
    </row>
    <row r="115" spans="1:11" ht="15.75" x14ac:dyDescent="0.25">
      <c r="A115" s="23" t="s">
        <v>154</v>
      </c>
      <c r="B115" s="24" t="s">
        <v>196</v>
      </c>
      <c r="C115" s="23" t="s">
        <v>195</v>
      </c>
      <c r="D115" s="25">
        <v>1</v>
      </c>
      <c r="E115" s="32"/>
      <c r="F115" s="25">
        <v>1</v>
      </c>
      <c r="G115" s="26"/>
      <c r="H115" s="33">
        <v>1</v>
      </c>
      <c r="I115" s="28"/>
      <c r="J115" s="25">
        <f t="shared" si="2"/>
        <v>2</v>
      </c>
      <c r="K115" s="28"/>
    </row>
    <row r="116" spans="1:11" ht="15.75" x14ac:dyDescent="0.25">
      <c r="A116" s="29" t="s">
        <v>192</v>
      </c>
      <c r="B116" s="30"/>
      <c r="C116" s="29"/>
      <c r="D116" s="36">
        <v>1</v>
      </c>
      <c r="E116" s="35"/>
      <c r="F116" s="35">
        <v>1</v>
      </c>
      <c r="G116" s="26"/>
      <c r="H116" s="33">
        <v>1</v>
      </c>
      <c r="I116" s="28"/>
      <c r="J116" s="25">
        <f t="shared" si="2"/>
        <v>2</v>
      </c>
      <c r="K116" s="28"/>
    </row>
    <row r="117" spans="1:11" ht="15.75" x14ac:dyDescent="0.25">
      <c r="A117" s="23" t="s">
        <v>170</v>
      </c>
      <c r="B117" s="24" t="s">
        <v>197</v>
      </c>
      <c r="C117" s="23" t="s">
        <v>140</v>
      </c>
      <c r="D117" s="32">
        <v>1</v>
      </c>
      <c r="E117" s="32"/>
      <c r="F117" s="32"/>
      <c r="G117" s="26"/>
      <c r="H117" s="33"/>
      <c r="I117" s="28"/>
      <c r="J117" s="25">
        <f t="shared" si="2"/>
        <v>1</v>
      </c>
      <c r="K117" s="28"/>
    </row>
    <row r="118" spans="1:11" ht="15.75" x14ac:dyDescent="0.25">
      <c r="A118" s="29" t="s">
        <v>154</v>
      </c>
      <c r="B118" s="30" t="s">
        <v>198</v>
      </c>
      <c r="C118" s="29" t="s">
        <v>140</v>
      </c>
      <c r="D118" s="35">
        <v>1</v>
      </c>
      <c r="E118" s="35"/>
      <c r="F118" s="35"/>
      <c r="G118" s="26"/>
      <c r="H118" s="33"/>
      <c r="I118" s="28"/>
      <c r="J118" s="25">
        <f t="shared" si="2"/>
        <v>1</v>
      </c>
      <c r="K118" s="28"/>
    </row>
    <row r="119" spans="1:11" ht="15.75" x14ac:dyDescent="0.25">
      <c r="A119" s="23" t="s">
        <v>154</v>
      </c>
      <c r="B119" s="24" t="s">
        <v>199</v>
      </c>
      <c r="C119" s="23" t="s">
        <v>113</v>
      </c>
      <c r="D119" s="25">
        <v>1</v>
      </c>
      <c r="E119" s="32"/>
      <c r="F119" s="25">
        <v>1</v>
      </c>
      <c r="G119" s="26"/>
      <c r="H119" s="33">
        <v>1</v>
      </c>
      <c r="I119" s="28"/>
      <c r="J119" s="25">
        <f t="shared" si="2"/>
        <v>2</v>
      </c>
      <c r="K119" s="28"/>
    </row>
    <row r="120" spans="1:11" ht="15.75" x14ac:dyDescent="0.25">
      <c r="A120" s="29" t="s">
        <v>159</v>
      </c>
      <c r="B120" s="30" t="s">
        <v>200</v>
      </c>
      <c r="C120" s="29" t="s">
        <v>113</v>
      </c>
      <c r="D120" s="34">
        <v>1</v>
      </c>
      <c r="E120" s="35"/>
      <c r="F120" s="31">
        <v>1</v>
      </c>
      <c r="G120" s="26"/>
      <c r="H120" s="33">
        <v>1</v>
      </c>
      <c r="I120" s="28"/>
      <c r="J120" s="25">
        <f t="shared" si="2"/>
        <v>2</v>
      </c>
      <c r="K120" s="28"/>
    </row>
    <row r="121" spans="1:11" ht="15.75" x14ac:dyDescent="0.25">
      <c r="A121" s="23" t="s">
        <v>159</v>
      </c>
      <c r="B121" s="24" t="s">
        <v>201</v>
      </c>
      <c r="C121" s="23" t="s">
        <v>127</v>
      </c>
      <c r="D121" s="32">
        <v>1</v>
      </c>
      <c r="E121" s="32"/>
      <c r="F121" s="25">
        <v>1</v>
      </c>
      <c r="G121" s="26"/>
      <c r="H121" s="33">
        <v>1</v>
      </c>
      <c r="I121" s="28"/>
      <c r="J121" s="25">
        <f t="shared" si="2"/>
        <v>2</v>
      </c>
      <c r="K121" s="28"/>
    </row>
    <row r="122" spans="1:11" ht="15.75" x14ac:dyDescent="0.25">
      <c r="A122" s="29" t="s">
        <v>150</v>
      </c>
      <c r="B122" s="30" t="s">
        <v>202</v>
      </c>
      <c r="C122" s="29" t="s">
        <v>127</v>
      </c>
      <c r="D122" s="35">
        <v>1</v>
      </c>
      <c r="E122" s="35"/>
      <c r="F122" s="31">
        <v>1</v>
      </c>
      <c r="G122" s="26"/>
      <c r="H122" s="33">
        <v>1</v>
      </c>
      <c r="I122" s="28"/>
      <c r="J122" s="25">
        <f t="shared" si="2"/>
        <v>2</v>
      </c>
      <c r="K122" s="28"/>
    </row>
    <row r="123" spans="1:11" ht="15.75" x14ac:dyDescent="0.25">
      <c r="A123" s="29" t="s">
        <v>192</v>
      </c>
      <c r="B123" s="30" t="s">
        <v>203</v>
      </c>
      <c r="C123" s="29" t="s">
        <v>127</v>
      </c>
      <c r="D123" s="35">
        <v>1</v>
      </c>
      <c r="E123" s="35"/>
      <c r="F123" s="31"/>
      <c r="G123" s="26"/>
      <c r="H123" s="33">
        <v>1</v>
      </c>
      <c r="I123" s="28"/>
      <c r="J123" s="25">
        <f t="shared" si="2"/>
        <v>1</v>
      </c>
      <c r="K123" s="28"/>
    </row>
    <row r="124" spans="1:11" ht="15.75" x14ac:dyDescent="0.25">
      <c r="A124" s="23" t="s">
        <v>192</v>
      </c>
      <c r="B124" s="24" t="s">
        <v>204</v>
      </c>
      <c r="C124" s="23" t="s">
        <v>205</v>
      </c>
      <c r="D124" s="25">
        <v>1</v>
      </c>
      <c r="E124" s="32"/>
      <c r="F124" s="25">
        <v>1</v>
      </c>
      <c r="G124" s="26"/>
      <c r="H124" s="33">
        <v>1</v>
      </c>
      <c r="I124" s="28"/>
      <c r="J124" s="25">
        <f t="shared" si="2"/>
        <v>2</v>
      </c>
      <c r="K124" s="28"/>
    </row>
    <row r="125" spans="1:11" ht="15.75" x14ac:dyDescent="0.25">
      <c r="A125" s="29" t="s">
        <v>192</v>
      </c>
      <c r="B125" s="30" t="s">
        <v>206</v>
      </c>
      <c r="C125" s="29" t="s">
        <v>205</v>
      </c>
      <c r="D125" s="31">
        <v>1</v>
      </c>
      <c r="E125" s="35"/>
      <c r="F125" s="31">
        <v>1</v>
      </c>
      <c r="G125" s="26"/>
      <c r="H125" s="33">
        <v>1</v>
      </c>
      <c r="I125" s="28"/>
      <c r="J125" s="25">
        <f t="shared" si="2"/>
        <v>2</v>
      </c>
      <c r="K125" s="28"/>
    </row>
    <row r="126" spans="1:11" ht="15.75" x14ac:dyDescent="0.25">
      <c r="A126" s="23" t="s">
        <v>192</v>
      </c>
      <c r="B126" s="24" t="s">
        <v>207</v>
      </c>
      <c r="C126" s="23" t="s">
        <v>124</v>
      </c>
      <c r="D126" s="25">
        <v>1</v>
      </c>
      <c r="E126" s="32"/>
      <c r="F126" s="25">
        <v>1</v>
      </c>
      <c r="G126" s="26"/>
      <c r="H126" s="33">
        <v>1</v>
      </c>
      <c r="I126" s="28"/>
      <c r="J126" s="25">
        <f t="shared" si="2"/>
        <v>2</v>
      </c>
      <c r="K126" s="28"/>
    </row>
    <row r="127" spans="1:11" ht="15.75" x14ac:dyDescent="0.25">
      <c r="A127" s="29" t="s">
        <v>192</v>
      </c>
      <c r="B127" s="30" t="s">
        <v>208</v>
      </c>
      <c r="C127" s="29" t="s">
        <v>124</v>
      </c>
      <c r="D127" s="31">
        <v>1</v>
      </c>
      <c r="E127" s="35"/>
      <c r="F127" s="31">
        <v>1</v>
      </c>
      <c r="G127" s="26"/>
      <c r="H127" s="33">
        <v>1</v>
      </c>
      <c r="I127" s="28"/>
      <c r="J127" s="25">
        <f t="shared" si="2"/>
        <v>2</v>
      </c>
      <c r="K127" s="28"/>
    </row>
    <row r="128" spans="1:11" ht="15.75" x14ac:dyDescent="0.25">
      <c r="A128" s="29" t="s">
        <v>192</v>
      </c>
      <c r="B128" s="30" t="s">
        <v>209</v>
      </c>
      <c r="C128" s="29" t="s">
        <v>127</v>
      </c>
      <c r="D128" s="35">
        <v>5</v>
      </c>
      <c r="E128" s="35"/>
      <c r="F128" s="31"/>
      <c r="G128" s="26"/>
      <c r="H128" s="33">
        <v>1</v>
      </c>
      <c r="I128" s="28"/>
      <c r="J128" s="25">
        <f t="shared" si="2"/>
        <v>5</v>
      </c>
      <c r="K128" s="28"/>
    </row>
    <row r="129" spans="1:11" ht="15.75" x14ac:dyDescent="0.25">
      <c r="A129" s="23" t="s">
        <v>145</v>
      </c>
      <c r="B129" s="24" t="s">
        <v>210</v>
      </c>
      <c r="C129" s="23" t="s">
        <v>140</v>
      </c>
      <c r="D129" s="32">
        <v>1</v>
      </c>
      <c r="E129" s="32"/>
      <c r="F129" s="32"/>
      <c r="G129" s="26"/>
      <c r="H129" s="33"/>
      <c r="I129" s="28"/>
      <c r="J129" s="25">
        <f t="shared" si="2"/>
        <v>1</v>
      </c>
      <c r="K129" s="28"/>
    </row>
    <row r="130" spans="1:11" ht="15.75" x14ac:dyDescent="0.25">
      <c r="A130" s="29" t="s">
        <v>192</v>
      </c>
      <c r="B130" s="30" t="s">
        <v>211</v>
      </c>
      <c r="C130" s="29" t="s">
        <v>127</v>
      </c>
      <c r="D130" s="35">
        <v>1</v>
      </c>
      <c r="E130" s="35"/>
      <c r="F130" s="35"/>
      <c r="G130" s="26"/>
      <c r="H130" s="33">
        <v>1</v>
      </c>
      <c r="I130" s="28"/>
      <c r="J130" s="25">
        <f t="shared" si="2"/>
        <v>1</v>
      </c>
      <c r="K130" s="28"/>
    </row>
    <row r="131" spans="1:11" ht="15.75" x14ac:dyDescent="0.25">
      <c r="A131" s="23" t="s">
        <v>192</v>
      </c>
      <c r="B131" s="24" t="s">
        <v>212</v>
      </c>
      <c r="C131" s="23" t="s">
        <v>127</v>
      </c>
      <c r="D131" s="32">
        <v>1</v>
      </c>
      <c r="E131" s="32"/>
      <c r="F131" s="32"/>
      <c r="G131" s="26"/>
      <c r="H131" s="33">
        <v>1</v>
      </c>
      <c r="I131" s="28"/>
      <c r="J131" s="25">
        <f t="shared" si="2"/>
        <v>1</v>
      </c>
      <c r="K131" s="28"/>
    </row>
    <row r="132" spans="1:11" ht="15.75" x14ac:dyDescent="0.25">
      <c r="A132" s="29"/>
      <c r="B132" s="30" t="s">
        <v>213</v>
      </c>
      <c r="C132" s="29" t="s">
        <v>214</v>
      </c>
      <c r="D132" s="35">
        <v>1</v>
      </c>
      <c r="E132" s="35"/>
      <c r="F132" s="35">
        <v>1</v>
      </c>
      <c r="G132" s="26"/>
      <c r="H132" s="33">
        <v>1</v>
      </c>
      <c r="I132" s="28"/>
      <c r="J132" s="25">
        <f t="shared" si="2"/>
        <v>2</v>
      </c>
      <c r="K132" s="28"/>
    </row>
    <row r="133" spans="1:11" ht="15.75" x14ac:dyDescent="0.25">
      <c r="A133" s="23"/>
      <c r="B133" s="24" t="s">
        <v>215</v>
      </c>
      <c r="C133" s="23" t="s">
        <v>214</v>
      </c>
      <c r="D133" s="32">
        <v>1</v>
      </c>
      <c r="E133" s="32"/>
      <c r="F133" s="32">
        <v>1</v>
      </c>
      <c r="G133" s="26"/>
      <c r="H133" s="33">
        <v>1</v>
      </c>
      <c r="I133" s="28"/>
      <c r="J133" s="25">
        <f t="shared" si="2"/>
        <v>2</v>
      </c>
      <c r="K133" s="28"/>
    </row>
    <row r="134" spans="1:11" ht="15.75" x14ac:dyDescent="0.25">
      <c r="A134" s="29" t="s">
        <v>147</v>
      </c>
      <c r="B134" s="30" t="s">
        <v>216</v>
      </c>
      <c r="C134" s="29" t="s">
        <v>214</v>
      </c>
      <c r="D134" s="35">
        <v>1</v>
      </c>
      <c r="E134" s="35"/>
      <c r="F134" s="35">
        <v>1</v>
      </c>
      <c r="G134" s="26"/>
      <c r="H134" s="33">
        <v>1</v>
      </c>
      <c r="I134" s="28"/>
      <c r="J134" s="25">
        <f t="shared" si="2"/>
        <v>2</v>
      </c>
      <c r="K134" s="28"/>
    </row>
    <row r="135" spans="1:11" ht="15.75" x14ac:dyDescent="0.25">
      <c r="A135" s="23"/>
      <c r="B135" s="24" t="s">
        <v>217</v>
      </c>
      <c r="C135" s="23" t="s">
        <v>214</v>
      </c>
      <c r="D135" s="32">
        <v>1</v>
      </c>
      <c r="E135" s="32"/>
      <c r="F135" s="32">
        <v>1</v>
      </c>
      <c r="G135" s="26"/>
      <c r="H135" s="33">
        <v>1</v>
      </c>
      <c r="I135" s="28"/>
      <c r="J135" s="25">
        <f t="shared" si="2"/>
        <v>2</v>
      </c>
      <c r="K135" s="28"/>
    </row>
    <row r="136" spans="1:11" ht="15.75" x14ac:dyDescent="0.25">
      <c r="A136" s="23"/>
      <c r="B136" s="24" t="s">
        <v>218</v>
      </c>
      <c r="C136" s="23" t="s">
        <v>214</v>
      </c>
      <c r="D136" s="32">
        <v>1</v>
      </c>
      <c r="E136" s="32">
        <v>1</v>
      </c>
      <c r="F136" s="32">
        <v>1</v>
      </c>
      <c r="G136" s="26"/>
      <c r="H136" s="33">
        <v>1</v>
      </c>
      <c r="I136" s="28"/>
      <c r="J136" s="25">
        <f t="shared" si="2"/>
        <v>3</v>
      </c>
      <c r="K136" s="28"/>
    </row>
    <row r="137" spans="1:11" ht="15.75" x14ac:dyDescent="0.25">
      <c r="A137" s="29"/>
      <c r="B137" s="30" t="s">
        <v>219</v>
      </c>
      <c r="C137" s="29" t="s">
        <v>214</v>
      </c>
      <c r="D137" s="35">
        <v>1</v>
      </c>
      <c r="E137" s="35">
        <v>1</v>
      </c>
      <c r="F137" s="35">
        <v>1</v>
      </c>
      <c r="G137" s="26"/>
      <c r="H137" s="33">
        <v>1</v>
      </c>
      <c r="I137" s="28"/>
      <c r="J137" s="25">
        <f t="shared" si="2"/>
        <v>3</v>
      </c>
      <c r="K137" s="28"/>
    </row>
    <row r="138" spans="1:11" ht="15.75" x14ac:dyDescent="0.25">
      <c r="A138" s="23"/>
      <c r="B138" s="24" t="s">
        <v>220</v>
      </c>
      <c r="C138" s="23" t="s">
        <v>214</v>
      </c>
      <c r="D138" s="32">
        <v>1</v>
      </c>
      <c r="E138" s="32">
        <v>1</v>
      </c>
      <c r="F138" s="32">
        <v>1</v>
      </c>
      <c r="G138" s="26"/>
      <c r="H138" s="33">
        <v>1</v>
      </c>
      <c r="I138" s="28"/>
      <c r="J138" s="25">
        <f t="shared" si="2"/>
        <v>3</v>
      </c>
      <c r="K138" s="28"/>
    </row>
    <row r="139" spans="1:11" ht="15.75" x14ac:dyDescent="0.25">
      <c r="A139" s="29"/>
      <c r="B139" s="30" t="s">
        <v>221</v>
      </c>
      <c r="C139" s="29" t="s">
        <v>214</v>
      </c>
      <c r="D139" s="35">
        <v>1</v>
      </c>
      <c r="E139" s="35">
        <v>1</v>
      </c>
      <c r="F139" s="35">
        <v>1</v>
      </c>
      <c r="G139" s="26"/>
      <c r="H139" s="33">
        <v>1</v>
      </c>
      <c r="I139" s="28"/>
      <c r="J139" s="25">
        <f t="shared" si="2"/>
        <v>3</v>
      </c>
      <c r="K139" s="28"/>
    </row>
    <row r="140" spans="1:11" ht="15.75" x14ac:dyDescent="0.25">
      <c r="A140" s="23"/>
      <c r="B140" s="24" t="s">
        <v>222</v>
      </c>
      <c r="C140" s="23" t="s">
        <v>214</v>
      </c>
      <c r="D140" s="32">
        <v>1</v>
      </c>
      <c r="E140" s="32">
        <v>1</v>
      </c>
      <c r="F140" s="32">
        <v>1</v>
      </c>
      <c r="G140" s="26"/>
      <c r="H140" s="33">
        <v>1</v>
      </c>
      <c r="I140" s="28"/>
      <c r="J140" s="25">
        <f t="shared" si="2"/>
        <v>3</v>
      </c>
      <c r="K140" s="28"/>
    </row>
    <row r="141" spans="1:11" ht="15.75" x14ac:dyDescent="0.25">
      <c r="A141" s="29"/>
      <c r="B141" s="30" t="s">
        <v>223</v>
      </c>
      <c r="C141" s="29" t="s">
        <v>214</v>
      </c>
      <c r="D141" s="35">
        <v>1</v>
      </c>
      <c r="E141" s="35">
        <v>1</v>
      </c>
      <c r="F141" s="35">
        <v>1</v>
      </c>
      <c r="G141" s="26"/>
      <c r="H141" s="33">
        <v>1</v>
      </c>
      <c r="I141" s="28"/>
      <c r="J141" s="25">
        <f t="shared" si="2"/>
        <v>3</v>
      </c>
      <c r="K141" s="28"/>
    </row>
    <row r="142" spans="1:11" ht="15.75" x14ac:dyDescent="0.25">
      <c r="A142" s="23" t="s">
        <v>224</v>
      </c>
      <c r="B142" s="24" t="s">
        <v>167</v>
      </c>
      <c r="C142" s="23" t="s">
        <v>214</v>
      </c>
      <c r="D142" s="32">
        <v>1</v>
      </c>
      <c r="E142" s="32"/>
      <c r="F142" s="32">
        <v>1</v>
      </c>
      <c r="G142" s="26"/>
      <c r="H142" s="33">
        <v>1</v>
      </c>
      <c r="I142" s="28"/>
      <c r="J142" s="25">
        <f t="shared" si="2"/>
        <v>2</v>
      </c>
      <c r="K142" s="28"/>
    </row>
    <row r="143" spans="1:11" ht="15.75" x14ac:dyDescent="0.25">
      <c r="A143" s="23" t="s">
        <v>142</v>
      </c>
      <c r="B143" s="24"/>
      <c r="C143" s="23"/>
      <c r="D143" s="32">
        <v>4</v>
      </c>
      <c r="E143" s="32"/>
      <c r="F143" s="32"/>
      <c r="G143" s="26"/>
      <c r="H143" s="33">
        <v>4</v>
      </c>
      <c r="I143" s="28"/>
      <c r="J143" s="25">
        <f t="shared" si="2"/>
        <v>4</v>
      </c>
      <c r="K143" s="28"/>
    </row>
    <row r="144" spans="1:11" ht="15.75" x14ac:dyDescent="0.25">
      <c r="A144" s="23" t="s">
        <v>120</v>
      </c>
      <c r="B144" s="24"/>
      <c r="C144" s="23"/>
      <c r="D144" s="32">
        <v>4</v>
      </c>
      <c r="E144" s="32"/>
      <c r="F144" s="32"/>
      <c r="G144" s="26"/>
      <c r="H144" s="33">
        <v>4</v>
      </c>
      <c r="I144" s="28"/>
      <c r="J144" s="25">
        <f t="shared" ref="J144:J159" si="3">SUM(D144+E144+F144)</f>
        <v>4</v>
      </c>
      <c r="K144" s="28"/>
    </row>
    <row r="145" spans="1:11" ht="15.75" x14ac:dyDescent="0.25">
      <c r="A145" s="37"/>
      <c r="B145" s="38" t="s">
        <v>139</v>
      </c>
      <c r="C145" s="37"/>
      <c r="D145" s="39">
        <v>6</v>
      </c>
      <c r="E145" s="39"/>
      <c r="F145" s="39"/>
      <c r="G145" s="26"/>
      <c r="H145" s="33"/>
      <c r="I145" s="28"/>
      <c r="J145" s="25">
        <f t="shared" si="3"/>
        <v>6</v>
      </c>
      <c r="K145" s="28"/>
    </row>
    <row r="146" spans="1:11" ht="15.75" x14ac:dyDescent="0.25">
      <c r="A146" s="40"/>
      <c r="B146" s="41" t="s">
        <v>139</v>
      </c>
      <c r="C146" s="40"/>
      <c r="D146" s="39">
        <v>6</v>
      </c>
      <c r="E146" s="39"/>
      <c r="F146" s="39"/>
      <c r="G146" s="26"/>
      <c r="H146" s="33"/>
      <c r="I146" s="28"/>
      <c r="J146" s="25">
        <f t="shared" si="3"/>
        <v>6</v>
      </c>
      <c r="K146" s="28"/>
    </row>
    <row r="147" spans="1:11" ht="15.75" x14ac:dyDescent="0.25">
      <c r="A147" s="37"/>
      <c r="B147" s="38" t="s">
        <v>139</v>
      </c>
      <c r="C147" s="37"/>
      <c r="D147" s="39">
        <v>7</v>
      </c>
      <c r="E147" s="39"/>
      <c r="F147" s="39"/>
      <c r="G147" s="26"/>
      <c r="H147" s="33"/>
      <c r="I147" s="28"/>
      <c r="J147" s="25">
        <f t="shared" si="3"/>
        <v>7</v>
      </c>
      <c r="K147" s="28"/>
    </row>
    <row r="148" spans="1:11" ht="15.75" x14ac:dyDescent="0.25">
      <c r="A148" s="40"/>
      <c r="B148" s="41" t="s">
        <v>139</v>
      </c>
      <c r="C148" s="40"/>
      <c r="D148" s="39">
        <v>6</v>
      </c>
      <c r="E148" s="39"/>
      <c r="F148" s="39"/>
      <c r="G148" s="26"/>
      <c r="H148" s="33"/>
      <c r="I148" s="28"/>
      <c r="J148" s="25">
        <f t="shared" si="3"/>
        <v>6</v>
      </c>
      <c r="K148" s="28"/>
    </row>
    <row r="149" spans="1:11" ht="15.75" x14ac:dyDescent="0.25">
      <c r="A149" s="42"/>
      <c r="B149" s="43" t="s">
        <v>139</v>
      </c>
      <c r="C149" s="42"/>
      <c r="D149" s="39">
        <v>6</v>
      </c>
      <c r="E149" s="39"/>
      <c r="F149" s="39"/>
      <c r="G149" s="26"/>
      <c r="H149" s="33"/>
      <c r="I149" s="28"/>
      <c r="J149" s="25">
        <f t="shared" si="3"/>
        <v>6</v>
      </c>
      <c r="K149" s="28"/>
    </row>
    <row r="150" spans="1:11" ht="15.75" x14ac:dyDescent="0.25">
      <c r="A150" s="42"/>
      <c r="B150" s="43" t="s">
        <v>139</v>
      </c>
      <c r="C150" s="42"/>
      <c r="D150" s="39">
        <v>20</v>
      </c>
      <c r="E150" s="39"/>
      <c r="F150" s="39"/>
      <c r="G150" s="26"/>
      <c r="H150" s="33"/>
      <c r="I150" s="28"/>
      <c r="J150" s="25">
        <f t="shared" si="3"/>
        <v>20</v>
      </c>
      <c r="K150" s="28"/>
    </row>
    <row r="151" spans="1:11" ht="15.75" x14ac:dyDescent="0.25">
      <c r="A151" s="44"/>
      <c r="B151" s="27" t="s">
        <v>139</v>
      </c>
      <c r="C151" s="44"/>
      <c r="D151" s="45">
        <v>6</v>
      </c>
      <c r="E151" s="46"/>
      <c r="F151" s="46"/>
      <c r="G151" s="26"/>
      <c r="H151" s="33"/>
      <c r="I151" s="28"/>
      <c r="J151" s="25">
        <f t="shared" si="3"/>
        <v>6</v>
      </c>
      <c r="K151" s="28"/>
    </row>
    <row r="152" spans="1:11" ht="15.75" x14ac:dyDescent="0.25">
      <c r="A152" s="44"/>
      <c r="B152" s="27" t="s">
        <v>139</v>
      </c>
      <c r="C152" s="44"/>
      <c r="D152" s="45">
        <v>1</v>
      </c>
      <c r="E152" s="46"/>
      <c r="F152" s="46"/>
      <c r="G152" s="26"/>
      <c r="H152" s="33"/>
      <c r="I152" s="28"/>
      <c r="J152" s="25">
        <f t="shared" si="3"/>
        <v>1</v>
      </c>
      <c r="K152" s="28"/>
    </row>
    <row r="153" spans="1:11" ht="15.75" x14ac:dyDescent="0.25">
      <c r="A153" s="44"/>
      <c r="B153" s="27" t="s">
        <v>139</v>
      </c>
      <c r="C153" s="44"/>
      <c r="D153" s="45">
        <v>1</v>
      </c>
      <c r="E153" s="46"/>
      <c r="F153" s="46"/>
      <c r="G153" s="26"/>
      <c r="H153" s="33"/>
      <c r="I153" s="28"/>
      <c r="J153" s="25">
        <f t="shared" si="3"/>
        <v>1</v>
      </c>
      <c r="K153" s="28"/>
    </row>
    <row r="154" spans="1:11" ht="15.75" x14ac:dyDescent="0.25">
      <c r="A154" s="44"/>
      <c r="B154" s="27" t="s">
        <v>139</v>
      </c>
      <c r="C154" s="44"/>
      <c r="D154" s="45">
        <v>2</v>
      </c>
      <c r="E154" s="46"/>
      <c r="F154" s="46"/>
      <c r="G154" s="26"/>
      <c r="H154" s="33"/>
      <c r="I154" s="28"/>
      <c r="J154" s="25">
        <f t="shared" si="3"/>
        <v>2</v>
      </c>
      <c r="K154" s="28"/>
    </row>
    <row r="155" spans="1:11" ht="15.75" x14ac:dyDescent="0.25">
      <c r="A155" s="44"/>
      <c r="B155" s="27" t="s">
        <v>139</v>
      </c>
      <c r="C155" s="44"/>
      <c r="D155" s="45">
        <v>3</v>
      </c>
      <c r="E155" s="46"/>
      <c r="F155" s="46"/>
      <c r="G155" s="26"/>
      <c r="H155" s="33"/>
      <c r="I155" s="28"/>
      <c r="J155" s="25">
        <f t="shared" si="3"/>
        <v>3</v>
      </c>
      <c r="K155" s="28"/>
    </row>
    <row r="156" spans="1:11" ht="15.75" x14ac:dyDescent="0.25">
      <c r="A156" s="44"/>
      <c r="B156" s="27" t="s">
        <v>139</v>
      </c>
      <c r="C156" s="44"/>
      <c r="D156" s="45">
        <v>2</v>
      </c>
      <c r="E156" s="46"/>
      <c r="F156" s="46"/>
      <c r="G156" s="26"/>
      <c r="H156" s="33"/>
      <c r="I156" s="28"/>
      <c r="J156" s="25">
        <f t="shared" si="3"/>
        <v>2</v>
      </c>
      <c r="K156" s="28"/>
    </row>
    <row r="157" spans="1:11" ht="15.75" x14ac:dyDescent="0.25">
      <c r="A157" s="44"/>
      <c r="B157" s="27" t="s">
        <v>139</v>
      </c>
      <c r="C157" s="44"/>
      <c r="D157" s="45">
        <v>5</v>
      </c>
      <c r="E157" s="46"/>
      <c r="F157" s="46"/>
      <c r="G157" s="26"/>
      <c r="H157" s="33"/>
      <c r="I157" s="28"/>
      <c r="J157" s="25">
        <f t="shared" si="3"/>
        <v>5</v>
      </c>
      <c r="K157" s="28"/>
    </row>
    <row r="158" spans="1:11" ht="15.75" x14ac:dyDescent="0.25">
      <c r="A158" s="44"/>
      <c r="B158" s="27" t="s">
        <v>139</v>
      </c>
      <c r="C158" s="44"/>
      <c r="D158" s="45">
        <v>2</v>
      </c>
      <c r="E158" s="46"/>
      <c r="F158" s="46"/>
      <c r="G158" s="26"/>
      <c r="H158" s="33"/>
      <c r="I158" s="28"/>
      <c r="J158" s="25">
        <f t="shared" si="3"/>
        <v>2</v>
      </c>
      <c r="K158" s="28"/>
    </row>
    <row r="159" spans="1:11" ht="15.75" x14ac:dyDescent="0.25">
      <c r="A159" s="44"/>
      <c r="B159" s="27" t="s">
        <v>139</v>
      </c>
      <c r="C159" s="44"/>
      <c r="D159" s="47">
        <v>2</v>
      </c>
      <c r="E159" s="48"/>
      <c r="F159" s="48"/>
      <c r="G159" s="26"/>
      <c r="H159" s="49"/>
      <c r="I159" s="50"/>
      <c r="J159" s="51">
        <f t="shared" si="3"/>
        <v>2</v>
      </c>
      <c r="K159" s="50"/>
    </row>
    <row r="160" spans="1:11" ht="15.75" x14ac:dyDescent="0.25">
      <c r="A160" s="52"/>
      <c r="B160" s="52"/>
      <c r="C160" s="52"/>
      <c r="D160" s="53">
        <f>SUM(D4:D159)</f>
        <v>240</v>
      </c>
      <c r="E160" s="54">
        <f>SUM(E4:E159)</f>
        <v>47</v>
      </c>
      <c r="F160" s="53">
        <f>SUM(F4:F159)</f>
        <v>108</v>
      </c>
      <c r="G160" s="53"/>
      <c r="H160" s="53">
        <f>SUM(H4:H159)</f>
        <v>135</v>
      </c>
      <c r="I160" s="53"/>
      <c r="J160" s="25">
        <f>SUM(J4:J159)</f>
        <v>395</v>
      </c>
      <c r="K160" s="53"/>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77FCCAD1C26D554C8CD1713E054CC48B" ma:contentTypeVersion="0" ma:contentTypeDescription="Een nieuw document maken." ma:contentTypeScope="" ma:versionID="e1fb411a2d523a14bf5215b8ad3c8b68">
  <xsd:schema xmlns:xsd="http://www.w3.org/2001/XMLSchema" xmlns:xs="http://www.w3.org/2001/XMLSchema" xmlns:p="http://schemas.microsoft.com/office/2006/metadata/properties" xmlns:ns2="5346c262-05e3-4ebe-a6e9-714087984627" targetNamespace="http://schemas.microsoft.com/office/2006/metadata/properties" ma:root="true" ma:fieldsID="00de4f48b3f81885ce0d7be34d0f58de" ns2:_="">
    <xsd:import namespace="5346c262-05e3-4ebe-a6e9-71408798462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6c262-05e3-4ebe-a6e9-714087984627"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346c262-05e3-4ebe-a6e9-714087984627">BGV1-418-45</_dlc_DocId>
    <_dlc_DocIdUrl xmlns="5346c262-05e3-4ebe-a6e9-714087984627">
      <Url>https://bgv.brandweer-dms.nl/VervangenMDT/_layouts/15/DocIdRedir.aspx?ID=BGV1-418-45</Url>
      <Description>BGV1-418-45</Description>
    </_dlc_DocIdUrl>
  </documentManagement>
</p:properties>
</file>

<file path=customXml/itemProps1.xml><?xml version="1.0" encoding="utf-8"?>
<ds:datastoreItem xmlns:ds="http://schemas.openxmlformats.org/officeDocument/2006/customXml" ds:itemID="{843D3B01-A4FF-4139-B978-E14838E2CF7E}">
  <ds:schemaRefs>
    <ds:schemaRef ds:uri="http://schemas.microsoft.com/sharepoint/events"/>
  </ds:schemaRefs>
</ds:datastoreItem>
</file>

<file path=customXml/itemProps2.xml><?xml version="1.0" encoding="utf-8"?>
<ds:datastoreItem xmlns:ds="http://schemas.openxmlformats.org/officeDocument/2006/customXml" ds:itemID="{2CADAC80-A9AE-4BF2-92B5-282438F2A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6c262-05e3-4ebe-a6e9-7140879846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67E7FD-758B-45FB-A451-EAE809F4606D}">
  <ds:schemaRefs>
    <ds:schemaRef ds:uri="http://schemas.microsoft.com/sharepoint/v3/contenttype/forms"/>
  </ds:schemaRefs>
</ds:datastoreItem>
</file>

<file path=customXml/itemProps4.xml><?xml version="1.0" encoding="utf-8"?>
<ds:datastoreItem xmlns:ds="http://schemas.openxmlformats.org/officeDocument/2006/customXml" ds:itemID="{00AF970D-913A-4CFB-B3EA-840B9993894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5346c262-05e3-4ebe-a6e9-71408798462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 RIS</vt:lpstr>
      <vt:lpstr>aantallen licenties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Noordzij</dc:creator>
  <cp:lastModifiedBy>Noordzij</cp:lastModifiedBy>
  <dcterms:created xsi:type="dcterms:W3CDTF">2016-04-17T18:33:27Z</dcterms:created>
  <dcterms:modified xsi:type="dcterms:W3CDTF">2020-05-29T11:39:56Z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0x01010077FCCAD1C26D554C8CD1713E054CC48B</vt:lpwstr>
  </property>
  <property fmtid="{D5CDD505-2E9C-101B-9397-08002B2CF9AE}" pid="3" name="_dlc_DocIdItemGuid">
    <vt:lpwstr>576f3191-08fc-4a02-b023-7dce08dde61e</vt:lpwstr>
  </property>
</Properties>
</file>